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ergio_math\Desktop\concurso_cas\"/>
    </mc:Choice>
  </mc:AlternateContent>
  <xr:revisionPtr revIDLastSave="0" documentId="13_ncr:1_{2D35039F-F234-4962-8DCF-2595C7824176}" xr6:coauthVersionLast="47" xr6:coauthVersionMax="47" xr10:uidLastSave="{00000000-0000-0000-0000-000000000000}"/>
  <bookViews>
    <workbookView xWindow="-120" yWindow="-120" windowWidth="38640" windowHeight="16440" tabRatio="744" xr2:uid="{3149F329-202A-4A90-8B7C-FFEDF78FFE0B}"/>
  </bookViews>
  <sheets>
    <sheet name="Hoja1" sheetId="26" r:id="rId1"/>
    <sheet name="Pólizas y Eventos" sheetId="16" r:id="rId2"/>
    <sheet name="Siniestros" sheetId="25" r:id="rId3"/>
    <sheet name="Siniestros_Categorias" sheetId="24" r:id="rId4"/>
    <sheet name="Sheet1" sheetId="23" r:id="rId5"/>
    <sheet name="Inflacion USA 1960-2023" sheetId="22" r:id="rId6"/>
    <sheet name="Ubicaciones Aseguradas" sheetId="21" r:id="rId7"/>
  </sheets>
  <externalReferences>
    <externalReference r:id="rId8"/>
  </externalReferences>
  <definedNames>
    <definedName name="_xlnm._FilterDatabase" localSheetId="1" hidden="1">'Pólizas y Eventos'!$A$1:$N$1561</definedName>
    <definedName name="_xlnm._FilterDatabase" localSheetId="2" hidden="1">Siniestros!$A$1:$AN$187</definedName>
    <definedName name="_xlnm._FilterDatabase" localSheetId="3" hidden="1">Siniestros_Categorias!$A$1:$T$187</definedName>
    <definedName name="SegmentaciónDeDatos_Evento_ID">#N/A</definedName>
  </definedNames>
  <calcPr calcId="191029"/>
  <pivotCaches>
    <pivotCache cacheId="1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57" i="16" l="1"/>
  <c r="O1543" i="16"/>
  <c r="O1535" i="16"/>
  <c r="O1531" i="16"/>
  <c r="O1524" i="16"/>
  <c r="O1510" i="16"/>
  <c r="O1503" i="16"/>
  <c r="O1496" i="16"/>
  <c r="O1495" i="16"/>
  <c r="O1485" i="16"/>
  <c r="O1475" i="16"/>
  <c r="O1470" i="16"/>
  <c r="O1445" i="16"/>
  <c r="O1443" i="16"/>
  <c r="O1425" i="16"/>
  <c r="O1421" i="16"/>
  <c r="O1408" i="16"/>
  <c r="O1405" i="16"/>
  <c r="O1384" i="16"/>
  <c r="O1373" i="16"/>
  <c r="O1371" i="16"/>
  <c r="O1357" i="16"/>
  <c r="O1344" i="16"/>
  <c r="O1341" i="16"/>
  <c r="O1334" i="16"/>
  <c r="O1325" i="16"/>
  <c r="O1323" i="16"/>
  <c r="O1313" i="16"/>
  <c r="O1295" i="16"/>
  <c r="O1284" i="16"/>
  <c r="O1269" i="16"/>
  <c r="O1267" i="16"/>
  <c r="O1258" i="16"/>
  <c r="O1255" i="16"/>
  <c r="O1249" i="16"/>
  <c r="O1244" i="16"/>
  <c r="O1230" i="16"/>
  <c r="O1219" i="16"/>
  <c r="O1216" i="16"/>
  <c r="O1195" i="16"/>
  <c r="O1193" i="16"/>
  <c r="O1192" i="16"/>
  <c r="O1186" i="16"/>
  <c r="O1167" i="16"/>
  <c r="O1153" i="16"/>
  <c r="O1152" i="16"/>
  <c r="O1148" i="16"/>
  <c r="O1140" i="16"/>
  <c r="O1136" i="16"/>
  <c r="O1122" i="16"/>
  <c r="O1120" i="16"/>
  <c r="O1110" i="16"/>
  <c r="O1103" i="16"/>
  <c r="O1096" i="16"/>
  <c r="O1074" i="16"/>
  <c r="O1072" i="16"/>
  <c r="O1065" i="16"/>
  <c r="O1061" i="16"/>
  <c r="O1045" i="16"/>
  <c r="O1041" i="16"/>
  <c r="O1032" i="16"/>
  <c r="O1014" i="16"/>
  <c r="O1011" i="16"/>
  <c r="O1007" i="16"/>
  <c r="O1003" i="16"/>
  <c r="O995" i="16"/>
  <c r="O992" i="16"/>
  <c r="O982" i="16"/>
  <c r="O976" i="16"/>
  <c r="O974" i="16"/>
  <c r="O957" i="16"/>
  <c r="O939" i="16"/>
  <c r="O933" i="16"/>
  <c r="O927" i="16"/>
  <c r="O920" i="16"/>
  <c r="O911" i="16"/>
  <c r="O896" i="16"/>
  <c r="O890" i="16"/>
  <c r="O889" i="16"/>
  <c r="O876" i="16"/>
  <c r="O869" i="16"/>
  <c r="O862" i="16"/>
  <c r="O848" i="16"/>
  <c r="O846" i="16"/>
  <c r="O842" i="16"/>
  <c r="O833" i="16"/>
  <c r="O814" i="16"/>
  <c r="O810" i="16"/>
  <c r="O786" i="16"/>
  <c r="O784" i="16"/>
  <c r="O775" i="16"/>
  <c r="O758" i="16"/>
  <c r="O757" i="16"/>
  <c r="O752" i="16"/>
  <c r="O744" i="16"/>
  <c r="O739" i="16"/>
  <c r="O737" i="16"/>
  <c r="O735" i="16"/>
  <c r="O713" i="16"/>
  <c r="O710" i="16"/>
  <c r="O691" i="16"/>
  <c r="O687" i="16"/>
  <c r="O684" i="16"/>
  <c r="O682" i="16"/>
  <c r="O671" i="16"/>
  <c r="O652" i="16"/>
  <c r="O646" i="16"/>
  <c r="O640" i="16"/>
  <c r="O629" i="16"/>
  <c r="O622" i="16"/>
  <c r="O614" i="16"/>
  <c r="O610" i="16"/>
  <c r="O604" i="16"/>
  <c r="O598" i="16"/>
  <c r="O592" i="16"/>
  <c r="O587" i="16"/>
  <c r="O581" i="16"/>
  <c r="O566" i="16"/>
  <c r="O560" i="16"/>
  <c r="O558" i="16"/>
  <c r="O552" i="16"/>
  <c r="O538" i="16"/>
  <c r="O533" i="16"/>
  <c r="O516" i="16"/>
  <c r="O508" i="16"/>
  <c r="O497" i="16"/>
  <c r="O483" i="16"/>
  <c r="O477" i="16"/>
  <c r="O471" i="16"/>
  <c r="O470" i="16"/>
  <c r="O466" i="16"/>
  <c r="O453" i="16"/>
  <c r="O445" i="16"/>
  <c r="O444" i="16"/>
  <c r="O437" i="16"/>
  <c r="O428" i="16"/>
  <c r="O419" i="16"/>
  <c r="O414" i="16"/>
  <c r="O405" i="16"/>
  <c r="O387" i="16"/>
  <c r="O380" i="16"/>
  <c r="O378" i="16"/>
  <c r="O355" i="16"/>
  <c r="O352" i="16"/>
  <c r="O341" i="16"/>
  <c r="O328" i="16"/>
  <c r="O313" i="16"/>
  <c r="O308" i="16"/>
  <c r="O297" i="16"/>
  <c r="O294" i="16"/>
  <c r="O288" i="16"/>
  <c r="O285" i="16"/>
  <c r="O269" i="16"/>
  <c r="O267" i="16"/>
  <c r="O247" i="16"/>
  <c r="O236" i="16"/>
  <c r="O226" i="16"/>
  <c r="O219" i="16"/>
  <c r="O208" i="16"/>
  <c r="O199" i="16"/>
  <c r="O187" i="16"/>
  <c r="O186" i="16"/>
  <c r="O173" i="16"/>
  <c r="O167" i="16"/>
  <c r="O161" i="16"/>
  <c r="O156" i="16"/>
  <c r="O143" i="16"/>
  <c r="O137" i="16"/>
  <c r="O115" i="16"/>
  <c r="O108" i="16"/>
  <c r="O101" i="16"/>
  <c r="O89" i="16"/>
  <c r="O87" i="16"/>
  <c r="O80" i="16"/>
  <c r="O71" i="16"/>
  <c r="O63" i="16"/>
  <c r="O62" i="16"/>
  <c r="O57" i="16"/>
  <c r="O43" i="16"/>
  <c r="O39" i="16"/>
  <c r="O30" i="16"/>
  <c r="O22" i="16"/>
  <c r="O20" i="16"/>
  <c r="O12" i="16"/>
  <c r="O11" i="16"/>
  <c r="O5" i="16"/>
  <c r="D23" i="26"/>
  <c r="C70" i="26"/>
  <c r="C71" i="26"/>
  <c r="C72" i="26"/>
  <c r="C73" i="26"/>
  <c r="C74" i="26"/>
  <c r="C75" i="26"/>
  <c r="C69" i="26"/>
  <c r="H16" i="26"/>
  <c r="H17" i="26"/>
  <c r="H18" i="26"/>
  <c r="H19" i="26"/>
  <c r="H20" i="26"/>
  <c r="H15" i="26"/>
  <c r="I4" i="26"/>
  <c r="J7" i="26"/>
  <c r="L163" i="25"/>
  <c r="L162" i="25"/>
  <c r="L116" i="25"/>
  <c r="L108" i="25"/>
  <c r="L107" i="25"/>
  <c r="L105" i="25"/>
  <c r="L103" i="25"/>
  <c r="L86" i="25"/>
  <c r="L21" i="25"/>
  <c r="L20" i="25"/>
  <c r="L15" i="25"/>
  <c r="L14" i="25"/>
  <c r="L9" i="25"/>
  <c r="L8" i="25"/>
  <c r="I5" i="26"/>
  <c r="I6" i="26"/>
  <c r="I7" i="26"/>
  <c r="I8" i="26"/>
  <c r="I9" i="26"/>
  <c r="H5" i="26"/>
  <c r="H6" i="26"/>
  <c r="H7" i="26"/>
  <c r="H8" i="26"/>
  <c r="H9" i="26"/>
  <c r="H4" i="26"/>
  <c r="J5" i="26"/>
  <c r="J6" i="26"/>
  <c r="J8" i="26"/>
  <c r="J9" i="26"/>
  <c r="J4" i="26"/>
  <c r="T187" i="24"/>
  <c r="S187" i="24"/>
  <c r="T186" i="24"/>
  <c r="S186" i="24"/>
  <c r="T185" i="24"/>
  <c r="S185" i="24"/>
  <c r="T184" i="24"/>
  <c r="S184" i="24"/>
  <c r="T183" i="24"/>
  <c r="S183" i="24"/>
  <c r="T182" i="24"/>
  <c r="S182" i="24"/>
  <c r="T181" i="24"/>
  <c r="S181" i="24"/>
  <c r="T180" i="24"/>
  <c r="S180" i="24"/>
  <c r="T179" i="24"/>
  <c r="S179" i="24"/>
  <c r="T178" i="24"/>
  <c r="S178" i="24"/>
  <c r="T177" i="24"/>
  <c r="S177" i="24"/>
  <c r="T176" i="24"/>
  <c r="S176" i="24"/>
  <c r="T175" i="24"/>
  <c r="S175" i="24"/>
  <c r="T174" i="24"/>
  <c r="S174" i="24"/>
  <c r="T173" i="24"/>
  <c r="S173" i="24"/>
  <c r="T172" i="24"/>
  <c r="S172" i="24"/>
  <c r="T171" i="24"/>
  <c r="S171" i="24"/>
  <c r="T170" i="24"/>
  <c r="S170" i="24"/>
  <c r="T169" i="24"/>
  <c r="S169" i="24"/>
  <c r="T168" i="24"/>
  <c r="S168" i="24"/>
  <c r="T167" i="24"/>
  <c r="S167" i="24"/>
  <c r="T166" i="24"/>
  <c r="S166" i="24"/>
  <c r="T165" i="24"/>
  <c r="S165" i="24"/>
  <c r="T164" i="24"/>
  <c r="S164" i="24"/>
  <c r="T163" i="24"/>
  <c r="S163" i="24"/>
  <c r="T162" i="24"/>
  <c r="S162" i="24"/>
  <c r="T161" i="24"/>
  <c r="S161" i="24"/>
  <c r="T160" i="24"/>
  <c r="S160" i="24"/>
  <c r="T159" i="24"/>
  <c r="S159" i="24"/>
  <c r="T158" i="24"/>
  <c r="S158" i="24"/>
  <c r="T157" i="24"/>
  <c r="S157" i="24"/>
  <c r="T156" i="24"/>
  <c r="S156" i="24"/>
  <c r="T155" i="24"/>
  <c r="S155" i="24"/>
  <c r="T154" i="24"/>
  <c r="S154" i="24"/>
  <c r="T153" i="24"/>
  <c r="S153" i="24"/>
  <c r="T152" i="24"/>
  <c r="S152" i="24"/>
  <c r="T151" i="24"/>
  <c r="S151" i="24"/>
  <c r="T150" i="24"/>
  <c r="S150" i="24"/>
  <c r="T149" i="24"/>
  <c r="S149" i="24"/>
  <c r="T148" i="24"/>
  <c r="S148" i="24"/>
  <c r="T147" i="24"/>
  <c r="S147" i="24"/>
  <c r="T146" i="24"/>
  <c r="S146" i="24"/>
  <c r="T145" i="24"/>
  <c r="S145" i="24"/>
  <c r="T144" i="24"/>
  <c r="S144" i="24"/>
  <c r="T143" i="24"/>
  <c r="S143" i="24"/>
  <c r="T142" i="24"/>
  <c r="S142" i="24"/>
  <c r="T141" i="24"/>
  <c r="S141" i="24"/>
  <c r="T140" i="24"/>
  <c r="S140" i="24"/>
  <c r="T139" i="24"/>
  <c r="S139" i="24"/>
  <c r="T138" i="24"/>
  <c r="S138" i="24"/>
  <c r="T137" i="24"/>
  <c r="S137" i="24"/>
  <c r="T136" i="24"/>
  <c r="S136" i="24"/>
  <c r="T135" i="24"/>
  <c r="S135" i="24"/>
  <c r="T134" i="24"/>
  <c r="S134" i="24"/>
  <c r="T133" i="24"/>
  <c r="S133" i="24"/>
  <c r="T132" i="24"/>
  <c r="S132" i="24"/>
  <c r="T131" i="24"/>
  <c r="S131" i="24"/>
  <c r="T130" i="24"/>
  <c r="S130" i="24"/>
  <c r="T129" i="24"/>
  <c r="S129" i="24"/>
  <c r="T128" i="24"/>
  <c r="S128" i="24"/>
  <c r="T127" i="24"/>
  <c r="S127" i="24"/>
  <c r="T126" i="24"/>
  <c r="S126" i="24"/>
  <c r="T125" i="24"/>
  <c r="S125" i="24"/>
  <c r="T124" i="24"/>
  <c r="S124" i="24"/>
  <c r="T123" i="24"/>
  <c r="S123" i="24"/>
  <c r="T122" i="24"/>
  <c r="S122" i="24"/>
  <c r="T121" i="24"/>
  <c r="S121" i="24"/>
  <c r="T120" i="24"/>
  <c r="S120" i="24"/>
  <c r="T119" i="24"/>
  <c r="S119" i="24"/>
  <c r="T118" i="24"/>
  <c r="S118" i="24"/>
  <c r="T117" i="24"/>
  <c r="S117" i="24"/>
  <c r="T116" i="24"/>
  <c r="S116" i="24"/>
  <c r="T115" i="24"/>
  <c r="S115" i="24"/>
  <c r="T114" i="24"/>
  <c r="S114" i="24"/>
  <c r="T113" i="24"/>
  <c r="S113" i="24"/>
  <c r="T112" i="24"/>
  <c r="S112" i="24"/>
  <c r="T111" i="24"/>
  <c r="S111" i="24"/>
  <c r="T110" i="24"/>
  <c r="S110" i="24"/>
  <c r="T109" i="24"/>
  <c r="S109" i="24"/>
  <c r="T108" i="24"/>
  <c r="S108" i="24"/>
  <c r="T107" i="24"/>
  <c r="S107" i="24"/>
  <c r="T106" i="24"/>
  <c r="S106" i="24"/>
  <c r="T105" i="24"/>
  <c r="S105" i="24"/>
  <c r="T104" i="24"/>
  <c r="S104" i="24"/>
  <c r="T103" i="24"/>
  <c r="S103" i="24"/>
  <c r="T102" i="24"/>
  <c r="S102" i="24"/>
  <c r="T101" i="24"/>
  <c r="S101" i="24"/>
  <c r="T100" i="24"/>
  <c r="S100" i="24"/>
  <c r="T99" i="24"/>
  <c r="S99" i="24"/>
  <c r="T98" i="24"/>
  <c r="S98" i="24"/>
  <c r="T97" i="24"/>
  <c r="S97" i="24"/>
  <c r="T96" i="24"/>
  <c r="S96" i="24"/>
  <c r="T95" i="24"/>
  <c r="S95" i="24"/>
  <c r="T94" i="24"/>
  <c r="S94" i="24"/>
  <c r="T93" i="24"/>
  <c r="S93" i="24"/>
  <c r="T92" i="24"/>
  <c r="S92" i="24"/>
  <c r="T91" i="24"/>
  <c r="S91" i="24"/>
  <c r="T90" i="24"/>
  <c r="S90" i="24"/>
  <c r="T89" i="24"/>
  <c r="S89" i="24"/>
  <c r="T88" i="24"/>
  <c r="S88" i="24"/>
  <c r="T87" i="24"/>
  <c r="S87" i="24"/>
  <c r="T86" i="24"/>
  <c r="S86" i="24"/>
  <c r="T85" i="24"/>
  <c r="S85" i="24"/>
  <c r="T84" i="24"/>
  <c r="S84" i="24"/>
  <c r="T83" i="24"/>
  <c r="S83" i="24"/>
  <c r="T82" i="24"/>
  <c r="S82" i="24"/>
  <c r="T81" i="24"/>
  <c r="S81" i="24"/>
  <c r="T80" i="24"/>
  <c r="S80" i="24"/>
  <c r="T79" i="24"/>
  <c r="S79" i="24"/>
  <c r="T78" i="24"/>
  <c r="S78" i="24"/>
  <c r="T77" i="24"/>
  <c r="S77" i="24"/>
  <c r="T76" i="24"/>
  <c r="S76" i="24"/>
  <c r="T75" i="24"/>
  <c r="S75" i="24"/>
  <c r="T74" i="24"/>
  <c r="S74" i="24"/>
  <c r="T73" i="24"/>
  <c r="S73" i="24"/>
  <c r="T72" i="24"/>
  <c r="S72" i="24"/>
  <c r="T71" i="24"/>
  <c r="S71" i="24"/>
  <c r="T70" i="24"/>
  <c r="S70" i="24"/>
  <c r="T69" i="24"/>
  <c r="S69" i="24"/>
  <c r="T68" i="24"/>
  <c r="S68" i="24"/>
  <c r="T67" i="24"/>
  <c r="S67" i="24"/>
  <c r="T66" i="24"/>
  <c r="S66" i="24"/>
  <c r="T65" i="24"/>
  <c r="S65" i="24"/>
  <c r="T64" i="24"/>
  <c r="S64" i="24"/>
  <c r="T63" i="24"/>
  <c r="S63" i="24"/>
  <c r="T62" i="24"/>
  <c r="S62" i="24"/>
  <c r="T61" i="24"/>
  <c r="S61" i="24"/>
  <c r="T60" i="24"/>
  <c r="S60" i="24"/>
  <c r="T59" i="24"/>
  <c r="S59" i="24"/>
  <c r="T58" i="24"/>
  <c r="S58" i="24"/>
  <c r="T57" i="24"/>
  <c r="S57" i="24"/>
  <c r="T56" i="24"/>
  <c r="S56" i="24"/>
  <c r="T55" i="24"/>
  <c r="S55" i="24"/>
  <c r="T54" i="24"/>
  <c r="S54" i="24"/>
  <c r="T53" i="24"/>
  <c r="S53" i="24"/>
  <c r="T52" i="24"/>
  <c r="S52" i="24"/>
  <c r="T51" i="24"/>
  <c r="S51" i="24"/>
  <c r="T50" i="24"/>
  <c r="S50" i="24"/>
  <c r="T49" i="24"/>
  <c r="S49" i="24"/>
  <c r="T48" i="24"/>
  <c r="S48" i="24"/>
  <c r="T47" i="24"/>
  <c r="S47" i="24"/>
  <c r="T46" i="24"/>
  <c r="S46" i="24"/>
  <c r="T45" i="24"/>
  <c r="S45" i="24"/>
  <c r="T44" i="24"/>
  <c r="S44" i="24"/>
  <c r="T43" i="24"/>
  <c r="S43" i="24"/>
  <c r="T42" i="24"/>
  <c r="S42" i="24"/>
  <c r="T41" i="24"/>
  <c r="S41" i="24"/>
  <c r="T40" i="24"/>
  <c r="S40" i="24"/>
  <c r="T39" i="24"/>
  <c r="S39" i="24"/>
  <c r="T38" i="24"/>
  <c r="S38" i="24"/>
  <c r="T37" i="24"/>
  <c r="S37" i="24"/>
  <c r="T36" i="24"/>
  <c r="S36" i="24"/>
  <c r="T35" i="24"/>
  <c r="S35" i="24"/>
  <c r="T34" i="24"/>
  <c r="S34" i="24"/>
  <c r="T33" i="24"/>
  <c r="S33" i="24"/>
  <c r="T32" i="24"/>
  <c r="S32" i="24"/>
  <c r="T31" i="24"/>
  <c r="S31" i="24"/>
  <c r="T30" i="24"/>
  <c r="S30" i="24"/>
  <c r="T29" i="24"/>
  <c r="S29" i="24"/>
  <c r="T28" i="24"/>
  <c r="S28" i="24"/>
  <c r="T27" i="24"/>
  <c r="S27" i="24"/>
  <c r="T26" i="24"/>
  <c r="S26" i="24"/>
  <c r="T25" i="24"/>
  <c r="S25" i="24"/>
  <c r="T24" i="24"/>
  <c r="S24" i="24"/>
  <c r="T23" i="24"/>
  <c r="S23" i="24"/>
  <c r="T22" i="24"/>
  <c r="S22" i="24"/>
  <c r="T21" i="24"/>
  <c r="S21" i="24"/>
  <c r="T20" i="24"/>
  <c r="S20" i="24"/>
  <c r="T19" i="24"/>
  <c r="S19" i="24"/>
  <c r="T18" i="24"/>
  <c r="S18" i="24"/>
  <c r="T17" i="24"/>
  <c r="S17" i="24"/>
  <c r="T16" i="24"/>
  <c r="S16" i="24"/>
  <c r="T15" i="24"/>
  <c r="S15" i="24"/>
  <c r="T14" i="24"/>
  <c r="S14" i="24"/>
  <c r="T13" i="24"/>
  <c r="S13" i="24"/>
  <c r="T12" i="24"/>
  <c r="S12" i="24"/>
  <c r="T11" i="24"/>
  <c r="S11" i="24"/>
  <c r="T10" i="24"/>
  <c r="S10" i="24"/>
  <c r="T9" i="24"/>
  <c r="S9" i="24"/>
  <c r="T8" i="24"/>
  <c r="S8" i="24"/>
  <c r="T7" i="24"/>
  <c r="S7" i="24"/>
  <c r="T6" i="24"/>
  <c r="S6" i="24"/>
  <c r="T5" i="24"/>
  <c r="S5" i="24"/>
  <c r="T4" i="24"/>
  <c r="S4" i="24"/>
  <c r="T3" i="24"/>
  <c r="S3" i="24"/>
  <c r="T2" i="24"/>
  <c r="S2" i="24"/>
</calcChain>
</file>

<file path=xl/sharedStrings.xml><?xml version="1.0" encoding="utf-8"?>
<sst xmlns="http://schemas.openxmlformats.org/spreadsheetml/2006/main" count="18274" uniqueCount="858">
  <si>
    <t>NA</t>
  </si>
  <si>
    <t>loc095</t>
  </si>
  <si>
    <t>loc069</t>
  </si>
  <si>
    <t>loc064</t>
  </si>
  <si>
    <t>loc193</t>
  </si>
  <si>
    <t>loc013</t>
  </si>
  <si>
    <t>loc129</t>
  </si>
  <si>
    <t>loc026</t>
  </si>
  <si>
    <t>loc157</t>
  </si>
  <si>
    <t>loc116</t>
  </si>
  <si>
    <t>loc141</t>
  </si>
  <si>
    <t>loc033</t>
  </si>
  <si>
    <t>loc145</t>
  </si>
  <si>
    <t>loc028</t>
  </si>
  <si>
    <t>loc074</t>
  </si>
  <si>
    <t>loc125</t>
  </si>
  <si>
    <t>loc107</t>
  </si>
  <si>
    <t>loc139</t>
  </si>
  <si>
    <t>loc040</t>
  </si>
  <si>
    <t>loc083</t>
  </si>
  <si>
    <t>loc134</t>
  </si>
  <si>
    <t>loc096</t>
  </si>
  <si>
    <t>loc128</t>
  </si>
  <si>
    <t>loc009</t>
  </si>
  <si>
    <t>loc031</t>
  </si>
  <si>
    <t>loc197</t>
  </si>
  <si>
    <t>loc183</t>
  </si>
  <si>
    <t>loc148</t>
  </si>
  <si>
    <t>loc089</t>
  </si>
  <si>
    <t>loc174</t>
  </si>
  <si>
    <t>loc030</t>
  </si>
  <si>
    <t>loc014</t>
  </si>
  <si>
    <t>loc112</t>
  </si>
  <si>
    <t>loc015</t>
  </si>
  <si>
    <t>loc171</t>
  </si>
  <si>
    <t>loc093</t>
  </si>
  <si>
    <t>loc163</t>
  </si>
  <si>
    <t>loc053</t>
  </si>
  <si>
    <t>loc186</t>
  </si>
  <si>
    <t>loc023</t>
  </si>
  <si>
    <t>loc055</t>
  </si>
  <si>
    <t>loc194</t>
  </si>
  <si>
    <t>loc153</t>
  </si>
  <si>
    <t>loc071</t>
  </si>
  <si>
    <t>loc126</t>
  </si>
  <si>
    <t>loc058</t>
  </si>
  <si>
    <t>loc016</t>
  </si>
  <si>
    <t>loc059</t>
  </si>
  <si>
    <t>loc098</t>
  </si>
  <si>
    <t>loc054</t>
  </si>
  <si>
    <t>loc003</t>
  </si>
  <si>
    <t>loc158</t>
  </si>
  <si>
    <t>loc152</t>
  </si>
  <si>
    <t>loc079</t>
  </si>
  <si>
    <t>loc118</t>
  </si>
  <si>
    <t>loc008</t>
  </si>
  <si>
    <t>loc188</t>
  </si>
  <si>
    <t>loc156</t>
  </si>
  <si>
    <t>loc168</t>
  </si>
  <si>
    <t>loc052</t>
  </si>
  <si>
    <t>loc092</t>
  </si>
  <si>
    <t>loc110</t>
  </si>
  <si>
    <t>loc108</t>
  </si>
  <si>
    <t>loc122</t>
  </si>
  <si>
    <t>loc127</t>
  </si>
  <si>
    <t>loc004</t>
  </si>
  <si>
    <t>loc034</t>
  </si>
  <si>
    <t>loc167</t>
  </si>
  <si>
    <t>loc185</t>
  </si>
  <si>
    <t>loc142</t>
  </si>
  <si>
    <t>loc049</t>
  </si>
  <si>
    <t>loc106</t>
  </si>
  <si>
    <t>loc038</t>
  </si>
  <si>
    <t>loc002</t>
  </si>
  <si>
    <t>loc075</t>
  </si>
  <si>
    <t>loc100</t>
  </si>
  <si>
    <t>loc178</t>
  </si>
  <si>
    <t>loc159</t>
  </si>
  <si>
    <t>loc117</t>
  </si>
  <si>
    <t>loc161</t>
  </si>
  <si>
    <t>loc140</t>
  </si>
  <si>
    <t>loc103</t>
  </si>
  <si>
    <t>loc085</t>
  </si>
  <si>
    <t>loc105</t>
  </si>
  <si>
    <t>loc146</t>
  </si>
  <si>
    <t>loc164</t>
  </si>
  <si>
    <t>loc045</t>
  </si>
  <si>
    <t>loc109</t>
  </si>
  <si>
    <t>loc077</t>
  </si>
  <si>
    <t>loc061</t>
  </si>
  <si>
    <t>loc065</t>
  </si>
  <si>
    <t>loc155</t>
  </si>
  <si>
    <t>loc001</t>
  </si>
  <si>
    <t>loc076</t>
  </si>
  <si>
    <t>loc151</t>
  </si>
  <si>
    <t>loc067</t>
  </si>
  <si>
    <t>loc072</t>
  </si>
  <si>
    <t>loc181</t>
  </si>
  <si>
    <t>loc022</t>
  </si>
  <si>
    <t>loc199</t>
  </si>
  <si>
    <t>loc081</t>
  </si>
  <si>
    <t>loc124</t>
  </si>
  <si>
    <t>loc179</t>
  </si>
  <si>
    <t>loc169</t>
  </si>
  <si>
    <t>loc036</t>
  </si>
  <si>
    <t>loc011</t>
  </si>
  <si>
    <t>loc020</t>
  </si>
  <si>
    <t>loc094</t>
  </si>
  <si>
    <t>loc111</t>
  </si>
  <si>
    <t>loc027</t>
  </si>
  <si>
    <t>loc039</t>
  </si>
  <si>
    <t>loc099</t>
  </si>
  <si>
    <t>loc154</t>
  </si>
  <si>
    <t>loc012</t>
  </si>
  <si>
    <t>loc051</t>
  </si>
  <si>
    <t>loc018</t>
  </si>
  <si>
    <t>loc149</t>
  </si>
  <si>
    <t>loc104</t>
  </si>
  <si>
    <t>loc200</t>
  </si>
  <si>
    <t>loc115</t>
  </si>
  <si>
    <t>loc170</t>
  </si>
  <si>
    <t>loc187</t>
  </si>
  <si>
    <t>loc090</t>
  </si>
  <si>
    <t>loc131</t>
  </si>
  <si>
    <t>loc078</t>
  </si>
  <si>
    <t>loc137</t>
  </si>
  <si>
    <t>loc060</t>
  </si>
  <si>
    <t>loc066</t>
  </si>
  <si>
    <t>loc042</t>
  </si>
  <si>
    <t>loc166</t>
  </si>
  <si>
    <t>loc182</t>
  </si>
  <si>
    <t>loc082</t>
  </si>
  <si>
    <t>loc192</t>
  </si>
  <si>
    <t>loc056</t>
  </si>
  <si>
    <t>loc138</t>
  </si>
  <si>
    <t>loc173</t>
  </si>
  <si>
    <t>loc175</t>
  </si>
  <si>
    <t>loc135</t>
  </si>
  <si>
    <t>loc101</t>
  </si>
  <si>
    <t>loc121</t>
  </si>
  <si>
    <t>loc119</t>
  </si>
  <si>
    <t>loc025</t>
  </si>
  <si>
    <t>loc044</t>
  </si>
  <si>
    <t>loc084</t>
  </si>
  <si>
    <t>loc189</t>
  </si>
  <si>
    <t>loc091</t>
  </si>
  <si>
    <t>loc021</t>
  </si>
  <si>
    <t>loc041</t>
  </si>
  <si>
    <t>loc196</t>
  </si>
  <si>
    <t>loc130</t>
  </si>
  <si>
    <t>loc017</t>
  </si>
  <si>
    <t>loc133</t>
  </si>
  <si>
    <t>loc120</t>
  </si>
  <si>
    <t>loc029</t>
  </si>
  <si>
    <t>loc087</t>
  </si>
  <si>
    <t>loc190</t>
  </si>
  <si>
    <t>loc068</t>
  </si>
  <si>
    <t>loc102</t>
  </si>
  <si>
    <t>loc162</t>
  </si>
  <si>
    <t>Año Póliza</t>
  </si>
  <si>
    <t>Suma Asegurada</t>
  </si>
  <si>
    <t>Prima</t>
  </si>
  <si>
    <t>Duración de la inundación (días)</t>
  </si>
  <si>
    <t>Severidad de la inundación (escala 1-5)</t>
  </si>
  <si>
    <t>Precipitación (mm)</t>
  </si>
  <si>
    <t>Incremento del Nivel del Río (m)</t>
  </si>
  <si>
    <t>Latitud</t>
  </si>
  <si>
    <t>Longitud</t>
  </si>
  <si>
    <t>loc184</t>
  </si>
  <si>
    <t>loc006</t>
  </si>
  <si>
    <t>loc088</t>
  </si>
  <si>
    <t>loc035</t>
  </si>
  <si>
    <t>loc150</t>
  </si>
  <si>
    <t>loc070</t>
  </si>
  <si>
    <t>loc113</t>
  </si>
  <si>
    <t>loc097</t>
  </si>
  <si>
    <t>loc165</t>
  </si>
  <si>
    <t>loc195</t>
  </si>
  <si>
    <t>loc043</t>
  </si>
  <si>
    <t>loc143</t>
  </si>
  <si>
    <t>loc057</t>
  </si>
  <si>
    <t>loc180</t>
  </si>
  <si>
    <t>loc144</t>
  </si>
  <si>
    <t>loc176</t>
  </si>
  <si>
    <t>loc047</t>
  </si>
  <si>
    <t>loc005</t>
  </si>
  <si>
    <t>loc073</t>
  </si>
  <si>
    <t>loc086</t>
  </si>
  <si>
    <t>loc191</t>
  </si>
  <si>
    <t>loc172</t>
  </si>
  <si>
    <t>loc063</t>
  </si>
  <si>
    <t>loc136</t>
  </si>
  <si>
    <t>loc010</t>
  </si>
  <si>
    <t>loc046</t>
  </si>
  <si>
    <t>loc048</t>
  </si>
  <si>
    <t>loc198</t>
  </si>
  <si>
    <t>loc080</t>
  </si>
  <si>
    <t>loc147</t>
  </si>
  <si>
    <t>loc024</t>
  </si>
  <si>
    <t>loc050</t>
  </si>
  <si>
    <t>loc160</t>
  </si>
  <si>
    <t>loc032</t>
  </si>
  <si>
    <t>loc062</t>
  </si>
  <si>
    <t>loc132</t>
  </si>
  <si>
    <t>loc007</t>
  </si>
  <si>
    <t>loc177</t>
  </si>
  <si>
    <t>loc037</t>
  </si>
  <si>
    <t>loc123</t>
  </si>
  <si>
    <t>loc114</t>
  </si>
  <si>
    <t>loc019</t>
  </si>
  <si>
    <t>Monto de siniestro</t>
  </si>
  <si>
    <t>Mes</t>
  </si>
  <si>
    <t>Loc ID</t>
  </si>
  <si>
    <t>Evento ID</t>
  </si>
  <si>
    <t>Año</t>
  </si>
  <si>
    <t>Inflacion</t>
  </si>
  <si>
    <t>inflacion anual</t>
  </si>
  <si>
    <t>inflacion acumulada para llevar a 2023</t>
  </si>
  <si>
    <t>104,1%</t>
  </si>
  <si>
    <t>108,0%</t>
  </si>
  <si>
    <t>104,7%</t>
  </si>
  <si>
    <t>101,2%</t>
  </si>
  <si>
    <t>101,8%</t>
  </si>
  <si>
    <t>102,4%</t>
  </si>
  <si>
    <t>102,1%</t>
  </si>
  <si>
    <t>101,3%</t>
  </si>
  <si>
    <t>100,1%</t>
  </si>
  <si>
    <t>101,6%</t>
  </si>
  <si>
    <t>101,5%</t>
  </si>
  <si>
    <t>103,2%</t>
  </si>
  <si>
    <t>99,6%</t>
  </si>
  <si>
    <t>103,8%</t>
  </si>
  <si>
    <t>102,9%</t>
  </si>
  <si>
    <t>103,4%</t>
  </si>
  <si>
    <t>102,7%</t>
  </si>
  <si>
    <t>102,3%</t>
  </si>
  <si>
    <t>102,8%</t>
  </si>
  <si>
    <t>102,2%</t>
  </si>
  <si>
    <t>102,6%</t>
  </si>
  <si>
    <t>103,0%</t>
  </si>
  <si>
    <t>104,2%</t>
  </si>
  <si>
    <t>105,4%</t>
  </si>
  <si>
    <t>104,8%</t>
  </si>
  <si>
    <t>103,7%</t>
  </si>
  <si>
    <t>101,9%</t>
  </si>
  <si>
    <t>103,5%</t>
  </si>
  <si>
    <t>104,3%</t>
  </si>
  <si>
    <t>106,1%</t>
  </si>
  <si>
    <t>110,3%</t>
  </si>
  <si>
    <t>113,5%</t>
  </si>
  <si>
    <t>111,3%</t>
  </si>
  <si>
    <t>107,6%</t>
  </si>
  <si>
    <t>106,5%</t>
  </si>
  <si>
    <t>105,7%</t>
  </si>
  <si>
    <t>109,1%</t>
  </si>
  <si>
    <t>111,1%</t>
  </si>
  <si>
    <t>106,2%</t>
  </si>
  <si>
    <t>103,3%</t>
  </si>
  <si>
    <t>105,8%</t>
  </si>
  <si>
    <t>105,5%</t>
  </si>
  <si>
    <t>101,1%</t>
  </si>
  <si>
    <t>Suma Asegurada ajustada</t>
  </si>
  <si>
    <t>Prima ajustada</t>
  </si>
  <si>
    <t xml:space="preserve">Categoria por siniestro </t>
  </si>
  <si>
    <t>Categoria</t>
  </si>
  <si>
    <t>eventos_hist</t>
  </si>
  <si>
    <t>Continente</t>
  </si>
  <si>
    <t>Costalidad</t>
  </si>
  <si>
    <t>Tipo de Costa</t>
  </si>
  <si>
    <t>Puntuación de Propensión a Huracanes</t>
  </si>
  <si>
    <t>Cerca de un Río</t>
  </si>
  <si>
    <t>Africa</t>
  </si>
  <si>
    <t>Costera</t>
  </si>
  <si>
    <t>Océano Atlántico</t>
  </si>
  <si>
    <t>Sí</t>
  </si>
  <si>
    <t>Europe</t>
  </si>
  <si>
    <t>No costera</t>
  </si>
  <si>
    <t>No</t>
  </si>
  <si>
    <t>North America</t>
  </si>
  <si>
    <t>Oceania</t>
  </si>
  <si>
    <t>Océano Índico</t>
  </si>
  <si>
    <t>Asia</t>
  </si>
  <si>
    <t>South America</t>
  </si>
  <si>
    <t>Pacífico Oriental</t>
  </si>
  <si>
    <t>Pacífico Occidental</t>
  </si>
  <si>
    <t>Temperatura Promedio (°C)</t>
  </si>
  <si>
    <t>Temperatura Mínima (°C)</t>
  </si>
  <si>
    <t>Temperatura Máxima (°C)</t>
  </si>
  <si>
    <t>Dirección del Viento (°)</t>
  </si>
  <si>
    <t>Velocidad del Viento (m/s)</t>
  </si>
  <si>
    <t>Rango del Lugar</t>
  </si>
  <si>
    <t>Rango del Lugar x 1000</t>
  </si>
  <si>
    <t>Tipo de Dirección</t>
  </si>
  <si>
    <t>Nombre de la Carretera</t>
  </si>
  <si>
    <t>Ciudad</t>
  </si>
  <si>
    <t>Código de Área (Nivel 4)</t>
  </si>
  <si>
    <t>Código Postal</t>
  </si>
  <si>
    <t>Código del País</t>
  </si>
  <si>
    <t>País_y</t>
  </si>
  <si>
    <t>Río</t>
  </si>
  <si>
    <t>Storms</t>
  </si>
  <si>
    <t>Hurricanes</t>
  </si>
  <si>
    <t>Damage (millions USD)</t>
  </si>
  <si>
    <t>Deaths</t>
  </si>
  <si>
    <t>amenity</t>
  </si>
  <si>
    <t>Portswood Road</t>
  </si>
  <si>
    <t>Cape Town</t>
  </si>
  <si>
    <t>ZA-WC</t>
  </si>
  <si>
    <t>8001</t>
  </si>
  <si>
    <t>za</t>
  </si>
  <si>
    <t>South Africa</t>
  </si>
  <si>
    <t>Río de la Plata</t>
  </si>
  <si>
    <t>road</t>
  </si>
  <si>
    <t>Calle Pico Milano</t>
  </si>
  <si>
    <t>Madrid</t>
  </si>
  <si>
    <t>ES-MD</t>
  </si>
  <si>
    <t>28929</t>
  </si>
  <si>
    <t>es</t>
  </si>
  <si>
    <t>España</t>
  </si>
  <si>
    <t>-</t>
  </si>
  <si>
    <t>Ahmadu Bello Way</t>
  </si>
  <si>
    <t>Abuja</t>
  </si>
  <si>
    <t>NG-FC</t>
  </si>
  <si>
    <t>223140</t>
  </si>
  <si>
    <t>ng</t>
  </si>
  <si>
    <t>Nigeria</t>
  </si>
  <si>
    <t>Niger</t>
  </si>
  <si>
    <t>Via Tassinara</t>
  </si>
  <si>
    <t>San Giovanni in Persiceto</t>
  </si>
  <si>
    <t>IT-45</t>
  </si>
  <si>
    <t>40017</t>
  </si>
  <si>
    <t>it</t>
  </si>
  <si>
    <t>Italia</t>
  </si>
  <si>
    <t>Calle Río Nilo</t>
  </si>
  <si>
    <t>Ciudad de México</t>
  </si>
  <si>
    <t>MX-CMX</t>
  </si>
  <si>
    <t>06500</t>
  </si>
  <si>
    <t>mx</t>
  </si>
  <si>
    <t>México</t>
  </si>
  <si>
    <t>Río Lerma</t>
  </si>
  <si>
    <t>shop</t>
  </si>
  <si>
    <t>Ariel Way</t>
  </si>
  <si>
    <t>London</t>
  </si>
  <si>
    <t>GB-ENG</t>
  </si>
  <si>
    <t>W12 7GE</t>
  </si>
  <si>
    <t>gb</t>
  </si>
  <si>
    <t>United Kingdom</t>
  </si>
  <si>
    <t>Río Támesis</t>
  </si>
  <si>
    <t>Westheimer Road</t>
  </si>
  <si>
    <t>Houston</t>
  </si>
  <si>
    <t>US-TX</t>
  </si>
  <si>
    <t>77056</t>
  </si>
  <si>
    <t>us</t>
  </si>
  <si>
    <t>United States</t>
  </si>
  <si>
    <t>Río San Jacinto</t>
  </si>
  <si>
    <t>MAB Circuit</t>
  </si>
  <si>
    <t>Adelaide</t>
  </si>
  <si>
    <t>AU-SA</t>
  </si>
  <si>
    <t>5042</t>
  </si>
  <si>
    <t>au</t>
  </si>
  <si>
    <t>Australia</t>
  </si>
  <si>
    <t>东城区</t>
  </si>
  <si>
    <t>CN-BJ</t>
  </si>
  <si>
    <t>100010</t>
  </si>
  <si>
    <t>cn</t>
  </si>
  <si>
    <t>leisure</t>
  </si>
  <si>
    <t>Campbell Street</t>
  </si>
  <si>
    <t>Lagos</t>
  </si>
  <si>
    <t>NG-LA</t>
  </si>
  <si>
    <t>100242</t>
  </si>
  <si>
    <t>Río Ogun</t>
  </si>
  <si>
    <t>Biscayne Boulevard</t>
  </si>
  <si>
    <t>Miami</t>
  </si>
  <si>
    <t>US-FL</t>
  </si>
  <si>
    <t>33180</t>
  </si>
  <si>
    <t>Río Miami</t>
  </si>
  <si>
    <t>Girls School Road</t>
  </si>
  <si>
    <t>ঢাকা</t>
  </si>
  <si>
    <t>BD-C</t>
  </si>
  <si>
    <t>1215</t>
  </si>
  <si>
    <t>bd</t>
  </si>
  <si>
    <t>Río Buriganga</t>
  </si>
  <si>
    <t>Passeig del Taulat</t>
  </si>
  <si>
    <t>Barcelona</t>
  </si>
  <si>
    <t>ES-CT</t>
  </si>
  <si>
    <t>08019</t>
  </si>
  <si>
    <t>Lonsdale Street</t>
  </si>
  <si>
    <t>Melbourne</t>
  </si>
  <si>
    <t>AU-VIC</t>
  </si>
  <si>
    <t>3000</t>
  </si>
  <si>
    <t>Río Yarra</t>
  </si>
  <si>
    <t>Town and Country Boulevard</t>
  </si>
  <si>
    <t>77024</t>
  </si>
  <si>
    <t>Avenida Libertad</t>
  </si>
  <si>
    <t>Viña del Mar</t>
  </si>
  <si>
    <t>CL-VS</t>
  </si>
  <si>
    <t>2520112</t>
  </si>
  <si>
    <t>cl</t>
  </si>
  <si>
    <t>Chile</t>
  </si>
  <si>
    <t>Río Mapocho</t>
  </si>
  <si>
    <t>Avenida Corrientes</t>
  </si>
  <si>
    <t>Buenos Aires</t>
  </si>
  <si>
    <t>AR-C</t>
  </si>
  <si>
    <t>1193</t>
  </si>
  <si>
    <t>ar</t>
  </si>
  <si>
    <t>Argentina</t>
  </si>
  <si>
    <t>Rue de Bonnel</t>
  </si>
  <si>
    <t>Lyon</t>
  </si>
  <si>
    <t>FR-ARA</t>
  </si>
  <si>
    <t>69003</t>
  </si>
  <si>
    <t>fr</t>
  </si>
  <si>
    <t>France</t>
  </si>
  <si>
    <t>Jalan Puncak Golf Lakarsantri 1</t>
  </si>
  <si>
    <t>Surabaya</t>
  </si>
  <si>
    <t>ID-JI</t>
  </si>
  <si>
    <t>60219</t>
  </si>
  <si>
    <t>id</t>
  </si>
  <si>
    <t>Indonesia</t>
  </si>
  <si>
    <t>针织路</t>
  </si>
  <si>
    <t>朝阳区</t>
  </si>
  <si>
    <t>100026</t>
  </si>
  <si>
    <t>office</t>
  </si>
  <si>
    <t>Calle 89</t>
  </si>
  <si>
    <t>Bogotá</t>
  </si>
  <si>
    <t>CO-DC</t>
  </si>
  <si>
    <t>110221</t>
  </si>
  <si>
    <t>co</t>
  </si>
  <si>
    <t>Colombia</t>
  </si>
  <si>
    <t>Río Bogotá</t>
  </si>
  <si>
    <t>Rua Coronel Paulo Malta Resende</t>
  </si>
  <si>
    <t>Rio de Janeiro</t>
  </si>
  <si>
    <t>BR-RJ</t>
  </si>
  <si>
    <t>22631-470</t>
  </si>
  <si>
    <t>br</t>
  </si>
  <si>
    <t>Brasil</t>
  </si>
  <si>
    <t>Río de Janeiro</t>
  </si>
  <si>
    <t>TRM Drive</t>
  </si>
  <si>
    <t>Nairobi</t>
  </si>
  <si>
    <t>KE-30</t>
  </si>
  <si>
    <t>00608</t>
  </si>
  <si>
    <t>ke</t>
  </si>
  <si>
    <t>Kenya</t>
  </si>
  <si>
    <t>Beckley Avenue</t>
  </si>
  <si>
    <t>100234</t>
  </si>
  <si>
    <t>Canada Square</t>
  </si>
  <si>
    <t>E14 5FW</t>
  </si>
  <si>
    <t>Avenida Ayrton Senna</t>
  </si>
  <si>
    <t>22631-004</t>
  </si>
  <si>
    <t>Jalan Mohammad Husni Thamrin</t>
  </si>
  <si>
    <t>Daerah Khusus ibukota Jakarta</t>
  </si>
  <si>
    <t>ID-JK</t>
  </si>
  <si>
    <t>10350</t>
  </si>
  <si>
    <t>Río Ciliwung</t>
  </si>
  <si>
    <t>Belgrave Road</t>
  </si>
  <si>
    <t>Indooroopilly</t>
  </si>
  <si>
    <t>AU-QLD</t>
  </si>
  <si>
    <t>4068</t>
  </si>
  <si>
    <t>Calle de Ayala</t>
  </si>
  <si>
    <t>28001</t>
  </si>
  <si>
    <t>111511</t>
  </si>
  <si>
    <t>Mumbai Suburban</t>
  </si>
  <si>
    <t>IN-MH</t>
  </si>
  <si>
    <t>400090</t>
  </si>
  <si>
    <t>in</t>
  </si>
  <si>
    <t>India</t>
  </si>
  <si>
    <t>Río Mithi</t>
  </si>
  <si>
    <t>Terminal de Valparaíso</t>
  </si>
  <si>
    <t>Valparaíso</t>
  </si>
  <si>
    <t>2390418</t>
  </si>
  <si>
    <t>Río Aconcagua</t>
  </si>
  <si>
    <t>Polepole Road</t>
  </si>
  <si>
    <t>Tudor ward</t>
  </si>
  <si>
    <t>KE-28</t>
  </si>
  <si>
    <t>80112</t>
  </si>
  <si>
    <t>Río Tana</t>
  </si>
  <si>
    <t>Jalan Galeria Golf Lakarsantri</t>
  </si>
  <si>
    <t>60211</t>
  </si>
  <si>
    <t>Kairanga Road</t>
  </si>
  <si>
    <t>Upper Harbour</t>
  </si>
  <si>
    <t>NZ-AUK</t>
  </si>
  <si>
    <t>0632</t>
  </si>
  <si>
    <t>nz</t>
  </si>
  <si>
    <t>Rua Jacarezinho</t>
  </si>
  <si>
    <t>São Paulo</t>
  </si>
  <si>
    <t>BR-SP</t>
  </si>
  <si>
    <t>01489-900</t>
  </si>
  <si>
    <t>Río Tietê</t>
  </si>
  <si>
    <t>Greenhill Road</t>
  </si>
  <si>
    <t>5065</t>
  </si>
  <si>
    <t>Paleisstraat</t>
  </si>
  <si>
    <t>Amsterdam</t>
  </si>
  <si>
    <t>NL-NH</t>
  </si>
  <si>
    <t>1012 RB</t>
  </si>
  <si>
    <t>nl</t>
  </si>
  <si>
    <t>Nederland</t>
  </si>
  <si>
    <t>Río Ámsterdam</t>
  </si>
  <si>
    <t>place</t>
  </si>
  <si>
    <t>Marion Street</t>
  </si>
  <si>
    <t>Wellington</t>
  </si>
  <si>
    <t>NZ-WGN</t>
  </si>
  <si>
    <t>6040</t>
  </si>
  <si>
    <t>Karl-Liebknecht-Straße</t>
  </si>
  <si>
    <t>Berlin</t>
  </si>
  <si>
    <t>DE-BE</t>
  </si>
  <si>
    <t>10178</t>
  </si>
  <si>
    <t>de</t>
  </si>
  <si>
    <t>Deutschland</t>
  </si>
  <si>
    <t>Quai Perrache</t>
  </si>
  <si>
    <t>69002</t>
  </si>
  <si>
    <t>Carrera 55D</t>
  </si>
  <si>
    <t>Perímetro Urbano Medellín</t>
  </si>
  <si>
    <t>CO-ANT</t>
  </si>
  <si>
    <t>050023</t>
  </si>
  <si>
    <t>Río Medellín</t>
  </si>
  <si>
    <t>সোনারগাঁও জনপথ</t>
  </si>
  <si>
    <t>Daca</t>
  </si>
  <si>
    <t>1231</t>
  </si>
  <si>
    <t>Behrenstraße</t>
  </si>
  <si>
    <t>10117</t>
  </si>
  <si>
    <t>Calle Goya</t>
  </si>
  <si>
    <t>Guadalajara</t>
  </si>
  <si>
    <t>MX-JAL</t>
  </si>
  <si>
    <t>44670</t>
  </si>
  <si>
    <t>Río Santiago</t>
  </si>
  <si>
    <t>East Street</t>
  </si>
  <si>
    <t>Makati</t>
  </si>
  <si>
    <t>1224</t>
  </si>
  <si>
    <t>ph</t>
  </si>
  <si>
    <t>Pilipinas</t>
  </si>
  <si>
    <t>Río Pasig</t>
  </si>
  <si>
    <t>building</t>
  </si>
  <si>
    <t>Via Roberto Bracco</t>
  </si>
  <si>
    <t>Roma</t>
  </si>
  <si>
    <t>IT-62</t>
  </si>
  <si>
    <t>00137</t>
  </si>
  <si>
    <t>Jirón Monte Real</t>
  </si>
  <si>
    <t>Lima Metropolitana</t>
  </si>
  <si>
    <t>PE-LIM</t>
  </si>
  <si>
    <t>51132</t>
  </si>
  <si>
    <t>pe</t>
  </si>
  <si>
    <t>Perú</t>
  </si>
  <si>
    <t>Río Rímac</t>
  </si>
  <si>
    <t>Calle Pompeya</t>
  </si>
  <si>
    <t>44639</t>
  </si>
  <si>
    <t>Greenway Drive</t>
  </si>
  <si>
    <t>7530</t>
  </si>
  <si>
    <t>Packer Street</t>
  </si>
  <si>
    <t>Perth</t>
  </si>
  <si>
    <t>AU-WA</t>
  </si>
  <si>
    <t>6107</t>
  </si>
  <si>
    <t>tourism</t>
  </si>
  <si>
    <t>Piazza di Trevi</t>
  </si>
  <si>
    <t>00187</t>
  </si>
  <si>
    <t>Comilla Potti</t>
  </si>
  <si>
    <t>1213</t>
  </si>
  <si>
    <t>C1010</t>
  </si>
  <si>
    <t>Rua Emílio de Meneses</t>
  </si>
  <si>
    <t>20756-210</t>
  </si>
  <si>
    <t>Calle de Marbella</t>
  </si>
  <si>
    <t>Arroyomolinos</t>
  </si>
  <si>
    <t>28939</t>
  </si>
  <si>
    <t>Fortuna Road</t>
  </si>
  <si>
    <t>7441</t>
  </si>
  <si>
    <t>Ocean Drive</t>
  </si>
  <si>
    <t>Pasay</t>
  </si>
  <si>
    <t>1308</t>
  </si>
  <si>
    <t>Boulevard Puerta de Hierro</t>
  </si>
  <si>
    <t>Zapopan</t>
  </si>
  <si>
    <t>45116</t>
  </si>
  <si>
    <t>Calle Oliver Goldsmith</t>
  </si>
  <si>
    <t>11540</t>
  </si>
  <si>
    <t>Rue de la Perle</t>
  </si>
  <si>
    <t>Paris</t>
  </si>
  <si>
    <t>FR-IDF</t>
  </si>
  <si>
    <t>75003</t>
  </si>
  <si>
    <t>Río Sena</t>
  </si>
  <si>
    <t>Fort Jesus Road</t>
  </si>
  <si>
    <t>Mombasa</t>
  </si>
  <si>
    <t>80100</t>
  </si>
  <si>
    <t>Río Sabaki</t>
  </si>
  <si>
    <t>Akuna Street</t>
  </si>
  <si>
    <t>Canberra</t>
  </si>
  <si>
    <t>AU-ACT</t>
  </si>
  <si>
    <t>2601</t>
  </si>
  <si>
    <t>江滩大道</t>
  </si>
  <si>
    <t>江岸区</t>
  </si>
  <si>
    <t>CN-HB</t>
  </si>
  <si>
    <t>430010</t>
  </si>
  <si>
    <t>Río Negro</t>
  </si>
  <si>
    <t>Córdoba</t>
  </si>
  <si>
    <t>AR-X</t>
  </si>
  <si>
    <t>X5000</t>
  </si>
  <si>
    <t>Gakunyu Road</t>
  </si>
  <si>
    <t>00800</t>
  </si>
  <si>
    <t>town</t>
  </si>
  <si>
    <t>Alejandria</t>
  </si>
  <si>
    <t>EG-ALX</t>
  </si>
  <si>
    <t>21913</t>
  </si>
  <si>
    <t>eg</t>
  </si>
  <si>
    <t>Río Nilo</t>
  </si>
  <si>
    <t>North Queen Street</t>
  </si>
  <si>
    <t>Toronto</t>
  </si>
  <si>
    <t>CA-ON</t>
  </si>
  <si>
    <t>M9C 4Y1</t>
  </si>
  <si>
    <t>ca</t>
  </si>
  <si>
    <t>Canada</t>
  </si>
  <si>
    <t>Río Don</t>
  </si>
  <si>
    <t>沿江大道</t>
  </si>
  <si>
    <t>Canal Street</t>
  </si>
  <si>
    <t>New Orleans</t>
  </si>
  <si>
    <t>US-LA</t>
  </si>
  <si>
    <t>70119</t>
  </si>
  <si>
    <t>Río Misisipi</t>
  </si>
  <si>
    <t>Brandon Street</t>
  </si>
  <si>
    <t>6145</t>
  </si>
  <si>
    <t>George Street</t>
  </si>
  <si>
    <t>Sydney</t>
  </si>
  <si>
    <t>AU-NSW</t>
  </si>
  <si>
    <t>2000</t>
  </si>
  <si>
    <t>Río Parramatta</t>
  </si>
  <si>
    <t>Largo del Nazareno</t>
  </si>
  <si>
    <t>Delma View</t>
  </si>
  <si>
    <t>2912</t>
  </si>
  <si>
    <t>Potsdamer Platz</t>
  </si>
  <si>
    <t>10785</t>
  </si>
  <si>
    <t>Carrera 65</t>
  </si>
  <si>
    <t>111321</t>
  </si>
  <si>
    <t>Howe Street</t>
  </si>
  <si>
    <t>Vancouver</t>
  </si>
  <si>
    <t>CA-BC</t>
  </si>
  <si>
    <t>V6C</t>
  </si>
  <si>
    <t>Río Fraser</t>
  </si>
  <si>
    <t>railway</t>
  </si>
  <si>
    <t>玉川通り</t>
  </si>
  <si>
    <t>渋谷区</t>
  </si>
  <si>
    <t>JP-13</t>
  </si>
  <si>
    <t>150-8510</t>
  </si>
  <si>
    <t>jp</t>
  </si>
  <si>
    <t>Río Sumida</t>
  </si>
  <si>
    <t>Station Square</t>
  </si>
  <si>
    <t>Joondalup</t>
  </si>
  <si>
    <t>6027</t>
  </si>
  <si>
    <t>Obispo Trejo y Sanabria</t>
  </si>
  <si>
    <t>Maude Street</t>
  </si>
  <si>
    <t>Sandton</t>
  </si>
  <si>
    <t>ZA-GP</t>
  </si>
  <si>
    <t>2196</t>
  </si>
  <si>
    <t>9 de Julio</t>
  </si>
  <si>
    <t>Calle de Jacometrezo</t>
  </si>
  <si>
    <t>28013</t>
  </si>
  <si>
    <t>historic</t>
  </si>
  <si>
    <t>Senapati Bapat Marg</t>
  </si>
  <si>
    <t>Mumbai City</t>
  </si>
  <si>
    <t>400018</t>
  </si>
  <si>
    <t>Veterans Memorial Boulevard</t>
  </si>
  <si>
    <t>Metairie</t>
  </si>
  <si>
    <t>70002</t>
  </si>
  <si>
    <t>The Glen</t>
  </si>
  <si>
    <t>Ōrākei</t>
  </si>
  <si>
    <t>1052</t>
  </si>
  <si>
    <t>70130</t>
  </si>
  <si>
    <t>Oxford Street Mall</t>
  </si>
  <si>
    <t>2022</t>
  </si>
  <si>
    <t>Northwest 16th Street</t>
  </si>
  <si>
    <t>33172</t>
  </si>
  <si>
    <t>Cradock Avenue</t>
  </si>
  <si>
    <t>Johannesburgo</t>
  </si>
  <si>
    <t>Pandit Trilok Chandra Sharma Marg</t>
  </si>
  <si>
    <t>Nueva Delhi</t>
  </si>
  <si>
    <t>IN-DL</t>
  </si>
  <si>
    <t>110017</t>
  </si>
  <si>
    <t>Anillo Periférico</t>
  </si>
  <si>
    <t>14010</t>
  </si>
  <si>
    <t>Jalan Bintang Diponegoro</t>
  </si>
  <si>
    <t>60256</t>
  </si>
  <si>
    <t>Ring Road Kilimani</t>
  </si>
  <si>
    <t>44847</t>
  </si>
  <si>
    <t>甲州街道</t>
  </si>
  <si>
    <t>新宿区</t>
  </si>
  <si>
    <t>151-8580</t>
  </si>
  <si>
    <t>Río Shinjuku</t>
  </si>
  <si>
    <t>R Street</t>
  </si>
  <si>
    <t>Belle Chasse</t>
  </si>
  <si>
    <t>70037</t>
  </si>
  <si>
    <t>Rue de la Cossonnerie</t>
  </si>
  <si>
    <t>75001</t>
  </si>
  <si>
    <t>Sahar Elevated Road</t>
  </si>
  <si>
    <t>400099</t>
  </si>
  <si>
    <t>ডিওএইচএস বাইপাস সড়ক</t>
  </si>
  <si>
    <t>1229</t>
  </si>
  <si>
    <t>Vicolo De' Facchini</t>
  </si>
  <si>
    <t>Bologna</t>
  </si>
  <si>
    <t>40126</t>
  </si>
  <si>
    <t>Covent Garden Piazza</t>
  </si>
  <si>
    <t>City of Westminster</t>
  </si>
  <si>
    <t>WC2E 8RB</t>
  </si>
  <si>
    <t>兴华路</t>
  </si>
  <si>
    <t>Carrer de Sant Pau</t>
  </si>
  <si>
    <t>08002</t>
  </si>
  <si>
    <t>Borough Drive</t>
  </si>
  <si>
    <t>M1H 3E3</t>
  </si>
  <si>
    <t>Karuna Road</t>
  </si>
  <si>
    <t>97104</t>
  </si>
  <si>
    <t>Chan Street</t>
  </si>
  <si>
    <t>2617</t>
  </si>
  <si>
    <t>Camino La Vara</t>
  </si>
  <si>
    <t>San Bernardo</t>
  </si>
  <si>
    <t>CL-RM</t>
  </si>
  <si>
    <t>8012117</t>
  </si>
  <si>
    <t>Avenida Universidad</t>
  </si>
  <si>
    <t>Avenida Andrés Bello</t>
  </si>
  <si>
    <t>Santiago de Chile</t>
  </si>
  <si>
    <t>7550099</t>
  </si>
  <si>
    <t>400058</t>
  </si>
  <si>
    <t>巴通り商店街</t>
  </si>
  <si>
    <t>大阪市</t>
  </si>
  <si>
    <t>JP-27</t>
  </si>
  <si>
    <t>545-0052</t>
  </si>
  <si>
    <t>Río Yodo</t>
  </si>
  <si>
    <t>Delhi-Gurugram Expressway</t>
  </si>
  <si>
    <t>Gurgaon</t>
  </si>
  <si>
    <t>IN-HR</t>
  </si>
  <si>
    <t>122002</t>
  </si>
  <si>
    <t>Avenida Roque Petroni Júnior</t>
  </si>
  <si>
    <t>04707-900</t>
  </si>
  <si>
    <t>Rua Almirante Guilhem</t>
  </si>
  <si>
    <t>22440-032</t>
  </si>
  <si>
    <t>Durham Lane</t>
  </si>
  <si>
    <t>Auckland</t>
  </si>
  <si>
    <t>1010</t>
  </si>
  <si>
    <t>Río Waitemata</t>
  </si>
  <si>
    <t>شارع عبد الرزاق السنهوري</t>
  </si>
  <si>
    <t>مدينة نصر</t>
  </si>
  <si>
    <t>EG-C</t>
  </si>
  <si>
    <t>11391</t>
  </si>
  <si>
    <t>La Trobe Street</t>
  </si>
  <si>
    <t>Obelisk Walk</t>
  </si>
  <si>
    <t>7708</t>
  </si>
  <si>
    <t>Adetokunbo Ademola Crescent</t>
  </si>
  <si>
    <t>900271</t>
  </si>
  <si>
    <t>Boulevard Vivier-Merle</t>
  </si>
  <si>
    <t>Rundle Mall</t>
  </si>
  <si>
    <t>5000</t>
  </si>
  <si>
    <t>Avenida Arequipa</t>
  </si>
  <si>
    <t>15074</t>
  </si>
  <si>
    <t>Marnixstraat</t>
  </si>
  <si>
    <t>1017 PK</t>
  </si>
  <si>
    <t>100102</t>
  </si>
  <si>
    <t>Umaru Dikko Street</t>
  </si>
  <si>
    <t>900108</t>
  </si>
  <si>
    <t>West 45th Avenue</t>
  </si>
  <si>
    <t>V6M</t>
  </si>
  <si>
    <t>万歳橋筋</t>
  </si>
  <si>
    <t>530-0013</t>
  </si>
  <si>
    <t>Lagonda Drive</t>
  </si>
  <si>
    <t>6018</t>
  </si>
  <si>
    <t>Wakefield Street</t>
  </si>
  <si>
    <t>Lower Hutt</t>
  </si>
  <si>
    <t>5045</t>
  </si>
  <si>
    <t>Río Hutt</t>
  </si>
  <si>
    <t>man_made</t>
  </si>
  <si>
    <t>Bowden Road</t>
  </si>
  <si>
    <t>Maungakiekie-Tāmaki</t>
  </si>
  <si>
    <t>1060</t>
  </si>
  <si>
    <t>locality</t>
  </si>
  <si>
    <t>Mazarambroz</t>
  </si>
  <si>
    <t>ES-CM</t>
  </si>
  <si>
    <t>Jalan Asia Afrika</t>
  </si>
  <si>
    <t>10270</t>
  </si>
  <si>
    <t>1012 JS</t>
  </si>
  <si>
    <t>Hamilton Road</t>
  </si>
  <si>
    <t>Brisbane City</t>
  </si>
  <si>
    <t>4032</t>
  </si>
  <si>
    <t>Río Brisbane</t>
  </si>
  <si>
    <t>Kirkby Street</t>
  </si>
  <si>
    <t>Germiston</t>
  </si>
  <si>
    <t>2007</t>
  </si>
  <si>
    <t>Brickell Avenue</t>
  </si>
  <si>
    <t>33131</t>
  </si>
  <si>
    <t>city</t>
  </si>
  <si>
    <t>Yaguas</t>
  </si>
  <si>
    <t>PE-LOR</t>
  </si>
  <si>
    <t>Abila Abiodun Oniru Road</t>
  </si>
  <si>
    <t>106104</t>
  </si>
  <si>
    <t>El Rebalse</t>
  </si>
  <si>
    <t>Lo Barnechea</t>
  </si>
  <si>
    <t>7690286</t>
  </si>
  <si>
    <t>Kingsway</t>
  </si>
  <si>
    <t>Burnaby</t>
  </si>
  <si>
    <t>V5H 4N2</t>
  </si>
  <si>
    <t>Queen Street Mall</t>
  </si>
  <si>
    <t>Brisbane</t>
  </si>
  <si>
    <t>4000</t>
  </si>
  <si>
    <t>Taib Abdulla Nassir Road</t>
  </si>
  <si>
    <t>80107</t>
  </si>
  <si>
    <t>شارع الروضة</t>
  </si>
  <si>
    <t>الشيخ زايد</t>
  </si>
  <si>
    <t>EG-GZ</t>
  </si>
  <si>
    <t>12588</t>
  </si>
  <si>
    <t>Avenida Paulista</t>
  </si>
  <si>
    <t>01311-923</t>
  </si>
  <si>
    <t>Phillip Street</t>
  </si>
  <si>
    <t>6037</t>
  </si>
  <si>
    <t>Yonge Street</t>
  </si>
  <si>
    <t>Old Toronto</t>
  </si>
  <si>
    <t>M5B 2H1</t>
  </si>
  <si>
    <t>武昌区</t>
  </si>
  <si>
    <t>430079</t>
  </si>
  <si>
    <t>highway</t>
  </si>
  <si>
    <t>William Street</t>
  </si>
  <si>
    <t>6000</t>
  </si>
  <si>
    <t>Carrera 48</t>
  </si>
  <si>
    <t>050001</t>
  </si>
  <si>
    <t>Via dei Sommozzatori</t>
  </si>
  <si>
    <t>00143</t>
  </si>
  <si>
    <t>Promenade de la Rize</t>
  </si>
  <si>
    <t>Vaulx-en-Velin</t>
  </si>
  <si>
    <t>69120</t>
  </si>
  <si>
    <t>aeroway</t>
  </si>
  <si>
    <t>Antilhue</t>
  </si>
  <si>
    <t>Concepción</t>
  </si>
  <si>
    <t>CL-BI</t>
  </si>
  <si>
    <t>4091007</t>
  </si>
  <si>
    <t>Río Biobío</t>
  </si>
  <si>
    <t>شارع مكرم عبيد</t>
  </si>
  <si>
    <t>11765</t>
  </si>
  <si>
    <t>Jerónimo Salguero</t>
  </si>
  <si>
    <t>C1425DEP</t>
  </si>
  <si>
    <t>Buffalo Thorn Avenue</t>
  </si>
  <si>
    <t>Centurion</t>
  </si>
  <si>
    <t>0149</t>
  </si>
  <si>
    <t>pais</t>
  </si>
  <si>
    <t>China</t>
  </si>
  <si>
    <t>Bangladesh</t>
  </si>
  <si>
    <t>New Zealand</t>
  </si>
  <si>
    <t>Japan</t>
  </si>
  <si>
    <t>Egypt</t>
  </si>
  <si>
    <t>Etiquetas de fila</t>
  </si>
  <si>
    <t>Total general</t>
  </si>
  <si>
    <t>Suma de Suma Asegurada ajustada</t>
  </si>
  <si>
    <t>Suma de Prima ajustada</t>
  </si>
  <si>
    <t>Cuenta de Evento ID</t>
  </si>
  <si>
    <t>Promedio de Precipitación (mm)</t>
  </si>
  <si>
    <t>Factor de precipitación</t>
  </si>
  <si>
    <t>indice de siniestralidad</t>
  </si>
  <si>
    <t>Siniestralidad</t>
  </si>
  <si>
    <t>Promedio de Suma Asegurada ajustada2</t>
  </si>
  <si>
    <t>PRIMA INUNDACION</t>
  </si>
  <si>
    <t>Monto del siniestro valor presente</t>
  </si>
  <si>
    <t>Contienente</t>
  </si>
  <si>
    <t>Desvest de Precipitación (mm)</t>
  </si>
  <si>
    <t>Desvest de Suma Asegurada ajustada2</t>
  </si>
  <si>
    <t xml:space="preserve">Desvest de Monto del siniestro valor presente </t>
  </si>
  <si>
    <t>Promedio de Suma Asegurada ajustada</t>
  </si>
  <si>
    <t xml:space="preserve">Promedio de Monto del siniestro valor presente </t>
  </si>
  <si>
    <t>Factor por contienente</t>
  </si>
  <si>
    <t>CV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</si>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</sst>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00%"/>
    <numFmt numFmtId="166" formatCode="0.00000%"/>
    <numFmt numFmtId="167" formatCode="_(&quot;$&quot;* #,##0_);_(&quot;$&quot;* \(#,##0\);_(&quot;$&quot;* &quot;-&quot;??_);_(@_)"/>
    <numFmt numFmtId="168" formatCode="0.0"/>
    <numFmt numFmtId="169" formatCode="_(* #,##0_);_(* \(#,##0\);_(* &quot;-&quot;??_);_(@_)"/>
    <numFmt numFmtId="170" formatCode="0.000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theme="0" tint="-4.9989318521683403E-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9" fontId="18" fillId="0" borderId="0" xfId="0" applyNumberFormat="1" applyFont="1" applyAlignment="1">
      <alignment horizontal="right"/>
    </xf>
    <xf numFmtId="0" fontId="18" fillId="0" borderId="0" xfId="0" applyFont="1" applyAlignment="1">
      <alignment vertical="center"/>
    </xf>
    <xf numFmtId="164" fontId="18" fillId="0" borderId="0" xfId="0" applyNumberFormat="1" applyFont="1" applyAlignment="1">
      <alignment vertical="center"/>
    </xf>
    <xf numFmtId="3" fontId="18" fillId="0" borderId="0" xfId="0" applyNumberFormat="1" applyFont="1" applyAlignment="1">
      <alignment horizontal="right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 wrapText="1"/>
    </xf>
    <xf numFmtId="0" fontId="20" fillId="0" borderId="0" xfId="43" applyFont="1"/>
    <xf numFmtId="0" fontId="19" fillId="0" borderId="0" xfId="43"/>
    <xf numFmtId="0" fontId="20" fillId="0" borderId="0" xfId="43" applyFont="1" applyAlignment="1">
      <alignment horizontal="right"/>
    </xf>
    <xf numFmtId="9" fontId="20" fillId="0" borderId="0" xfId="43" applyNumberFormat="1" applyFont="1" applyAlignment="1">
      <alignment horizontal="right"/>
    </xf>
    <xf numFmtId="2" fontId="20" fillId="0" borderId="0" xfId="43" applyNumberFormat="1" applyFont="1" applyAlignment="1">
      <alignment horizontal="right"/>
    </xf>
    <xf numFmtId="0" fontId="21" fillId="0" borderId="10" xfId="0" applyFont="1" applyBorder="1" applyAlignment="1">
      <alignment horizontal="center" vertical="top"/>
    </xf>
    <xf numFmtId="0" fontId="22" fillId="0" borderId="11" xfId="43" applyFont="1" applyBorder="1" applyAlignment="1">
      <alignment horizontal="center" vertical="top"/>
    </xf>
    <xf numFmtId="0" fontId="23" fillId="0" borderId="0" xfId="43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42" applyFont="1"/>
    <xf numFmtId="166" fontId="0" fillId="0" borderId="0" xfId="42" applyNumberFormat="1" applyFont="1"/>
    <xf numFmtId="167" fontId="0" fillId="0" borderId="0" xfId="45" applyNumberFormat="1" applyFont="1"/>
    <xf numFmtId="167" fontId="0" fillId="0" borderId="0" xfId="0" applyNumberFormat="1"/>
    <xf numFmtId="2" fontId="0" fillId="0" borderId="0" xfId="0" applyNumberFormat="1"/>
    <xf numFmtId="0" fontId="18" fillId="33" borderId="0" xfId="0" applyFont="1" applyFill="1"/>
    <xf numFmtId="3" fontId="18" fillId="33" borderId="0" xfId="0" applyNumberFormat="1" applyFont="1" applyFill="1" applyAlignment="1">
      <alignment horizontal="right"/>
    </xf>
    <xf numFmtId="0" fontId="0" fillId="33" borderId="0" xfId="0" applyFill="1" applyAlignment="1">
      <alignment horizontal="left"/>
    </xf>
    <xf numFmtId="167" fontId="0" fillId="33" borderId="0" xfId="0" applyNumberFormat="1" applyFill="1"/>
    <xf numFmtId="166" fontId="0" fillId="33" borderId="0" xfId="42" applyNumberFormat="1" applyFont="1" applyFill="1"/>
    <xf numFmtId="0" fontId="0" fillId="33" borderId="0" xfId="0" applyFill="1"/>
    <xf numFmtId="169" fontId="0" fillId="0" borderId="0" xfId="44" applyNumberFormat="1" applyFont="1"/>
    <xf numFmtId="2" fontId="0" fillId="33" borderId="0" xfId="0" applyNumberFormat="1" applyFill="1"/>
    <xf numFmtId="44" fontId="18" fillId="33" borderId="0" xfId="45" applyFont="1" applyFill="1"/>
    <xf numFmtId="44" fontId="18" fillId="0" borderId="0" xfId="45" applyFont="1"/>
    <xf numFmtId="167" fontId="18" fillId="0" borderId="0" xfId="45" applyNumberFormat="1" applyFont="1" applyAlignment="1">
      <alignment horizontal="right" vertical="center" wrapText="1"/>
    </xf>
    <xf numFmtId="167" fontId="18" fillId="33" borderId="0" xfId="45" applyNumberFormat="1" applyFont="1" applyFill="1"/>
    <xf numFmtId="167" fontId="18" fillId="0" borderId="0" xfId="45" applyNumberFormat="1" applyFont="1"/>
    <xf numFmtId="167" fontId="19" fillId="0" borderId="0" xfId="45" applyNumberFormat="1" applyFont="1"/>
    <xf numFmtId="167" fontId="18" fillId="0" borderId="0" xfId="0" applyNumberFormat="1" applyFont="1"/>
    <xf numFmtId="167" fontId="18" fillId="33" borderId="0" xfId="0" applyNumberFormat="1" applyFont="1" applyFill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167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17" fillId="34" borderId="0" xfId="0" applyNumberFormat="1" applyFont="1" applyFill="1" applyAlignment="1">
      <alignment horizontal="center"/>
    </xf>
    <xf numFmtId="168" fontId="0" fillId="35" borderId="12" xfId="0" applyNumberFormat="1" applyFill="1" applyBorder="1" applyAlignment="1">
      <alignment horizontal="center"/>
    </xf>
    <xf numFmtId="0" fontId="7" fillId="3" borderId="0" xfId="7"/>
    <xf numFmtId="165" fontId="18" fillId="0" borderId="0" xfId="42" applyNumberFormat="1" applyFont="1"/>
    <xf numFmtId="170" fontId="0" fillId="35" borderId="12" xfId="0" applyNumberFormat="1" applyFill="1" applyBorder="1" applyAlignment="1">
      <alignment horizontal="center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4" builtinId="3"/>
    <cellStyle name="Moneda" xfId="45" builtinId="4"/>
    <cellStyle name="Neutral" xfId="8" builtinId="28" customBuiltin="1"/>
    <cellStyle name="Normal" xfId="0" builtinId="0"/>
    <cellStyle name="Normal 2" xfId="43" xr:uid="{A42BD3E4-4D6B-4490-B5F9-949FE364A5B9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6"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7" formatCode="_(&quot;$&quot;* #,##0_);_(&quot;$&quot;* \(#,##0\);_(&quot;$&quot;* &quot;-&quot;??_);_(@_)"/>
    </dxf>
    <dxf>
      <numFmt numFmtId="168" formatCode="0.0"/>
    </dxf>
    <dxf>
      <numFmt numFmtId="168" formatCode="0.0"/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7" formatCode="_(&quot;$&quot;* #,##0_);_(&quot;$&quot;* \(#,##0\);_(&quot;$&quot;* &quot;-&quot;??_);_(@_)"/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7" formatCode="_(&quot;$&quot;* #,##0_);_(&quot;$&quot;* \(#,##0\);_(&quot;$&quot;* &quot;-&quot;??_);_(@_)"/>
    </dxf>
    <dxf>
      <numFmt numFmtId="2" formatCode="0.00"/>
    </dxf>
    <dxf>
      <numFmt numFmtId="167" formatCode="_(&quot;$&quot;* #,##0_);_(&quot;$&quot;* \(#,##0\);_(&quot;$&quot;* &quot;-&quot;??_);_(@_)"/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7" formatCode="_(&quot;$&quot;* #,##0_);_(&quot;$&quot;* \(#,##0\);_(&quot;$&quot;* &quot;-&quot;??_);_(@_)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7" formatCode="_(&quot;$&quot;* #,##0_);_(&quot;$&quot;* \(#,##0\);_(&quot;$&quot;* &quot;-&quot;??_);_(@_)"/>
    </dxf>
    <dxf>
      <numFmt numFmtId="1" formatCode="0"/>
    </dxf>
  </dxfs>
  <tableStyles count="0" defaultTableStyle="TableStyleMedium2" defaultPivotStyle="PivotStyleLight16"/>
  <colors>
    <mruColors>
      <color rgb="FFFFCFB7"/>
      <color rgb="FFFFE285"/>
      <color rgb="FFFFC285"/>
      <color rgb="FFDAE6E0"/>
      <color rgb="FFCFDFD7"/>
      <color rgb="FFB1CEFD"/>
      <color rgb="FFDAE6FE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344025</xdr:colOff>
      <xdr:row>9</xdr:row>
      <xdr:rowOff>90246</xdr:rowOff>
    </xdr:from>
    <xdr:to>
      <xdr:col>12</xdr:col>
      <xdr:colOff>648825</xdr:colOff>
      <xdr:row>15</xdr:row>
      <xdr:rowOff>15440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vento ID">
              <a:extLst>
                <a:ext uri="{FF2B5EF4-FFF2-40B4-BE49-F238E27FC236}">
                  <a16:creationId xmlns:a16="http://schemas.microsoft.com/office/drawing/2014/main" id="{D1E7348B-DBBF-E3CB-A0CB-ACDC5EBE2F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vento I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35916" y="1804746"/>
              <a:ext cx="1828800" cy="10681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513521</xdr:colOff>
      <xdr:row>56</xdr:row>
      <xdr:rowOff>33130</xdr:rowOff>
    </xdr:from>
    <xdr:to>
      <xdr:col>3</xdr:col>
      <xdr:colOff>2172941</xdr:colOff>
      <xdr:row>64</xdr:row>
      <xdr:rowOff>42655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7588A1A-5896-B171-4C46-582EDC808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6543" y="10701130"/>
          <a:ext cx="4144203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1076739</xdr:colOff>
      <xdr:row>66</xdr:row>
      <xdr:rowOff>132522</xdr:rowOff>
    </xdr:from>
    <xdr:to>
      <xdr:col>6</xdr:col>
      <xdr:colOff>368576</xdr:colOff>
      <xdr:row>74</xdr:row>
      <xdr:rowOff>142047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D208C97-4C9C-5EE8-079C-955E477C5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8826" y="12705522"/>
          <a:ext cx="5106228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1557131</xdr:colOff>
      <xdr:row>76</xdr:row>
      <xdr:rowOff>182217</xdr:rowOff>
    </xdr:from>
    <xdr:to>
      <xdr:col>5</xdr:col>
      <xdr:colOff>547481</xdr:colOff>
      <xdr:row>85</xdr:row>
      <xdr:rowOff>1242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EFF082C-339B-FC0C-D727-3A01E374B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3348" y="14660217"/>
          <a:ext cx="3496089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12</xdr:col>
      <xdr:colOff>98149</xdr:colOff>
      <xdr:row>79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23E22CA-9EFE-2FA1-B4D0-61B46210A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92025" y="13525500"/>
          <a:ext cx="6315075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rl\Downloads\base_final.xlsx" TargetMode="External"/><Relationship Id="rId1" Type="http://schemas.openxmlformats.org/officeDocument/2006/relationships/externalLinkPath" Target="/Users/charl/Downloads/base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niestros_Categorias"/>
      <sheetName val="Siniestros"/>
      <sheetName val="Data"/>
      <sheetName val="fRECUENCIA Y COSTO PROMEDIO"/>
      <sheetName val="Inflacion USA 1960-2023"/>
      <sheetName val="Eventos Historico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Loc ID</v>
          </cell>
          <cell r="B1" t="str">
            <v>Latitud</v>
          </cell>
          <cell r="C1" t="str">
            <v>Longitud</v>
          </cell>
          <cell r="D1" t="str">
            <v>eventos_hist</v>
          </cell>
          <cell r="E1" t="str">
            <v>Categoria</v>
          </cell>
        </row>
        <row r="2">
          <cell r="A2" t="str">
            <v>loc001</v>
          </cell>
          <cell r="B2">
            <v>-33.9069</v>
          </cell>
          <cell r="C2">
            <v>18.4163</v>
          </cell>
          <cell r="D2">
            <v>0</v>
          </cell>
          <cell r="E2">
            <v>4</v>
          </cell>
        </row>
        <row r="3">
          <cell r="A3" t="str">
            <v>loc002</v>
          </cell>
          <cell r="B3">
            <v>40.487000000000002</v>
          </cell>
          <cell r="C3">
            <v>-3.7134</v>
          </cell>
          <cell r="D3">
            <v>0</v>
          </cell>
          <cell r="E3">
            <v>2</v>
          </cell>
        </row>
        <row r="4">
          <cell r="A4" t="str">
            <v>loc003</v>
          </cell>
          <cell r="B4">
            <v>9.0579000000000001</v>
          </cell>
          <cell r="C4">
            <v>7.4950999999999999</v>
          </cell>
          <cell r="D4">
            <v>0</v>
          </cell>
          <cell r="E4">
            <v>0</v>
          </cell>
        </row>
        <row r="5">
          <cell r="A5" t="str">
            <v>loc004</v>
          </cell>
          <cell r="B5">
            <v>44.669400000000003</v>
          </cell>
          <cell r="C5">
            <v>11.2376</v>
          </cell>
          <cell r="D5">
            <v>0</v>
          </cell>
          <cell r="E5">
            <v>3</v>
          </cell>
        </row>
        <row r="6">
          <cell r="A6" t="str">
            <v>loc005</v>
          </cell>
          <cell r="B6">
            <v>14.5524</v>
          </cell>
          <cell r="C6">
            <v>121.0265</v>
          </cell>
          <cell r="D6">
            <v>2</v>
          </cell>
          <cell r="E6">
            <v>4</v>
          </cell>
        </row>
        <row r="7">
          <cell r="A7" t="str">
            <v>loc006</v>
          </cell>
          <cell r="B7">
            <v>28.541499999999999</v>
          </cell>
          <cell r="C7">
            <v>77.156999999999996</v>
          </cell>
          <cell r="D7">
            <v>0</v>
          </cell>
          <cell r="E7">
            <v>4</v>
          </cell>
        </row>
        <row r="8">
          <cell r="A8" t="str">
            <v>loc007</v>
          </cell>
          <cell r="B8">
            <v>35.659599999999998</v>
          </cell>
          <cell r="C8">
            <v>139.7294</v>
          </cell>
          <cell r="D8">
            <v>0</v>
          </cell>
          <cell r="E8">
            <v>2</v>
          </cell>
        </row>
        <row r="9">
          <cell r="A9" t="str">
            <v>loc008</v>
          </cell>
          <cell r="B9">
            <v>19.427700000000002</v>
          </cell>
          <cell r="C9">
            <v>-99.171300000000002</v>
          </cell>
          <cell r="D9">
            <v>1</v>
          </cell>
          <cell r="E9">
            <v>3</v>
          </cell>
        </row>
        <row r="10">
          <cell r="A10" t="str">
            <v>loc009</v>
          </cell>
          <cell r="B10">
            <v>51.5077</v>
          </cell>
          <cell r="C10">
            <v>-0.22189999999999999</v>
          </cell>
          <cell r="D10">
            <v>0</v>
          </cell>
          <cell r="E10">
            <v>4</v>
          </cell>
        </row>
        <row r="11">
          <cell r="A11" t="str">
            <v>loc010</v>
          </cell>
          <cell r="B11">
            <v>29.733599999999999</v>
          </cell>
          <cell r="C11">
            <v>-95.432500000000005</v>
          </cell>
          <cell r="D11">
            <v>3</v>
          </cell>
          <cell r="E11">
            <v>4</v>
          </cell>
        </row>
        <row r="12">
          <cell r="A12" t="str">
            <v>loc011</v>
          </cell>
          <cell r="B12">
            <v>29.740400000000001</v>
          </cell>
          <cell r="C12">
            <v>-95.462900000000005</v>
          </cell>
          <cell r="D12">
            <v>1</v>
          </cell>
          <cell r="E12">
            <v>4</v>
          </cell>
        </row>
        <row r="13">
          <cell r="A13" t="str">
            <v>loc012</v>
          </cell>
          <cell r="B13">
            <v>-35.010300000000001</v>
          </cell>
          <cell r="C13">
            <v>138.57079999999999</v>
          </cell>
          <cell r="D13">
            <v>0</v>
          </cell>
          <cell r="E13">
            <v>0</v>
          </cell>
        </row>
        <row r="14">
          <cell r="A14" t="str">
            <v>loc013</v>
          </cell>
          <cell r="B14">
            <v>39.915700000000001</v>
          </cell>
          <cell r="C14">
            <v>116.4036</v>
          </cell>
          <cell r="D14">
            <v>0</v>
          </cell>
          <cell r="E14">
            <v>1</v>
          </cell>
        </row>
        <row r="15">
          <cell r="A15" t="str">
            <v>loc014</v>
          </cell>
          <cell r="B15">
            <v>6.4515000000000002</v>
          </cell>
          <cell r="C15">
            <v>3.3940999999999999</v>
          </cell>
          <cell r="D15">
            <v>0</v>
          </cell>
          <cell r="E15">
            <v>1</v>
          </cell>
        </row>
        <row r="16">
          <cell r="A16" t="str">
            <v>loc015</v>
          </cell>
          <cell r="B16">
            <v>25.956499999999998</v>
          </cell>
          <cell r="C16">
            <v>-80.144599999999997</v>
          </cell>
          <cell r="D16">
            <v>0</v>
          </cell>
          <cell r="E16">
            <v>1</v>
          </cell>
        </row>
        <row r="17">
          <cell r="A17" t="str">
            <v>loc016</v>
          </cell>
          <cell r="B17">
            <v>23.752300000000002</v>
          </cell>
          <cell r="C17">
            <v>90.383399999999995</v>
          </cell>
          <cell r="D17">
            <v>0</v>
          </cell>
          <cell r="E17">
            <v>4</v>
          </cell>
        </row>
        <row r="18">
          <cell r="A18" t="str">
            <v>loc017</v>
          </cell>
          <cell r="B18">
            <v>41.405299999999997</v>
          </cell>
          <cell r="C18">
            <v>2.2136</v>
          </cell>
          <cell r="D18">
            <v>1</v>
          </cell>
          <cell r="E18">
            <v>1</v>
          </cell>
        </row>
        <row r="19">
          <cell r="A19" t="str">
            <v>loc018</v>
          </cell>
          <cell r="B19">
            <v>-37.812199999999997</v>
          </cell>
          <cell r="C19">
            <v>144.9631</v>
          </cell>
          <cell r="D19">
            <v>0</v>
          </cell>
          <cell r="E19">
            <v>2</v>
          </cell>
        </row>
        <row r="20">
          <cell r="A20" t="str">
            <v>loc019</v>
          </cell>
          <cell r="B20">
            <v>41.375799999999998</v>
          </cell>
          <cell r="C20">
            <v>2.1835</v>
          </cell>
          <cell r="D20">
            <v>0</v>
          </cell>
          <cell r="E20">
            <v>1</v>
          </cell>
        </row>
        <row r="21">
          <cell r="A21" t="str">
            <v>loc020</v>
          </cell>
          <cell r="B21">
            <v>29.7805</v>
          </cell>
          <cell r="C21">
            <v>-95.559799999999996</v>
          </cell>
          <cell r="D21">
            <v>0</v>
          </cell>
          <cell r="E21">
            <v>4</v>
          </cell>
        </row>
        <row r="22">
          <cell r="A22" t="str">
            <v>loc021</v>
          </cell>
          <cell r="B22">
            <v>-33.0167</v>
          </cell>
          <cell r="C22">
            <v>-71.55</v>
          </cell>
          <cell r="D22">
            <v>0</v>
          </cell>
          <cell r="E22">
            <v>3</v>
          </cell>
        </row>
        <row r="23">
          <cell r="A23" t="str">
            <v>loc022</v>
          </cell>
          <cell r="B23">
            <v>-34.603299999999997</v>
          </cell>
          <cell r="C23">
            <v>-58.410699999999999</v>
          </cell>
          <cell r="D23">
            <v>0</v>
          </cell>
          <cell r="E23">
            <v>4</v>
          </cell>
        </row>
        <row r="24">
          <cell r="A24" t="str">
            <v>loc023</v>
          </cell>
          <cell r="B24">
            <v>45.761499999999998</v>
          </cell>
          <cell r="C24">
            <v>4.8567</v>
          </cell>
          <cell r="D24">
            <v>0</v>
          </cell>
          <cell r="E24">
            <v>3</v>
          </cell>
        </row>
        <row r="25">
          <cell r="A25" t="str">
            <v>loc024</v>
          </cell>
          <cell r="B25">
            <v>-37.813600000000001</v>
          </cell>
          <cell r="C25">
            <v>144.96520000000001</v>
          </cell>
          <cell r="D25">
            <v>0</v>
          </cell>
          <cell r="E25">
            <v>2</v>
          </cell>
        </row>
        <row r="26">
          <cell r="A26" t="str">
            <v>loc025</v>
          </cell>
          <cell r="B26">
            <v>-7.2855999999999996</v>
          </cell>
          <cell r="C26">
            <v>112.6418</v>
          </cell>
          <cell r="D26">
            <v>0</v>
          </cell>
          <cell r="E26">
            <v>4</v>
          </cell>
        </row>
        <row r="27">
          <cell r="A27" t="str">
            <v>loc026</v>
          </cell>
          <cell r="B27">
            <v>39.914099999999998</v>
          </cell>
          <cell r="C27">
            <v>116.4618</v>
          </cell>
          <cell r="D27">
            <v>0</v>
          </cell>
          <cell r="E27">
            <v>1</v>
          </cell>
        </row>
        <row r="28">
          <cell r="A28" t="str">
            <v>loc027</v>
          </cell>
          <cell r="B28">
            <v>4.6731999999999996</v>
          </cell>
          <cell r="C28">
            <v>-74.052300000000002</v>
          </cell>
          <cell r="D28">
            <v>1</v>
          </cell>
          <cell r="E28">
            <v>4</v>
          </cell>
        </row>
        <row r="29">
          <cell r="A29" t="str">
            <v>loc028</v>
          </cell>
          <cell r="B29">
            <v>-23.003499999999999</v>
          </cell>
          <cell r="C29">
            <v>-43.328000000000003</v>
          </cell>
          <cell r="D29">
            <v>0</v>
          </cell>
          <cell r="E29">
            <v>3</v>
          </cell>
        </row>
        <row r="30">
          <cell r="A30" t="str">
            <v>loc029</v>
          </cell>
          <cell r="B30">
            <v>-1.2183999999999999</v>
          </cell>
          <cell r="C30">
            <v>36.888199999999998</v>
          </cell>
          <cell r="D30">
            <v>3</v>
          </cell>
          <cell r="E30">
            <v>4</v>
          </cell>
        </row>
        <row r="31">
          <cell r="A31" t="str">
            <v>loc030</v>
          </cell>
          <cell r="B31">
            <v>6.5587</v>
          </cell>
          <cell r="C31">
            <v>3.3805000000000001</v>
          </cell>
          <cell r="D31">
            <v>1</v>
          </cell>
          <cell r="E31">
            <v>3</v>
          </cell>
        </row>
        <row r="32">
          <cell r="A32" t="str">
            <v>loc031</v>
          </cell>
          <cell r="B32">
            <v>51.504800000000003</v>
          </cell>
          <cell r="C32">
            <v>-1.7500000000000002E-2</v>
          </cell>
          <cell r="D32">
            <v>0</v>
          </cell>
          <cell r="E32">
            <v>4</v>
          </cell>
        </row>
        <row r="33">
          <cell r="A33" t="str">
            <v>loc032</v>
          </cell>
          <cell r="B33">
            <v>6.1971999999999996</v>
          </cell>
          <cell r="C33">
            <v>-75.564700000000002</v>
          </cell>
          <cell r="D33">
            <v>0</v>
          </cell>
          <cell r="E33">
            <v>4</v>
          </cell>
        </row>
        <row r="34">
          <cell r="A34" t="str">
            <v>loc033</v>
          </cell>
          <cell r="B34">
            <v>-22.9986</v>
          </cell>
          <cell r="C34">
            <v>-43.363</v>
          </cell>
          <cell r="D34">
            <v>0</v>
          </cell>
          <cell r="E34">
            <v>3</v>
          </cell>
        </row>
        <row r="35">
          <cell r="A35" t="str">
            <v>loc034</v>
          </cell>
          <cell r="B35">
            <v>-6.1917</v>
          </cell>
          <cell r="C35">
            <v>106.8219</v>
          </cell>
          <cell r="D35">
            <v>3</v>
          </cell>
          <cell r="E35">
            <v>4</v>
          </cell>
        </row>
        <row r="36">
          <cell r="A36" t="str">
            <v>loc035</v>
          </cell>
          <cell r="B36">
            <v>51.5154</v>
          </cell>
          <cell r="C36">
            <v>-0.1411</v>
          </cell>
          <cell r="D36">
            <v>1</v>
          </cell>
          <cell r="E36">
            <v>4</v>
          </cell>
        </row>
        <row r="37">
          <cell r="A37" t="str">
            <v>loc036</v>
          </cell>
          <cell r="B37">
            <v>-27.4998</v>
          </cell>
          <cell r="C37">
            <v>152.9744</v>
          </cell>
          <cell r="D37">
            <v>0</v>
          </cell>
          <cell r="E37">
            <v>2</v>
          </cell>
        </row>
        <row r="38">
          <cell r="A38" t="str">
            <v>loc037</v>
          </cell>
          <cell r="B38">
            <v>30.581399999999999</v>
          </cell>
          <cell r="C38">
            <v>114.28230000000001</v>
          </cell>
          <cell r="D38">
            <v>0</v>
          </cell>
          <cell r="E38">
            <v>4</v>
          </cell>
        </row>
        <row r="39">
          <cell r="A39" t="str">
            <v>loc038</v>
          </cell>
          <cell r="B39">
            <v>40.427300000000002</v>
          </cell>
          <cell r="C39">
            <v>-3.6762000000000001</v>
          </cell>
          <cell r="D39">
            <v>0</v>
          </cell>
          <cell r="E39">
            <v>2</v>
          </cell>
        </row>
        <row r="40">
          <cell r="A40" t="str">
            <v>loc039</v>
          </cell>
          <cell r="B40">
            <v>4.5945</v>
          </cell>
          <cell r="C40">
            <v>-74.108099999999993</v>
          </cell>
          <cell r="D40">
            <v>0</v>
          </cell>
          <cell r="E40">
            <v>4</v>
          </cell>
        </row>
        <row r="41">
          <cell r="A41" t="str">
            <v>loc040</v>
          </cell>
          <cell r="B41">
            <v>19.1738</v>
          </cell>
          <cell r="C41">
            <v>72.834299999999999</v>
          </cell>
          <cell r="D41">
            <v>0</v>
          </cell>
          <cell r="E41">
            <v>2</v>
          </cell>
        </row>
        <row r="42">
          <cell r="A42" t="str">
            <v>loc041</v>
          </cell>
          <cell r="B42">
            <v>-33.037100000000002</v>
          </cell>
          <cell r="C42">
            <v>-71.622799999999998</v>
          </cell>
          <cell r="D42">
            <v>0</v>
          </cell>
          <cell r="E42">
            <v>3</v>
          </cell>
        </row>
        <row r="43">
          <cell r="A43" t="str">
            <v>loc042</v>
          </cell>
          <cell r="B43">
            <v>-4.0389999999999997</v>
          </cell>
          <cell r="C43">
            <v>39.670400000000001</v>
          </cell>
          <cell r="D43">
            <v>0</v>
          </cell>
          <cell r="E43">
            <v>3</v>
          </cell>
        </row>
        <row r="44">
          <cell r="A44" t="str">
            <v>loc043</v>
          </cell>
          <cell r="B44">
            <v>44.513300000000001</v>
          </cell>
          <cell r="C44">
            <v>11.301</v>
          </cell>
          <cell r="D44">
            <v>0</v>
          </cell>
          <cell r="E44">
            <v>3</v>
          </cell>
        </row>
        <row r="45">
          <cell r="A45" t="str">
            <v>loc044</v>
          </cell>
          <cell r="B45">
            <v>-7.2942999999999998</v>
          </cell>
          <cell r="C45">
            <v>112.6427</v>
          </cell>
          <cell r="D45">
            <v>1</v>
          </cell>
          <cell r="E45">
            <v>4</v>
          </cell>
        </row>
        <row r="46">
          <cell r="A46" t="str">
            <v>loc045</v>
          </cell>
          <cell r="B46">
            <v>-36.731200000000001</v>
          </cell>
          <cell r="C46">
            <v>174.70179999999999</v>
          </cell>
          <cell r="D46">
            <v>0</v>
          </cell>
          <cell r="E46">
            <v>1</v>
          </cell>
        </row>
        <row r="47">
          <cell r="A47" t="str">
            <v>loc046</v>
          </cell>
          <cell r="B47">
            <v>30.010999999999999</v>
          </cell>
          <cell r="C47">
            <v>-95.551000000000002</v>
          </cell>
          <cell r="D47">
            <v>1</v>
          </cell>
          <cell r="E47">
            <v>4</v>
          </cell>
        </row>
        <row r="48">
          <cell r="A48" t="str">
            <v>loc047</v>
          </cell>
          <cell r="B48">
            <v>-31.390999999999998</v>
          </cell>
          <cell r="C48">
            <v>-64.197199999999995</v>
          </cell>
          <cell r="D48">
            <v>0</v>
          </cell>
          <cell r="E48">
            <v>3</v>
          </cell>
        </row>
        <row r="49">
          <cell r="A49" t="str">
            <v>loc048</v>
          </cell>
          <cell r="B49">
            <v>-33.869599999999998</v>
          </cell>
          <cell r="C49">
            <v>151.208</v>
          </cell>
          <cell r="D49">
            <v>0</v>
          </cell>
          <cell r="E49">
            <v>1</v>
          </cell>
        </row>
        <row r="50">
          <cell r="A50" t="str">
            <v>loc049</v>
          </cell>
          <cell r="B50">
            <v>-23.581700000000001</v>
          </cell>
          <cell r="C50">
            <v>-46.689700000000002</v>
          </cell>
          <cell r="D50">
            <v>1</v>
          </cell>
          <cell r="E50">
            <v>3</v>
          </cell>
        </row>
        <row r="51">
          <cell r="A51" t="str">
            <v>loc050</v>
          </cell>
          <cell r="B51">
            <v>-37.886000000000003</v>
          </cell>
          <cell r="C51">
            <v>145.08250000000001</v>
          </cell>
          <cell r="D51">
            <v>1</v>
          </cell>
          <cell r="E51">
            <v>2</v>
          </cell>
        </row>
        <row r="52">
          <cell r="A52" t="str">
            <v>loc051</v>
          </cell>
          <cell r="B52">
            <v>-34.938099999999999</v>
          </cell>
          <cell r="C52">
            <v>138.643</v>
          </cell>
          <cell r="D52">
            <v>0</v>
          </cell>
          <cell r="E52">
            <v>0</v>
          </cell>
        </row>
        <row r="53">
          <cell r="A53" t="str">
            <v>loc052</v>
          </cell>
          <cell r="B53">
            <v>52.372500000000002</v>
          </cell>
          <cell r="C53">
            <v>4.8916000000000004</v>
          </cell>
          <cell r="D53">
            <v>0</v>
          </cell>
          <cell r="E53">
            <v>0</v>
          </cell>
        </row>
        <row r="54">
          <cell r="A54" t="str">
            <v>loc053</v>
          </cell>
          <cell r="B54">
            <v>-41.294699999999999</v>
          </cell>
          <cell r="C54">
            <v>174.77619999999999</v>
          </cell>
          <cell r="D54">
            <v>0</v>
          </cell>
          <cell r="E54">
            <v>3</v>
          </cell>
        </row>
        <row r="55">
          <cell r="A55" t="str">
            <v>loc054</v>
          </cell>
          <cell r="B55">
            <v>52.523299999999999</v>
          </cell>
          <cell r="C55">
            <v>13.4114</v>
          </cell>
          <cell r="D55">
            <v>0</v>
          </cell>
          <cell r="E55">
            <v>0</v>
          </cell>
        </row>
        <row r="56">
          <cell r="A56" t="str">
            <v>loc055</v>
          </cell>
          <cell r="B56">
            <v>45.732799999999997</v>
          </cell>
          <cell r="C56">
            <v>4.8193999999999999</v>
          </cell>
          <cell r="D56">
            <v>1</v>
          </cell>
          <cell r="E56">
            <v>3</v>
          </cell>
        </row>
        <row r="57">
          <cell r="A57" t="str">
            <v>loc056</v>
          </cell>
          <cell r="B57">
            <v>6.2016</v>
          </cell>
          <cell r="C57">
            <v>-75.5946</v>
          </cell>
          <cell r="D57">
            <v>0</v>
          </cell>
          <cell r="E57">
            <v>4</v>
          </cell>
        </row>
        <row r="58">
          <cell r="A58" t="str">
            <v>loc057</v>
          </cell>
          <cell r="B58">
            <v>-6.2248000000000001</v>
          </cell>
          <cell r="C58">
            <v>106.8091</v>
          </cell>
          <cell r="D58">
            <v>4</v>
          </cell>
          <cell r="E58">
            <v>4</v>
          </cell>
        </row>
        <row r="59">
          <cell r="A59" t="str">
            <v>loc058</v>
          </cell>
          <cell r="B59">
            <v>23.874400000000001</v>
          </cell>
          <cell r="C59">
            <v>90.399799999999999</v>
          </cell>
          <cell r="D59">
            <v>1</v>
          </cell>
          <cell r="E59">
            <v>4</v>
          </cell>
        </row>
        <row r="60">
          <cell r="A60" t="str">
            <v>loc059</v>
          </cell>
          <cell r="B60">
            <v>52.515599999999999</v>
          </cell>
          <cell r="C60">
            <v>13.3881</v>
          </cell>
          <cell r="D60">
            <v>0</v>
          </cell>
          <cell r="E60">
            <v>0</v>
          </cell>
        </row>
        <row r="61">
          <cell r="A61" t="str">
            <v>loc060</v>
          </cell>
          <cell r="B61">
            <v>20.686399999999999</v>
          </cell>
          <cell r="C61">
            <v>-103.39109999999999</v>
          </cell>
          <cell r="D61">
            <v>0</v>
          </cell>
          <cell r="E61">
            <v>0</v>
          </cell>
        </row>
        <row r="62">
          <cell r="A62" t="str">
            <v>loc061</v>
          </cell>
          <cell r="B62">
            <v>14.549899999999999</v>
          </cell>
          <cell r="C62">
            <v>121.0269</v>
          </cell>
          <cell r="D62">
            <v>2</v>
          </cell>
          <cell r="E62">
            <v>4</v>
          </cell>
        </row>
        <row r="63">
          <cell r="A63" t="str">
            <v>loc062</v>
          </cell>
          <cell r="B63">
            <v>6.2004999999999999</v>
          </cell>
          <cell r="C63">
            <v>-75.573800000000006</v>
          </cell>
          <cell r="D63">
            <v>1</v>
          </cell>
          <cell r="E63">
            <v>4</v>
          </cell>
        </row>
        <row r="64">
          <cell r="A64" t="str">
            <v>loc063</v>
          </cell>
          <cell r="B64">
            <v>48.872300000000003</v>
          </cell>
          <cell r="C64">
            <v>2.3321000000000001</v>
          </cell>
          <cell r="D64">
            <v>0</v>
          </cell>
          <cell r="E64">
            <v>2</v>
          </cell>
        </row>
        <row r="65">
          <cell r="A65" t="str">
            <v>loc064</v>
          </cell>
          <cell r="B65">
            <v>41.951500000000003</v>
          </cell>
          <cell r="C65">
            <v>12.5486</v>
          </cell>
          <cell r="D65">
            <v>0</v>
          </cell>
          <cell r="E65">
            <v>2</v>
          </cell>
        </row>
        <row r="66">
          <cell r="A66" t="str">
            <v>loc065</v>
          </cell>
          <cell r="B66">
            <v>-12.111800000000001</v>
          </cell>
          <cell r="C66">
            <v>-76.983800000000002</v>
          </cell>
          <cell r="D66">
            <v>0</v>
          </cell>
          <cell r="E66">
            <v>0</v>
          </cell>
        </row>
        <row r="67">
          <cell r="A67" t="str">
            <v>loc066</v>
          </cell>
          <cell r="B67">
            <v>20.690799999999999</v>
          </cell>
          <cell r="C67">
            <v>-103.3844</v>
          </cell>
          <cell r="D67">
            <v>0</v>
          </cell>
          <cell r="E67">
            <v>0</v>
          </cell>
        </row>
        <row r="68">
          <cell r="A68" t="str">
            <v>loc067</v>
          </cell>
          <cell r="B68">
            <v>-33.874699999999997</v>
          </cell>
          <cell r="C68">
            <v>18.643699999999999</v>
          </cell>
          <cell r="D68">
            <v>3</v>
          </cell>
          <cell r="E68">
            <v>4</v>
          </cell>
        </row>
        <row r="69">
          <cell r="A69" t="str">
            <v>loc068</v>
          </cell>
          <cell r="B69">
            <v>-32.031500000000001</v>
          </cell>
          <cell r="C69">
            <v>115.947</v>
          </cell>
          <cell r="D69">
            <v>0</v>
          </cell>
          <cell r="E69">
            <v>0</v>
          </cell>
        </row>
        <row r="70">
          <cell r="A70" t="str">
            <v>loc069</v>
          </cell>
          <cell r="B70">
            <v>41.9009</v>
          </cell>
          <cell r="C70">
            <v>12.4834</v>
          </cell>
          <cell r="D70">
            <v>0</v>
          </cell>
          <cell r="E70">
            <v>2</v>
          </cell>
        </row>
        <row r="71">
          <cell r="A71" t="str">
            <v>loc070</v>
          </cell>
          <cell r="B71">
            <v>25.790700000000001</v>
          </cell>
          <cell r="C71">
            <v>-80.13</v>
          </cell>
          <cell r="D71">
            <v>0</v>
          </cell>
          <cell r="E71">
            <v>1</v>
          </cell>
        </row>
        <row r="72">
          <cell r="A72" t="str">
            <v>loc071</v>
          </cell>
          <cell r="B72">
            <v>23.784500000000001</v>
          </cell>
          <cell r="C72">
            <v>90.412499999999994</v>
          </cell>
          <cell r="D72">
            <v>0</v>
          </cell>
          <cell r="E72">
            <v>4</v>
          </cell>
        </row>
        <row r="73">
          <cell r="A73" t="str">
            <v>loc072</v>
          </cell>
          <cell r="B73">
            <v>-34.603700000000003</v>
          </cell>
          <cell r="C73">
            <v>-58.382100000000001</v>
          </cell>
          <cell r="D73">
            <v>0</v>
          </cell>
          <cell r="E73">
            <v>4</v>
          </cell>
        </row>
        <row r="74">
          <cell r="A74" t="str">
            <v>loc073</v>
          </cell>
          <cell r="B74">
            <v>14.5815</v>
          </cell>
          <cell r="C74">
            <v>120.983</v>
          </cell>
          <cell r="D74">
            <v>5</v>
          </cell>
          <cell r="E74">
            <v>4</v>
          </cell>
        </row>
        <row r="75">
          <cell r="A75" t="str">
            <v>loc074</v>
          </cell>
          <cell r="B75">
            <v>-22.886399999999998</v>
          </cell>
          <cell r="C75">
            <v>-43.313600000000001</v>
          </cell>
          <cell r="D75">
            <v>3</v>
          </cell>
          <cell r="E75">
            <v>4</v>
          </cell>
        </row>
        <row r="76">
          <cell r="A76" t="str">
            <v>loc075</v>
          </cell>
          <cell r="B76">
            <v>40.2774</v>
          </cell>
          <cell r="C76">
            <v>-3.9156</v>
          </cell>
          <cell r="D76">
            <v>1</v>
          </cell>
          <cell r="E76">
            <v>2</v>
          </cell>
        </row>
        <row r="77">
          <cell r="A77" t="str">
            <v>loc076</v>
          </cell>
          <cell r="B77">
            <v>-33.877600000000001</v>
          </cell>
          <cell r="C77">
            <v>18.515799999999999</v>
          </cell>
          <cell r="D77">
            <v>0</v>
          </cell>
          <cell r="E77">
            <v>4</v>
          </cell>
        </row>
        <row r="78">
          <cell r="A78" t="str">
            <v>loc077</v>
          </cell>
          <cell r="B78">
            <v>14.534700000000001</v>
          </cell>
          <cell r="C78">
            <v>120.98139999999999</v>
          </cell>
          <cell r="D78">
            <v>0</v>
          </cell>
          <cell r="E78">
            <v>4</v>
          </cell>
        </row>
        <row r="79">
          <cell r="A79" t="str">
            <v>loc078</v>
          </cell>
          <cell r="B79">
            <v>20.709900000000001</v>
          </cell>
          <cell r="C79">
            <v>-103.4145</v>
          </cell>
          <cell r="D79">
            <v>0</v>
          </cell>
          <cell r="E79">
            <v>0</v>
          </cell>
        </row>
        <row r="80">
          <cell r="A80" t="str">
            <v>loc079</v>
          </cell>
          <cell r="B80">
            <v>19.435600000000001</v>
          </cell>
          <cell r="C80">
            <v>-99.200699999999998</v>
          </cell>
          <cell r="D80">
            <v>1</v>
          </cell>
          <cell r="E80">
            <v>3</v>
          </cell>
        </row>
        <row r="81">
          <cell r="A81" t="str">
            <v>loc080</v>
          </cell>
          <cell r="B81">
            <v>4.7267999999999999</v>
          </cell>
          <cell r="C81">
            <v>-74.055499999999995</v>
          </cell>
          <cell r="D81">
            <v>0</v>
          </cell>
          <cell r="E81">
            <v>4</v>
          </cell>
        </row>
        <row r="82">
          <cell r="A82" t="str">
            <v>loc081</v>
          </cell>
          <cell r="B82">
            <v>48.859299999999998</v>
          </cell>
          <cell r="C82">
            <v>2.3607</v>
          </cell>
          <cell r="D82">
            <v>0</v>
          </cell>
          <cell r="E82">
            <v>2</v>
          </cell>
        </row>
        <row r="83">
          <cell r="A83" t="str">
            <v>loc082</v>
          </cell>
          <cell r="B83">
            <v>-4.0620000000000003</v>
          </cell>
          <cell r="C83">
            <v>39.678100000000001</v>
          </cell>
          <cell r="D83">
            <v>0</v>
          </cell>
          <cell r="E83">
            <v>3</v>
          </cell>
        </row>
        <row r="84">
          <cell r="A84" t="str">
            <v>loc083</v>
          </cell>
          <cell r="B84">
            <v>-35.281700000000001</v>
          </cell>
          <cell r="C84">
            <v>149.13310000000001</v>
          </cell>
          <cell r="D84">
            <v>0</v>
          </cell>
          <cell r="E84">
            <v>0</v>
          </cell>
        </row>
        <row r="85">
          <cell r="A85" t="str">
            <v>loc084</v>
          </cell>
          <cell r="B85">
            <v>30.599799999999998</v>
          </cell>
          <cell r="C85">
            <v>114.3034</v>
          </cell>
          <cell r="D85">
            <v>0</v>
          </cell>
          <cell r="E85">
            <v>4</v>
          </cell>
        </row>
        <row r="86">
          <cell r="A86" t="str">
            <v>loc085</v>
          </cell>
          <cell r="B86">
            <v>-31.432099999999998</v>
          </cell>
          <cell r="C86">
            <v>-64.211699999999993</v>
          </cell>
          <cell r="D86">
            <v>0</v>
          </cell>
          <cell r="E86">
            <v>3</v>
          </cell>
        </row>
        <row r="87">
          <cell r="A87" t="str">
            <v>loc086</v>
          </cell>
          <cell r="B87">
            <v>-12.134499999999999</v>
          </cell>
          <cell r="C87">
            <v>-77.036600000000007</v>
          </cell>
          <cell r="D87">
            <v>0</v>
          </cell>
          <cell r="E87">
            <v>0</v>
          </cell>
        </row>
        <row r="88">
          <cell r="A88" t="str">
            <v>loc087</v>
          </cell>
          <cell r="B88">
            <v>-1.2266999999999999</v>
          </cell>
          <cell r="C88">
            <v>36.834099999999999</v>
          </cell>
          <cell r="D88">
            <v>0</v>
          </cell>
          <cell r="E88">
            <v>4</v>
          </cell>
        </row>
        <row r="89">
          <cell r="A89" t="str">
            <v>loc088</v>
          </cell>
          <cell r="B89">
            <v>-35.345500000000001</v>
          </cell>
          <cell r="C89">
            <v>149.08850000000001</v>
          </cell>
          <cell r="D89">
            <v>0</v>
          </cell>
          <cell r="E89">
            <v>0</v>
          </cell>
        </row>
        <row r="90">
          <cell r="A90" t="str">
            <v>loc089</v>
          </cell>
          <cell r="B90">
            <v>31.3462</v>
          </cell>
          <cell r="C90">
            <v>30.0565</v>
          </cell>
          <cell r="D90">
            <v>0</v>
          </cell>
          <cell r="E90">
            <v>0</v>
          </cell>
        </row>
        <row r="91">
          <cell r="A91" t="str">
            <v>loc090</v>
          </cell>
          <cell r="B91">
            <v>43.614899999999999</v>
          </cell>
          <cell r="C91">
            <v>-79.556200000000004</v>
          </cell>
          <cell r="D91">
            <v>0</v>
          </cell>
          <cell r="E91">
            <v>0</v>
          </cell>
        </row>
        <row r="92">
          <cell r="A92" t="str">
            <v>loc091</v>
          </cell>
          <cell r="B92">
            <v>30.5916</v>
          </cell>
          <cell r="C92">
            <v>114.29859999999999</v>
          </cell>
          <cell r="D92">
            <v>0</v>
          </cell>
          <cell r="E92">
            <v>4</v>
          </cell>
        </row>
        <row r="93">
          <cell r="A93" t="str">
            <v>loc092</v>
          </cell>
          <cell r="B93">
            <v>29.9513</v>
          </cell>
          <cell r="C93">
            <v>-90.065299999999993</v>
          </cell>
          <cell r="D93">
            <v>0</v>
          </cell>
          <cell r="E93">
            <v>4</v>
          </cell>
        </row>
        <row r="94">
          <cell r="A94" t="str">
            <v>loc093</v>
          </cell>
          <cell r="B94">
            <v>-41.283099999999997</v>
          </cell>
          <cell r="C94">
            <v>174.77619999999999</v>
          </cell>
          <cell r="D94">
            <v>0</v>
          </cell>
          <cell r="E94">
            <v>3</v>
          </cell>
        </row>
        <row r="95">
          <cell r="A95" t="str">
            <v>loc094</v>
          </cell>
          <cell r="B95">
            <v>-33.869799999999998</v>
          </cell>
          <cell r="C95">
            <v>151.2073</v>
          </cell>
          <cell r="D95">
            <v>1</v>
          </cell>
          <cell r="E95">
            <v>1</v>
          </cell>
        </row>
        <row r="96">
          <cell r="A96" t="str">
            <v>loc095</v>
          </cell>
          <cell r="B96">
            <v>41.902900000000002</v>
          </cell>
          <cell r="C96">
            <v>12.4833</v>
          </cell>
          <cell r="D96">
            <v>0</v>
          </cell>
          <cell r="E96">
            <v>2</v>
          </cell>
        </row>
        <row r="97">
          <cell r="A97" t="str">
            <v>loc096</v>
          </cell>
          <cell r="B97">
            <v>-35.187399999999997</v>
          </cell>
          <cell r="C97">
            <v>149.12649999999999</v>
          </cell>
          <cell r="D97">
            <v>0</v>
          </cell>
          <cell r="E97">
            <v>0</v>
          </cell>
        </row>
        <row r="98">
          <cell r="A98" t="str">
            <v>loc097</v>
          </cell>
          <cell r="B98">
            <v>9.0703999999999994</v>
          </cell>
          <cell r="C98">
            <v>7.4832000000000001</v>
          </cell>
          <cell r="D98">
            <v>0</v>
          </cell>
          <cell r="E98">
            <v>0</v>
          </cell>
        </row>
        <row r="99">
          <cell r="A99" t="str">
            <v>loc098</v>
          </cell>
          <cell r="B99">
            <v>52.509700000000002</v>
          </cell>
          <cell r="C99">
            <v>13.3757</v>
          </cell>
          <cell r="D99">
            <v>0</v>
          </cell>
          <cell r="E99">
            <v>0</v>
          </cell>
        </row>
        <row r="100">
          <cell r="A100" t="str">
            <v>loc099</v>
          </cell>
          <cell r="B100">
            <v>4.6467000000000001</v>
          </cell>
          <cell r="C100">
            <v>-74.105099999999993</v>
          </cell>
          <cell r="D100">
            <v>0</v>
          </cell>
          <cell r="E100">
            <v>4</v>
          </cell>
        </row>
        <row r="101">
          <cell r="A101" t="str">
            <v>loc100</v>
          </cell>
          <cell r="B101">
            <v>49.283200000000001</v>
          </cell>
          <cell r="C101">
            <v>-123.1182</v>
          </cell>
          <cell r="D101">
            <v>0</v>
          </cell>
          <cell r="E101">
            <v>2</v>
          </cell>
        </row>
        <row r="102">
          <cell r="A102" t="str">
            <v>loc101</v>
          </cell>
          <cell r="B102">
            <v>35.658999999999999</v>
          </cell>
          <cell r="C102">
            <v>139.70160000000001</v>
          </cell>
          <cell r="D102">
            <v>1</v>
          </cell>
          <cell r="E102">
            <v>2</v>
          </cell>
        </row>
        <row r="103">
          <cell r="A103" t="str">
            <v>loc102</v>
          </cell>
          <cell r="B103">
            <v>-31.744499999999999</v>
          </cell>
          <cell r="C103">
            <v>115.76730000000001</v>
          </cell>
          <cell r="D103">
            <v>0</v>
          </cell>
          <cell r="E103">
            <v>0</v>
          </cell>
        </row>
        <row r="104">
          <cell r="A104" t="str">
            <v>loc103</v>
          </cell>
          <cell r="B104">
            <v>-31.420100000000001</v>
          </cell>
          <cell r="C104">
            <v>-64.186999999999998</v>
          </cell>
          <cell r="D104">
            <v>0</v>
          </cell>
          <cell r="E104">
            <v>3</v>
          </cell>
        </row>
        <row r="105">
          <cell r="A105" t="str">
            <v>loc104</v>
          </cell>
          <cell r="B105">
            <v>-26.106100000000001</v>
          </cell>
          <cell r="C105">
            <v>28.053899999999999</v>
          </cell>
          <cell r="D105">
            <v>0</v>
          </cell>
          <cell r="E105">
            <v>1</v>
          </cell>
        </row>
        <row r="106">
          <cell r="A106" t="str">
            <v>loc105</v>
          </cell>
          <cell r="B106">
            <v>-31.4133</v>
          </cell>
          <cell r="C106">
            <v>-64.189800000000005</v>
          </cell>
          <cell r="D106">
            <v>0</v>
          </cell>
          <cell r="E106">
            <v>3</v>
          </cell>
        </row>
        <row r="107">
          <cell r="A107" t="str">
            <v>loc106</v>
          </cell>
          <cell r="B107">
            <v>40.42</v>
          </cell>
          <cell r="C107">
            <v>-3.7065000000000001</v>
          </cell>
          <cell r="D107">
            <v>0</v>
          </cell>
          <cell r="E107">
            <v>2</v>
          </cell>
        </row>
        <row r="108">
          <cell r="A108" t="str">
            <v>loc107</v>
          </cell>
          <cell r="B108">
            <v>18.995799999999999</v>
          </cell>
          <cell r="C108">
            <v>72.825500000000005</v>
          </cell>
          <cell r="D108">
            <v>0</v>
          </cell>
          <cell r="E108">
            <v>2</v>
          </cell>
        </row>
        <row r="109">
          <cell r="A109" t="str">
            <v>loc108</v>
          </cell>
          <cell r="B109">
            <v>30.003499999999999</v>
          </cell>
          <cell r="C109">
            <v>-90.160499999999999</v>
          </cell>
          <cell r="D109">
            <v>1</v>
          </cell>
          <cell r="E109">
            <v>4</v>
          </cell>
        </row>
        <row r="110">
          <cell r="A110" t="str">
            <v>loc109</v>
          </cell>
          <cell r="B110">
            <v>-36.866599999999998</v>
          </cell>
          <cell r="C110">
            <v>174.785</v>
          </cell>
          <cell r="D110">
            <v>0</v>
          </cell>
          <cell r="E110">
            <v>1</v>
          </cell>
        </row>
        <row r="111">
          <cell r="A111" t="str">
            <v>loc110</v>
          </cell>
          <cell r="B111">
            <v>29.943000000000001</v>
          </cell>
          <cell r="C111">
            <v>-90.062399999999997</v>
          </cell>
          <cell r="D111">
            <v>1</v>
          </cell>
          <cell r="E111">
            <v>4</v>
          </cell>
        </row>
        <row r="112">
          <cell r="A112" t="str">
            <v>loc111</v>
          </cell>
          <cell r="B112">
            <v>-33.891800000000003</v>
          </cell>
          <cell r="C112">
            <v>151.24879999999999</v>
          </cell>
          <cell r="D112">
            <v>0</v>
          </cell>
          <cell r="E112">
            <v>1</v>
          </cell>
        </row>
        <row r="113">
          <cell r="A113" t="str">
            <v>loc112</v>
          </cell>
          <cell r="B113">
            <v>25.788799999999998</v>
          </cell>
          <cell r="C113">
            <v>-80.365399999999994</v>
          </cell>
          <cell r="D113">
            <v>1</v>
          </cell>
          <cell r="E113">
            <v>1</v>
          </cell>
        </row>
        <row r="114">
          <cell r="A114" t="str">
            <v>loc113</v>
          </cell>
          <cell r="B114">
            <v>52.503399999999999</v>
          </cell>
          <cell r="C114">
            <v>13.3315</v>
          </cell>
          <cell r="D114">
            <v>0</v>
          </cell>
          <cell r="E114">
            <v>0</v>
          </cell>
        </row>
        <row r="115">
          <cell r="A115" t="str">
            <v>loc114</v>
          </cell>
          <cell r="B115">
            <v>41.390999999999998</v>
          </cell>
          <cell r="C115">
            <v>2.1646000000000001</v>
          </cell>
          <cell r="D115">
            <v>0</v>
          </cell>
          <cell r="E115">
            <v>1</v>
          </cell>
        </row>
        <row r="116">
          <cell r="A116" t="str">
            <v>loc115</v>
          </cell>
          <cell r="B116">
            <v>-26.144400000000001</v>
          </cell>
          <cell r="C116">
            <v>28.041699999999999</v>
          </cell>
          <cell r="D116">
            <v>0</v>
          </cell>
          <cell r="E116">
            <v>1</v>
          </cell>
        </row>
        <row r="117">
          <cell r="A117" t="str">
            <v>loc116</v>
          </cell>
          <cell r="B117">
            <v>28.528600000000001</v>
          </cell>
          <cell r="C117">
            <v>77.217600000000004</v>
          </cell>
          <cell r="D117">
            <v>0</v>
          </cell>
          <cell r="E117">
            <v>4</v>
          </cell>
        </row>
        <row r="118">
          <cell r="A118" t="str">
            <v>loc117</v>
          </cell>
          <cell r="B118">
            <v>49.166600000000003</v>
          </cell>
          <cell r="C118">
            <v>-12.31378</v>
          </cell>
          <cell r="D118">
            <v>0</v>
          </cell>
          <cell r="E118">
            <v>0</v>
          </cell>
        </row>
        <row r="119">
          <cell r="A119" t="str">
            <v>loc118</v>
          </cell>
          <cell r="B119">
            <v>19.302700000000002</v>
          </cell>
          <cell r="C119">
            <v>-99.197800000000001</v>
          </cell>
          <cell r="D119">
            <v>0</v>
          </cell>
          <cell r="E119">
            <v>3</v>
          </cell>
        </row>
        <row r="120">
          <cell r="A120" t="str">
            <v>loc119</v>
          </cell>
          <cell r="B120">
            <v>-7.2900999999999998</v>
          </cell>
          <cell r="C120">
            <v>112.71680000000001</v>
          </cell>
          <cell r="D120">
            <v>1</v>
          </cell>
          <cell r="E120">
            <v>4</v>
          </cell>
        </row>
        <row r="121">
          <cell r="A121" t="str">
            <v>loc120</v>
          </cell>
          <cell r="B121">
            <v>-1.2985</v>
          </cell>
          <cell r="C121">
            <v>36.787500000000001</v>
          </cell>
          <cell r="D121">
            <v>0</v>
          </cell>
          <cell r="E121">
            <v>4</v>
          </cell>
        </row>
        <row r="122">
          <cell r="A122" t="str">
            <v>loc121</v>
          </cell>
          <cell r="B122">
            <v>35.689500000000002</v>
          </cell>
          <cell r="C122">
            <v>139.70050000000001</v>
          </cell>
          <cell r="D122">
            <v>0</v>
          </cell>
          <cell r="E122">
            <v>2</v>
          </cell>
        </row>
        <row r="123">
          <cell r="A123" t="str">
            <v>loc122</v>
          </cell>
          <cell r="B123">
            <v>29.8751</v>
          </cell>
          <cell r="C123">
            <v>-90.001400000000004</v>
          </cell>
          <cell r="D123">
            <v>1</v>
          </cell>
          <cell r="E123">
            <v>4</v>
          </cell>
        </row>
        <row r="124">
          <cell r="A124" t="str">
            <v>loc123</v>
          </cell>
          <cell r="B124">
            <v>-33.0565</v>
          </cell>
          <cell r="C124">
            <v>-71.622399999999999</v>
          </cell>
          <cell r="D124">
            <v>0</v>
          </cell>
          <cell r="E124">
            <v>3</v>
          </cell>
        </row>
        <row r="125">
          <cell r="A125" t="str">
            <v>loc124</v>
          </cell>
          <cell r="B125">
            <v>48.861400000000003</v>
          </cell>
          <cell r="C125">
            <v>2.3462999999999998</v>
          </cell>
          <cell r="D125">
            <v>0</v>
          </cell>
          <cell r="E125">
            <v>2</v>
          </cell>
        </row>
        <row r="126">
          <cell r="A126" t="str">
            <v>loc125</v>
          </cell>
          <cell r="B126">
            <v>19.099900000000002</v>
          </cell>
          <cell r="C126">
            <v>72.872100000000003</v>
          </cell>
          <cell r="D126">
            <v>2</v>
          </cell>
          <cell r="E126">
            <v>2</v>
          </cell>
        </row>
        <row r="127">
          <cell r="A127" t="str">
            <v>loc126</v>
          </cell>
          <cell r="B127">
            <v>23.811800000000002</v>
          </cell>
          <cell r="C127">
            <v>90.405600000000007</v>
          </cell>
          <cell r="D127">
            <v>1</v>
          </cell>
          <cell r="E127">
            <v>4</v>
          </cell>
        </row>
        <row r="128">
          <cell r="A128" t="str">
            <v>loc127</v>
          </cell>
          <cell r="B128">
            <v>44.496699999999997</v>
          </cell>
          <cell r="C128">
            <v>11.348599999999999</v>
          </cell>
          <cell r="D128">
            <v>0</v>
          </cell>
          <cell r="E128">
            <v>3</v>
          </cell>
        </row>
        <row r="129">
          <cell r="A129" t="str">
            <v>loc128</v>
          </cell>
          <cell r="B129">
            <v>51.511699999999998</v>
          </cell>
          <cell r="C129">
            <v>-0.12330000000000001</v>
          </cell>
          <cell r="D129">
            <v>0</v>
          </cell>
          <cell r="E129">
            <v>4</v>
          </cell>
        </row>
        <row r="130">
          <cell r="A130" t="str">
            <v>loc129</v>
          </cell>
          <cell r="B130">
            <v>39.904200000000003</v>
          </cell>
          <cell r="C130">
            <v>116.4074</v>
          </cell>
          <cell r="D130">
            <v>0</v>
          </cell>
          <cell r="E130">
            <v>1</v>
          </cell>
        </row>
        <row r="131">
          <cell r="A131" t="str">
            <v>loc130</v>
          </cell>
          <cell r="B131">
            <v>41.380899999999997</v>
          </cell>
          <cell r="C131">
            <v>2.1730999999999998</v>
          </cell>
          <cell r="D131">
            <v>0</v>
          </cell>
          <cell r="E131">
            <v>1</v>
          </cell>
        </row>
        <row r="132">
          <cell r="A132" t="str">
            <v>loc131</v>
          </cell>
          <cell r="B132">
            <v>43.775700000000001</v>
          </cell>
          <cell r="C132">
            <v>-79.257599999999996</v>
          </cell>
          <cell r="D132">
            <v>0</v>
          </cell>
          <cell r="E132">
            <v>0</v>
          </cell>
        </row>
        <row r="133">
          <cell r="A133" t="str">
            <v>loc132</v>
          </cell>
          <cell r="B133">
            <v>35.671199999999999</v>
          </cell>
          <cell r="C133">
            <v>139.76490000000001</v>
          </cell>
          <cell r="D133">
            <v>1</v>
          </cell>
          <cell r="E133">
            <v>2</v>
          </cell>
        </row>
        <row r="134">
          <cell r="A134" t="str">
            <v>loc133</v>
          </cell>
          <cell r="B134">
            <v>-1.2595000000000001</v>
          </cell>
          <cell r="C134">
            <v>36.801200000000001</v>
          </cell>
          <cell r="D134">
            <v>0</v>
          </cell>
          <cell r="E134">
            <v>4</v>
          </cell>
        </row>
        <row r="135">
          <cell r="A135" t="str">
            <v>loc134</v>
          </cell>
          <cell r="B135">
            <v>-35.240600000000001</v>
          </cell>
          <cell r="C135">
            <v>149.0668</v>
          </cell>
          <cell r="D135">
            <v>0</v>
          </cell>
          <cell r="E135">
            <v>0</v>
          </cell>
        </row>
        <row r="136">
          <cell r="A136" t="str">
            <v>loc135</v>
          </cell>
          <cell r="B136">
            <v>-33.566400000000002</v>
          </cell>
          <cell r="C136">
            <v>-70.6995</v>
          </cell>
          <cell r="D136">
            <v>0</v>
          </cell>
          <cell r="E136">
            <v>3</v>
          </cell>
        </row>
        <row r="137">
          <cell r="A137" t="str">
            <v>loc136</v>
          </cell>
          <cell r="B137">
            <v>-28.040099999999999</v>
          </cell>
          <cell r="C137">
            <v>153.4325</v>
          </cell>
          <cell r="D137">
            <v>1</v>
          </cell>
          <cell r="E137">
            <v>2</v>
          </cell>
        </row>
        <row r="138">
          <cell r="A138" t="str">
            <v>loc137</v>
          </cell>
          <cell r="B138">
            <v>20.702100000000002</v>
          </cell>
          <cell r="C138">
            <v>-103.41549999999999</v>
          </cell>
          <cell r="D138">
            <v>0</v>
          </cell>
          <cell r="E138">
            <v>0</v>
          </cell>
        </row>
        <row r="139">
          <cell r="A139" t="str">
            <v>loc138</v>
          </cell>
          <cell r="B139">
            <v>-33.415999999999997</v>
          </cell>
          <cell r="C139">
            <v>-70.606700000000004</v>
          </cell>
          <cell r="D139">
            <v>1</v>
          </cell>
          <cell r="E139">
            <v>3</v>
          </cell>
        </row>
        <row r="140">
          <cell r="A140" t="str">
            <v>loc139</v>
          </cell>
          <cell r="B140">
            <v>19.110399999999998</v>
          </cell>
          <cell r="C140">
            <v>72.825800000000001</v>
          </cell>
          <cell r="D140">
            <v>0</v>
          </cell>
          <cell r="E140">
            <v>2</v>
          </cell>
        </row>
        <row r="141">
          <cell r="A141" t="str">
            <v>loc140</v>
          </cell>
          <cell r="B141">
            <v>34.644599999999997</v>
          </cell>
          <cell r="C141">
            <v>135.5146</v>
          </cell>
          <cell r="D141">
            <v>2</v>
          </cell>
          <cell r="E141">
            <v>3</v>
          </cell>
        </row>
        <row r="142">
          <cell r="A142" t="str">
            <v>loc141</v>
          </cell>
          <cell r="B142">
            <v>28.502800000000001</v>
          </cell>
          <cell r="C142">
            <v>77.097099999999998</v>
          </cell>
          <cell r="D142">
            <v>0</v>
          </cell>
          <cell r="E142">
            <v>4</v>
          </cell>
        </row>
        <row r="143">
          <cell r="A143" t="str">
            <v>loc142</v>
          </cell>
          <cell r="B143">
            <v>-23.622499999999999</v>
          </cell>
          <cell r="C143">
            <v>-46.698700000000002</v>
          </cell>
          <cell r="D143">
            <v>0</v>
          </cell>
          <cell r="E143">
            <v>3</v>
          </cell>
        </row>
        <row r="144">
          <cell r="A144" t="str">
            <v>loc143</v>
          </cell>
          <cell r="B144">
            <v>-6.1950000000000003</v>
          </cell>
          <cell r="C144">
            <v>106.8207</v>
          </cell>
          <cell r="D144">
            <v>3</v>
          </cell>
          <cell r="E144">
            <v>4</v>
          </cell>
        </row>
        <row r="145">
          <cell r="A145" t="str">
            <v>loc144</v>
          </cell>
          <cell r="B145">
            <v>34.674500000000002</v>
          </cell>
          <cell r="C145">
            <v>135.50149999999999</v>
          </cell>
          <cell r="D145">
            <v>0</v>
          </cell>
          <cell r="E145">
            <v>3</v>
          </cell>
        </row>
        <row r="146">
          <cell r="A146" t="str">
            <v>loc145</v>
          </cell>
          <cell r="B146">
            <v>-22.983499999999999</v>
          </cell>
          <cell r="C146">
            <v>-43.218499999999999</v>
          </cell>
          <cell r="D146">
            <v>0</v>
          </cell>
          <cell r="E146">
            <v>3</v>
          </cell>
        </row>
        <row r="147">
          <cell r="A147" t="str">
            <v>loc146</v>
          </cell>
          <cell r="B147">
            <v>-36.8474</v>
          </cell>
          <cell r="C147">
            <v>174.76439999999999</v>
          </cell>
          <cell r="D147">
            <v>0</v>
          </cell>
          <cell r="E147">
            <v>1</v>
          </cell>
        </row>
        <row r="148">
          <cell r="A148" t="str">
            <v>loc147</v>
          </cell>
          <cell r="B148">
            <v>-34.928100000000001</v>
          </cell>
          <cell r="C148">
            <v>138.60050000000001</v>
          </cell>
          <cell r="D148">
            <v>0</v>
          </cell>
          <cell r="E148">
            <v>0</v>
          </cell>
        </row>
        <row r="149">
          <cell r="A149" t="str">
            <v>loc148</v>
          </cell>
          <cell r="B149">
            <v>30.0624</v>
          </cell>
          <cell r="C149">
            <v>31.348299999999998</v>
          </cell>
          <cell r="D149">
            <v>0</v>
          </cell>
          <cell r="E149">
            <v>1</v>
          </cell>
        </row>
        <row r="150">
          <cell r="A150" t="str">
            <v>loc149</v>
          </cell>
          <cell r="B150">
            <v>-37.8093</v>
          </cell>
          <cell r="C150">
            <v>144.96459999999999</v>
          </cell>
          <cell r="D150">
            <v>0</v>
          </cell>
          <cell r="E150">
            <v>2</v>
          </cell>
        </row>
        <row r="151">
          <cell r="A151" t="str">
            <v>loc150</v>
          </cell>
          <cell r="B151">
            <v>6.6056999999999997</v>
          </cell>
          <cell r="C151">
            <v>3.3536000000000001</v>
          </cell>
          <cell r="D151">
            <v>2</v>
          </cell>
          <cell r="E151">
            <v>3</v>
          </cell>
        </row>
        <row r="152">
          <cell r="A152" t="str">
            <v>loc151</v>
          </cell>
          <cell r="B152">
            <v>-33.9803</v>
          </cell>
          <cell r="C152">
            <v>18.462599999999998</v>
          </cell>
          <cell r="D152">
            <v>3</v>
          </cell>
          <cell r="E152">
            <v>4</v>
          </cell>
        </row>
        <row r="153">
          <cell r="A153" t="str">
            <v>loc152</v>
          </cell>
          <cell r="B153">
            <v>9.0813000000000006</v>
          </cell>
          <cell r="C153">
            <v>7.4851000000000001</v>
          </cell>
          <cell r="D153">
            <v>0</v>
          </cell>
          <cell r="E153">
            <v>0</v>
          </cell>
        </row>
        <row r="154">
          <cell r="A154" t="str">
            <v>loc153</v>
          </cell>
          <cell r="B154">
            <v>45.761800000000001</v>
          </cell>
          <cell r="C154">
            <v>4.8579999999999997</v>
          </cell>
          <cell r="D154">
            <v>0</v>
          </cell>
          <cell r="E154">
            <v>3</v>
          </cell>
        </row>
        <row r="155">
          <cell r="A155" t="str">
            <v>loc154</v>
          </cell>
          <cell r="B155">
            <v>-34.921999999999997</v>
          </cell>
          <cell r="C155">
            <v>138.60339999999999</v>
          </cell>
          <cell r="D155">
            <v>0</v>
          </cell>
          <cell r="E155">
            <v>0</v>
          </cell>
        </row>
        <row r="156">
          <cell r="A156" t="str">
            <v>loc155</v>
          </cell>
          <cell r="B156">
            <v>-12.112399999999999</v>
          </cell>
          <cell r="C156">
            <v>-77.0304</v>
          </cell>
          <cell r="D156">
            <v>0</v>
          </cell>
          <cell r="E156">
            <v>0</v>
          </cell>
        </row>
        <row r="157">
          <cell r="A157" t="str">
            <v>loc156</v>
          </cell>
          <cell r="B157">
            <v>52.363999999999997</v>
          </cell>
          <cell r="C157">
            <v>4.8819999999999997</v>
          </cell>
          <cell r="D157">
            <v>0</v>
          </cell>
          <cell r="E157">
            <v>0</v>
          </cell>
        </row>
        <row r="158">
          <cell r="A158" t="str">
            <v>loc157</v>
          </cell>
          <cell r="B158">
            <v>40.017600000000002</v>
          </cell>
          <cell r="C158">
            <v>116.4756</v>
          </cell>
          <cell r="D158">
            <v>1</v>
          </cell>
          <cell r="E158">
            <v>1</v>
          </cell>
        </row>
        <row r="159">
          <cell r="A159" t="str">
            <v>loc158</v>
          </cell>
          <cell r="B159">
            <v>9.0695999999999994</v>
          </cell>
          <cell r="C159">
            <v>7.4256000000000002</v>
          </cell>
          <cell r="D159">
            <v>1</v>
          </cell>
          <cell r="E159">
            <v>0</v>
          </cell>
        </row>
        <row r="160">
          <cell r="A160" t="str">
            <v>loc159</v>
          </cell>
          <cell r="B160">
            <v>49.230699999999999</v>
          </cell>
          <cell r="C160">
            <v>-123.1307</v>
          </cell>
          <cell r="D160">
            <v>0</v>
          </cell>
          <cell r="E160">
            <v>2</v>
          </cell>
        </row>
        <row r="161">
          <cell r="A161" t="str">
            <v>loc160</v>
          </cell>
          <cell r="B161">
            <v>43.726799999999997</v>
          </cell>
          <cell r="C161">
            <v>-79.447000000000003</v>
          </cell>
          <cell r="D161">
            <v>0</v>
          </cell>
          <cell r="E161">
            <v>0</v>
          </cell>
        </row>
        <row r="162">
          <cell r="A162" t="str">
            <v>loc161</v>
          </cell>
          <cell r="B162">
            <v>34.705399999999997</v>
          </cell>
          <cell r="C162">
            <v>135.49879999999999</v>
          </cell>
          <cell r="D162">
            <v>0</v>
          </cell>
          <cell r="E162">
            <v>3</v>
          </cell>
        </row>
        <row r="163">
          <cell r="A163" t="str">
            <v>loc162</v>
          </cell>
          <cell r="B163">
            <v>-31.878299999999999</v>
          </cell>
          <cell r="C163">
            <v>115.79349999999999</v>
          </cell>
          <cell r="D163">
            <v>0</v>
          </cell>
          <cell r="E163">
            <v>0</v>
          </cell>
        </row>
        <row r="164">
          <cell r="A164" t="str">
            <v>loc163</v>
          </cell>
          <cell r="B164">
            <v>-41.217399999999998</v>
          </cell>
          <cell r="C164">
            <v>174.88329999999999</v>
          </cell>
          <cell r="D164">
            <v>1</v>
          </cell>
          <cell r="E164">
            <v>3</v>
          </cell>
        </row>
        <row r="165">
          <cell r="A165" t="str">
            <v>loc164</v>
          </cell>
          <cell r="B165">
            <v>-36.918300000000002</v>
          </cell>
          <cell r="C165">
            <v>174.8509</v>
          </cell>
          <cell r="D165">
            <v>1</v>
          </cell>
          <cell r="E165">
            <v>1</v>
          </cell>
        </row>
        <row r="166">
          <cell r="A166" t="str">
            <v>loc165</v>
          </cell>
          <cell r="B166">
            <v>19.362300000000001</v>
          </cell>
          <cell r="C166">
            <v>-99.273499999999999</v>
          </cell>
          <cell r="D166">
            <v>0</v>
          </cell>
          <cell r="E166">
            <v>3</v>
          </cell>
        </row>
        <row r="167">
          <cell r="A167" t="str">
            <v>loc166</v>
          </cell>
          <cell r="B167">
            <v>39.678800000000003</v>
          </cell>
          <cell r="C167">
            <v>-4.0580999999999996</v>
          </cell>
          <cell r="D167">
            <v>1</v>
          </cell>
          <cell r="E167">
            <v>2</v>
          </cell>
        </row>
        <row r="168">
          <cell r="A168" t="str">
            <v>loc167</v>
          </cell>
          <cell r="B168">
            <v>-6.2275</v>
          </cell>
          <cell r="C168">
            <v>106.79730000000001</v>
          </cell>
          <cell r="D168">
            <v>2</v>
          </cell>
          <cell r="E168">
            <v>4</v>
          </cell>
        </row>
        <row r="169">
          <cell r="A169" t="str">
            <v>loc168</v>
          </cell>
          <cell r="B169">
            <v>52.373100000000001</v>
          </cell>
          <cell r="C169">
            <v>4.8936999999999999</v>
          </cell>
          <cell r="D169">
            <v>0</v>
          </cell>
          <cell r="E169">
            <v>0</v>
          </cell>
        </row>
        <row r="170">
          <cell r="A170" t="str">
            <v>loc169</v>
          </cell>
          <cell r="B170">
            <v>-27.387</v>
          </cell>
          <cell r="C170">
            <v>153.03829999999999</v>
          </cell>
          <cell r="D170">
            <v>2</v>
          </cell>
          <cell r="E170">
            <v>2</v>
          </cell>
        </row>
        <row r="171">
          <cell r="A171" t="str">
            <v>loc170</v>
          </cell>
          <cell r="B171">
            <v>-26.190200000000001</v>
          </cell>
          <cell r="C171">
            <v>28.124600000000001</v>
          </cell>
          <cell r="D171">
            <v>0</v>
          </cell>
          <cell r="E171">
            <v>3</v>
          </cell>
        </row>
        <row r="172">
          <cell r="A172" t="str">
            <v>loc171</v>
          </cell>
          <cell r="B172">
            <v>25.765899999999998</v>
          </cell>
          <cell r="C172">
            <v>-80.191699999999997</v>
          </cell>
          <cell r="D172">
            <v>0</v>
          </cell>
          <cell r="E172">
            <v>1</v>
          </cell>
        </row>
        <row r="173">
          <cell r="A173" t="str">
            <v>loc172</v>
          </cell>
          <cell r="B173">
            <v>48.870800000000003</v>
          </cell>
          <cell r="C173">
            <v>2.3075000000000001</v>
          </cell>
          <cell r="D173">
            <v>0</v>
          </cell>
          <cell r="E173">
            <v>2</v>
          </cell>
        </row>
        <row r="174">
          <cell r="A174" t="str">
            <v>loc173</v>
          </cell>
          <cell r="B174">
            <v>-3.3408899999999999</v>
          </cell>
          <cell r="C174">
            <v>-70.567899999999995</v>
          </cell>
          <cell r="D174">
            <v>0</v>
          </cell>
          <cell r="E174">
            <v>2</v>
          </cell>
        </row>
        <row r="175">
          <cell r="A175" t="str">
            <v>loc174</v>
          </cell>
          <cell r="B175">
            <v>6.4352</v>
          </cell>
          <cell r="C175">
            <v>3.4428999999999998</v>
          </cell>
          <cell r="D175">
            <v>2</v>
          </cell>
          <cell r="E175">
            <v>1</v>
          </cell>
        </row>
        <row r="176">
          <cell r="A176" t="str">
            <v>loc175</v>
          </cell>
          <cell r="B176">
            <v>-33.362299999999998</v>
          </cell>
          <cell r="C176">
            <v>-70.518100000000004</v>
          </cell>
          <cell r="D176">
            <v>0</v>
          </cell>
          <cell r="E176">
            <v>3</v>
          </cell>
        </row>
        <row r="177">
          <cell r="A177" t="str">
            <v>loc176</v>
          </cell>
          <cell r="B177">
            <v>34.665399999999998</v>
          </cell>
          <cell r="C177">
            <v>135.50229999999999</v>
          </cell>
          <cell r="D177">
            <v>0</v>
          </cell>
          <cell r="E177">
            <v>3</v>
          </cell>
        </row>
        <row r="178">
          <cell r="A178" t="str">
            <v>loc177</v>
          </cell>
          <cell r="B178">
            <v>-7.2598000000000003</v>
          </cell>
          <cell r="C178">
            <v>112.7413</v>
          </cell>
          <cell r="D178">
            <v>0</v>
          </cell>
          <cell r="E178">
            <v>4</v>
          </cell>
        </row>
        <row r="179">
          <cell r="A179" t="str">
            <v>loc178</v>
          </cell>
          <cell r="B179">
            <v>49.226399999999998</v>
          </cell>
          <cell r="C179">
            <v>-122.99930000000001</v>
          </cell>
          <cell r="D179">
            <v>0</v>
          </cell>
          <cell r="E179">
            <v>2</v>
          </cell>
        </row>
        <row r="180">
          <cell r="A180" t="str">
            <v>loc179</v>
          </cell>
          <cell r="B180">
            <v>-27.470500000000001</v>
          </cell>
          <cell r="C180">
            <v>153.02430000000001</v>
          </cell>
          <cell r="D180">
            <v>0</v>
          </cell>
          <cell r="E180">
            <v>2</v>
          </cell>
        </row>
        <row r="181">
          <cell r="A181" t="str">
            <v>loc180</v>
          </cell>
          <cell r="B181">
            <v>-23.596800000000002</v>
          </cell>
          <cell r="C181">
            <v>-46.695599999999999</v>
          </cell>
          <cell r="D181">
            <v>0</v>
          </cell>
          <cell r="E181">
            <v>3</v>
          </cell>
        </row>
        <row r="182">
          <cell r="A182" t="str">
            <v>loc181</v>
          </cell>
          <cell r="B182">
            <v>-34.603700000000003</v>
          </cell>
          <cell r="C182">
            <v>-58.381599999999999</v>
          </cell>
          <cell r="D182">
            <v>0</v>
          </cell>
          <cell r="E182">
            <v>4</v>
          </cell>
        </row>
        <row r="183">
          <cell r="A183" t="str">
            <v>loc182</v>
          </cell>
          <cell r="B183">
            <v>-4.0655999999999999</v>
          </cell>
          <cell r="C183">
            <v>39.659599999999998</v>
          </cell>
          <cell r="D183">
            <v>0</v>
          </cell>
          <cell r="E183">
            <v>3</v>
          </cell>
        </row>
        <row r="184">
          <cell r="A184" t="str">
            <v>loc183</v>
          </cell>
          <cell r="B184">
            <v>30.0275</v>
          </cell>
          <cell r="C184">
            <v>31.013100000000001</v>
          </cell>
          <cell r="D184">
            <v>0</v>
          </cell>
          <cell r="E184">
            <v>2</v>
          </cell>
        </row>
        <row r="185">
          <cell r="A185" t="str">
            <v>loc184</v>
          </cell>
          <cell r="B185">
            <v>28.631499999999999</v>
          </cell>
          <cell r="C185">
            <v>77.216700000000003</v>
          </cell>
          <cell r="D185">
            <v>0</v>
          </cell>
          <cell r="E185">
            <v>4</v>
          </cell>
        </row>
        <row r="186">
          <cell r="A186" t="str">
            <v>loc185</v>
          </cell>
          <cell r="B186">
            <v>-23.562999999999999</v>
          </cell>
          <cell r="C186">
            <v>-46.654400000000003</v>
          </cell>
          <cell r="D186">
            <v>2</v>
          </cell>
          <cell r="E186">
            <v>3</v>
          </cell>
        </row>
        <row r="187">
          <cell r="A187" t="str">
            <v>loc186</v>
          </cell>
          <cell r="B187">
            <v>-41.222799999999999</v>
          </cell>
          <cell r="C187">
            <v>174.8022</v>
          </cell>
          <cell r="D187">
            <v>0</v>
          </cell>
          <cell r="E187">
            <v>3</v>
          </cell>
        </row>
        <row r="188">
          <cell r="A188" t="str">
            <v>loc187</v>
          </cell>
          <cell r="B188">
            <v>43.654600000000002</v>
          </cell>
          <cell r="C188">
            <v>-79.380700000000004</v>
          </cell>
          <cell r="D188">
            <v>0</v>
          </cell>
          <cell r="E188">
            <v>0</v>
          </cell>
        </row>
        <row r="189">
          <cell r="A189" t="str">
            <v>loc188</v>
          </cell>
          <cell r="B189">
            <v>52.370199999999997</v>
          </cell>
          <cell r="C189">
            <v>4.0934999999999997</v>
          </cell>
          <cell r="D189">
            <v>0</v>
          </cell>
          <cell r="E189">
            <v>0</v>
          </cell>
        </row>
        <row r="190">
          <cell r="A190" t="str">
            <v>loc189</v>
          </cell>
          <cell r="B190">
            <v>30.533300000000001</v>
          </cell>
          <cell r="C190">
            <v>114.3463</v>
          </cell>
          <cell r="D190">
            <v>0</v>
          </cell>
          <cell r="E190">
            <v>4</v>
          </cell>
        </row>
        <row r="191">
          <cell r="A191" t="str">
            <v>loc190</v>
          </cell>
          <cell r="B191">
            <v>-31.9528</v>
          </cell>
          <cell r="C191">
            <v>115.8573</v>
          </cell>
          <cell r="D191">
            <v>0</v>
          </cell>
          <cell r="E191">
            <v>0</v>
          </cell>
        </row>
        <row r="192">
          <cell r="A192" t="str">
            <v>loc191</v>
          </cell>
          <cell r="B192">
            <v>-11.9925</v>
          </cell>
          <cell r="C192">
            <v>-77.070999999999998</v>
          </cell>
          <cell r="D192">
            <v>0</v>
          </cell>
          <cell r="E192">
            <v>0</v>
          </cell>
        </row>
        <row r="193">
          <cell r="A193" t="str">
            <v>loc192</v>
          </cell>
          <cell r="B193">
            <v>6.1994999999999996</v>
          </cell>
          <cell r="C193">
            <v>-75.577399999999997</v>
          </cell>
          <cell r="D193">
            <v>0</v>
          </cell>
          <cell r="E193">
            <v>4</v>
          </cell>
        </row>
        <row r="194">
          <cell r="A194" t="str">
            <v>loc193</v>
          </cell>
          <cell r="B194">
            <v>41.822299999999998</v>
          </cell>
          <cell r="C194">
            <v>12.483499999999999</v>
          </cell>
          <cell r="D194">
            <v>0</v>
          </cell>
          <cell r="E194">
            <v>2</v>
          </cell>
        </row>
        <row r="195">
          <cell r="A195" t="str">
            <v>loc194</v>
          </cell>
          <cell r="B195">
            <v>45.7712</v>
          </cell>
          <cell r="C195">
            <v>4.9283999999999999</v>
          </cell>
          <cell r="D195">
            <v>0</v>
          </cell>
          <cell r="E195">
            <v>3</v>
          </cell>
        </row>
        <row r="196">
          <cell r="A196" t="str">
            <v>loc195</v>
          </cell>
          <cell r="B196">
            <v>44.494</v>
          </cell>
          <cell r="C196">
            <v>11.3438</v>
          </cell>
          <cell r="D196">
            <v>0</v>
          </cell>
          <cell r="E196">
            <v>3</v>
          </cell>
        </row>
        <row r="197">
          <cell r="A197" t="str">
            <v>loc196</v>
          </cell>
          <cell r="B197">
            <v>-36.7746</v>
          </cell>
          <cell r="C197">
            <v>-73.064099999999996</v>
          </cell>
          <cell r="D197">
            <v>0</v>
          </cell>
          <cell r="E197">
            <v>2</v>
          </cell>
        </row>
        <row r="198">
          <cell r="A198" t="str">
            <v>loc197</v>
          </cell>
          <cell r="B198">
            <v>30.061800000000002</v>
          </cell>
          <cell r="C198">
            <v>31.345099999999999</v>
          </cell>
          <cell r="D198">
            <v>0</v>
          </cell>
          <cell r="E198">
            <v>1</v>
          </cell>
        </row>
        <row r="199">
          <cell r="A199" t="str">
            <v>loc198</v>
          </cell>
          <cell r="B199">
            <v>-33.796900000000001</v>
          </cell>
          <cell r="C199">
            <v>151.18510000000001</v>
          </cell>
          <cell r="D199">
            <v>1</v>
          </cell>
          <cell r="E199">
            <v>3</v>
          </cell>
        </row>
        <row r="200">
          <cell r="A200" t="str">
            <v>loc199</v>
          </cell>
          <cell r="B200">
            <v>-34.587499999999999</v>
          </cell>
          <cell r="C200">
            <v>-58.4133</v>
          </cell>
          <cell r="D200">
            <v>1</v>
          </cell>
          <cell r="E200">
            <v>4</v>
          </cell>
        </row>
        <row r="201">
          <cell r="A201" t="str">
            <v>loc200</v>
          </cell>
          <cell r="B201">
            <v>-25.8874</v>
          </cell>
          <cell r="C201">
            <v>28.128299999999999</v>
          </cell>
          <cell r="D201">
            <v>0</v>
          </cell>
          <cell r="E201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_math" refreshedDate="45592.819543634258" createdVersion="8" refreshedVersion="8" minRefreshableVersion="3" recordCount="1560" xr:uid="{961DACDA-152E-469C-A4E4-3F50C7C1EFC6}">
  <cacheSource type="worksheet">
    <worksheetSource ref="A1:N1561" sheet="Pólizas y Eventos"/>
  </cacheSource>
  <cacheFields count="14">
    <cacheField name="Loc ID" numFmtId="0">
      <sharedItems/>
    </cacheField>
    <cacheField name="Año Póliza" numFmtId="0">
      <sharedItems containsSemiMixedTypes="0" containsString="0" containsNumber="1" containsInteger="1" minValue="2014" maxValue="2023"/>
    </cacheField>
    <cacheField name="Evento ID" numFmtId="3">
      <sharedItems containsMixedTypes="1" containsNumber="1" containsInteger="1" minValue="1" maxValue="60" count="61">
        <s v="NA"/>
        <n v="30"/>
        <n v="60"/>
        <n v="58"/>
        <n v="28"/>
        <n v="5"/>
        <n v="40"/>
        <n v="16"/>
        <n v="1"/>
        <n v="17"/>
        <n v="11"/>
        <n v="18"/>
        <n v="19"/>
        <n v="4"/>
        <n v="22"/>
        <n v="46"/>
        <n v="34"/>
        <n v="20"/>
        <n v="29"/>
        <n v="35"/>
        <n v="36"/>
        <n v="41"/>
        <n v="31"/>
        <n v="49"/>
        <n v="7"/>
        <n v="2"/>
        <n v="26"/>
        <n v="43"/>
        <n v="50"/>
        <n v="54"/>
        <n v="52"/>
        <n v="10"/>
        <n v="32"/>
        <n v="8"/>
        <n v="42"/>
        <n v="59"/>
        <n v="53"/>
        <n v="9"/>
        <n v="39"/>
        <n v="23"/>
        <n v="47"/>
        <n v="27"/>
        <n v="44"/>
        <n v="6"/>
        <n v="13"/>
        <n v="37"/>
        <n v="15"/>
        <n v="3"/>
        <n v="24"/>
        <n v="33"/>
        <n v="56"/>
        <n v="14"/>
        <n v="38"/>
        <n v="21"/>
        <n v="45"/>
        <n v="57"/>
        <n v="51"/>
        <n v="12"/>
        <n v="48"/>
        <n v="55"/>
        <n v="25"/>
      </sharedItems>
    </cacheField>
    <cacheField name="Mes" numFmtId="3">
      <sharedItems containsMixedTypes="1" containsNumber="1" containsInteger="1" minValue="1" maxValue="12"/>
    </cacheField>
    <cacheField name="Duración de la inundación (días)" numFmtId="3">
      <sharedItems containsMixedTypes="1" containsNumber="1" containsInteger="1" minValue="4" maxValue="10"/>
    </cacheField>
    <cacheField name="Severidad de la inundación (escala 1-5)" numFmtId="3">
      <sharedItems containsMixedTypes="1" containsNumber="1" containsInteger="1" minValue="2" maxValue="5"/>
    </cacheField>
    <cacheField name="Precipitación (mm)" numFmtId="3">
      <sharedItems containsMixedTypes="1" containsNumber="1" containsInteger="1" minValue="100" maxValue="310"/>
    </cacheField>
    <cacheField name="Incremento del Nivel del Río (m)" numFmtId="3">
      <sharedItems containsMixedTypes="1" containsNumber="1" minValue="1.2" maxValue="4.5"/>
    </cacheField>
    <cacheField name="Suma Asegurada ajustada" numFmtId="0">
      <sharedItems containsSemiMixedTypes="0" containsString="0" containsNumber="1" minValue="5973360" maxValue="1994015736.5699999"/>
    </cacheField>
    <cacheField name="Prima ajustada" numFmtId="0">
      <sharedItems containsSemiMixedTypes="0" containsString="0" containsNumber="1" minValue="60920" maxValue="18329189.580000002"/>
    </cacheField>
    <cacheField name="Categoria por siniestro " numFmtId="0">
      <sharedItems containsMixedTypes="1" containsNumber="1" containsInteger="1" minValue="0" maxValue="4"/>
    </cacheField>
    <cacheField name="Monto del siniestro valor presente " numFmtId="0">
      <sharedItems containsSemiMixedTypes="0" containsString="0" containsNumber="1" minValue="0" maxValue="5110320"/>
    </cacheField>
    <cacheField name="Continente" numFmtId="0">
      <sharedItems count="6">
        <s v="Oceania"/>
        <s v="Europe"/>
        <s v="Africa"/>
        <s v="South America"/>
        <s v="North America"/>
        <s v="Asia"/>
      </sharedItems>
    </cacheField>
    <cacheField name="pais" numFmtId="0">
      <sharedItems count="26">
        <s v="Australia"/>
        <s v="España"/>
        <s v="Kenya"/>
        <s v="Argentina"/>
        <s v="South Africa"/>
        <s v="Egypt"/>
        <s v="United States"/>
        <s v="Chile"/>
        <s v="Brasil"/>
        <s v="New Zealand"/>
        <s v="México"/>
        <s v="Nigeria"/>
        <s v="Italia"/>
        <s v="Perú"/>
        <s v="Colombia"/>
        <s v="Canada"/>
        <s v="France"/>
        <s v="Nederland"/>
        <s v="United Kingdom"/>
        <s v="India"/>
        <s v="China"/>
        <s v="Indonesia"/>
        <s v="Japan"/>
        <s v="Bangladesh"/>
        <s v="Deutschland"/>
        <s v="Pilipinas"/>
      </sharedItems>
    </cacheField>
  </cacheFields>
  <extLst>
    <ext xmlns:x14="http://schemas.microsoft.com/office/spreadsheetml/2009/9/main" uri="{725AE2AE-9491-48be-B2B4-4EB974FC3084}">
      <x14:pivotCacheDefinition pivotCacheId="12051959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0">
  <r>
    <s v="loc068"/>
    <n v="2021"/>
    <x v="0"/>
    <s v="NA"/>
    <s v="NA"/>
    <s v="NA"/>
    <s v="NA"/>
    <s v="NA"/>
    <n v="11924757.312000001"/>
    <n v="1099546.8899999999"/>
    <s v="NA"/>
    <n v="0"/>
    <x v="0"/>
    <x v="0"/>
  </r>
  <r>
    <s v="loc068"/>
    <n v="2017"/>
    <x v="0"/>
    <s v="NA"/>
    <s v="NA"/>
    <s v="NA"/>
    <s v="NA"/>
    <s v="NA"/>
    <n v="11905973"/>
    <n v="1094857.0399999998"/>
    <s v="NA"/>
    <n v="0"/>
    <x v="0"/>
    <x v="0"/>
  </r>
  <r>
    <s v="loc068"/>
    <n v="2020"/>
    <x v="0"/>
    <s v="NA"/>
    <s v="NA"/>
    <s v="NA"/>
    <s v="NA"/>
    <s v="NA"/>
    <n v="11860071.445"/>
    <n v="1091333.8500000001"/>
    <s v="NA"/>
    <n v="0"/>
    <x v="0"/>
    <x v="0"/>
  </r>
  <r>
    <s v="loc068"/>
    <n v="2018"/>
    <x v="1"/>
    <n v="2"/>
    <n v="7"/>
    <n v="4"/>
    <n v="190"/>
    <n v="2.6"/>
    <n v="11855967.473999999"/>
    <n v="1093847.28"/>
    <n v="0"/>
    <n v="453720"/>
    <x v="0"/>
    <x v="0"/>
  </r>
  <r>
    <s v="loc068"/>
    <n v="2016"/>
    <x v="0"/>
    <s v="NA"/>
    <s v="NA"/>
    <s v="NA"/>
    <s v="NA"/>
    <s v="NA"/>
    <n v="11819936.765000001"/>
    <n v="1087479.25"/>
    <s v="NA"/>
    <n v="0"/>
    <x v="0"/>
    <x v="0"/>
  </r>
  <r>
    <s v="loc068"/>
    <n v="2019"/>
    <x v="0"/>
    <s v="NA"/>
    <s v="NA"/>
    <s v="NA"/>
    <s v="NA"/>
    <s v="NA"/>
    <n v="11817298.66"/>
    <n v="1088622.6000000001"/>
    <s v="NA"/>
    <n v="0"/>
    <x v="0"/>
    <x v="0"/>
  </r>
  <r>
    <s v="loc068"/>
    <n v="2022"/>
    <x v="0"/>
    <s v="NA"/>
    <s v="NA"/>
    <s v="NA"/>
    <s v="NA"/>
    <s v="NA"/>
    <n v="11643813.720000001"/>
    <n v="1070960.4000000001"/>
    <s v="NA"/>
    <n v="0"/>
    <x v="0"/>
    <x v="0"/>
  </r>
  <r>
    <s v="loc068"/>
    <n v="2015"/>
    <x v="0"/>
    <s v="NA"/>
    <s v="NA"/>
    <s v="NA"/>
    <s v="NA"/>
    <s v="NA"/>
    <n v="11613496.788000001"/>
    <n v="1067014.08"/>
    <s v="NA"/>
    <n v="0"/>
    <x v="0"/>
    <x v="0"/>
  </r>
  <r>
    <s v="loc068"/>
    <n v="2014"/>
    <x v="0"/>
    <s v="NA"/>
    <s v="NA"/>
    <s v="NA"/>
    <s v="NA"/>
    <s v="NA"/>
    <n v="11567182.24"/>
    <n v="1063024.392"/>
    <s v="NA"/>
    <n v="0"/>
    <x v="0"/>
    <x v="0"/>
  </r>
  <r>
    <s v="loc068"/>
    <n v="2023"/>
    <x v="2"/>
    <n v="2"/>
    <n v="7"/>
    <n v="4"/>
    <n v="190"/>
    <n v="2.6"/>
    <n v="10982380"/>
    <n v="1011460"/>
    <n v="0"/>
    <n v="290000"/>
    <x v="0"/>
    <x v="0"/>
  </r>
  <r>
    <s v="loc166"/>
    <n v="2023"/>
    <x v="3"/>
    <n v="12"/>
    <n v="4"/>
    <n v="2"/>
    <n v="120"/>
    <n v="1.2"/>
    <n v="5973360"/>
    <n v="62300"/>
    <n v="2"/>
    <n v="20000"/>
    <x v="1"/>
    <x v="1"/>
  </r>
  <r>
    <s v="loc166"/>
    <n v="2014"/>
    <x v="0"/>
    <s v="NA"/>
    <s v="NA"/>
    <s v="NA"/>
    <s v="NA"/>
    <s v="NA"/>
    <n v="6278869.5999999996"/>
    <n v="65489.095999999998"/>
    <s v="NA"/>
    <n v="0"/>
    <x v="1"/>
    <x v="1"/>
  </r>
  <r>
    <s v="loc166"/>
    <n v="2022"/>
    <x v="0"/>
    <s v="NA"/>
    <s v="NA"/>
    <s v="NA"/>
    <s v="NA"/>
    <s v="NA"/>
    <n v="6302491.2000000002"/>
    <n v="65966.400000000009"/>
    <s v="NA"/>
    <n v="0"/>
    <x v="1"/>
    <x v="1"/>
  </r>
  <r>
    <s v="loc166"/>
    <n v="2015"/>
    <x v="0"/>
    <s v="NA"/>
    <s v="NA"/>
    <s v="NA"/>
    <s v="NA"/>
    <s v="NA"/>
    <n v="6326564.8799999999"/>
    <n v="65730.48"/>
    <s v="NA"/>
    <n v="0"/>
    <x v="1"/>
    <x v="1"/>
  </r>
  <r>
    <s v="loc166"/>
    <n v="2019"/>
    <x v="0"/>
    <s v="NA"/>
    <s v="NA"/>
    <s v="NA"/>
    <s v="NA"/>
    <s v="NA"/>
    <n v="6414571.5499999998"/>
    <n v="67057.400000000009"/>
    <s v="NA"/>
    <n v="0"/>
    <x v="1"/>
    <x v="1"/>
  </r>
  <r>
    <s v="loc166"/>
    <n v="2020"/>
    <x v="0"/>
    <s v="NA"/>
    <s v="NA"/>
    <s v="NA"/>
    <s v="NA"/>
    <s v="NA"/>
    <n v="6426759.0499999998"/>
    <n v="67222.95"/>
    <s v="NA"/>
    <n v="0"/>
    <x v="1"/>
    <x v="1"/>
  </r>
  <r>
    <s v="loc166"/>
    <n v="2016"/>
    <x v="0"/>
    <s v="NA"/>
    <s v="NA"/>
    <s v="NA"/>
    <s v="NA"/>
    <s v="NA"/>
    <n v="6453566.5999999996"/>
    <n v="66986.399999999994"/>
    <s v="NA"/>
    <n v="0"/>
    <x v="1"/>
    <x v="1"/>
  </r>
  <r>
    <s v="loc166"/>
    <n v="2021"/>
    <x v="0"/>
    <s v="NA"/>
    <s v="NA"/>
    <s v="NA"/>
    <s v="NA"/>
    <s v="NA"/>
    <n v="6467205.0300000003"/>
    <n v="67724.28"/>
    <s v="NA"/>
    <n v="0"/>
    <x v="1"/>
    <x v="1"/>
  </r>
  <r>
    <s v="loc166"/>
    <n v="2018"/>
    <x v="4"/>
    <n v="12"/>
    <n v="4"/>
    <n v="2"/>
    <n v="120"/>
    <n v="1.2"/>
    <n v="6470393.46"/>
    <n v="67377.42"/>
    <n v="2"/>
    <n v="35820"/>
    <x v="1"/>
    <x v="1"/>
  </r>
  <r>
    <s v="loc166"/>
    <n v="2017"/>
    <x v="0"/>
    <s v="NA"/>
    <s v="NA"/>
    <s v="NA"/>
    <s v="NA"/>
    <s v="NA"/>
    <n v="6496404.5099999988"/>
    <n v="67435.079999999987"/>
    <s v="NA"/>
    <n v="0"/>
    <x v="1"/>
    <x v="1"/>
  </r>
  <r>
    <s v="loc182"/>
    <n v="2023"/>
    <x v="3"/>
    <n v="12"/>
    <n v="4"/>
    <n v="2"/>
    <n v="120"/>
    <n v="1.2"/>
    <n v="7332520"/>
    <n v="81920"/>
    <n v="3"/>
    <n v="60000"/>
    <x v="2"/>
    <x v="2"/>
  </r>
  <r>
    <s v="loc182"/>
    <n v="2014"/>
    <x v="0"/>
    <s v="NA"/>
    <s v="NA"/>
    <s v="NA"/>
    <s v="NA"/>
    <s v="NA"/>
    <n v="7707569.5999999996"/>
    <n v="86093.775999999998"/>
    <s v="NA"/>
    <n v="0"/>
    <x v="2"/>
    <x v="2"/>
  </r>
  <r>
    <s v="loc182"/>
    <n v="2022"/>
    <x v="0"/>
    <s v="NA"/>
    <s v="NA"/>
    <s v="NA"/>
    <s v="NA"/>
    <s v="NA"/>
    <n v="7736536.8000000007"/>
    <n v="86734.8"/>
    <s v="NA"/>
    <n v="0"/>
    <x v="2"/>
    <x v="2"/>
  </r>
  <r>
    <s v="loc182"/>
    <n v="2015"/>
    <x v="0"/>
    <s v="NA"/>
    <s v="NA"/>
    <s v="NA"/>
    <s v="NA"/>
    <s v="NA"/>
    <n v="7766109.3600000003"/>
    <n v="86421.119999999995"/>
    <s v="NA"/>
    <n v="0"/>
    <x v="2"/>
    <x v="2"/>
  </r>
  <r>
    <s v="loc182"/>
    <n v="2019"/>
    <x v="0"/>
    <s v="NA"/>
    <s v="NA"/>
    <s v="NA"/>
    <s v="NA"/>
    <s v="NA"/>
    <n v="7874130.1500000004"/>
    <n v="88178.85"/>
    <s v="NA"/>
    <n v="0"/>
    <x v="2"/>
    <x v="2"/>
  </r>
  <r>
    <s v="loc182"/>
    <n v="2020"/>
    <x v="0"/>
    <s v="NA"/>
    <s v="NA"/>
    <s v="NA"/>
    <s v="NA"/>
    <s v="NA"/>
    <n v="7889084.3500000006"/>
    <n v="88394"/>
    <s v="NA"/>
    <n v="0"/>
    <x v="2"/>
    <x v="2"/>
  </r>
  <r>
    <s v="loc182"/>
    <n v="2016"/>
    <x v="0"/>
    <s v="NA"/>
    <s v="NA"/>
    <s v="NA"/>
    <s v="NA"/>
    <s v="NA"/>
    <n v="7922006.2999999989"/>
    <n v="88080.2"/>
    <s v="NA"/>
    <n v="0"/>
    <x v="2"/>
    <x v="2"/>
  </r>
  <r>
    <s v="loc182"/>
    <n v="2021"/>
    <x v="0"/>
    <s v="NA"/>
    <s v="NA"/>
    <s v="NA"/>
    <s v="NA"/>
    <s v="NA"/>
    <n v="7938737.8200000003"/>
    <n v="89054.94"/>
    <s v="NA"/>
    <n v="0"/>
    <x v="2"/>
    <x v="2"/>
  </r>
  <r>
    <s v="loc182"/>
    <n v="2018"/>
    <x v="4"/>
    <n v="12"/>
    <n v="4"/>
    <n v="2"/>
    <n v="120"/>
    <n v="1.2"/>
    <n v="7942655.1599999992"/>
    <n v="88606.739999999991"/>
    <n v="3"/>
    <n v="35820"/>
    <x v="2"/>
    <x v="2"/>
  </r>
  <r>
    <s v="loc182"/>
    <n v="2017"/>
    <x v="0"/>
    <s v="NA"/>
    <s v="NA"/>
    <s v="NA"/>
    <s v="NA"/>
    <s v="NA"/>
    <n v="7974588.2899999991"/>
    <n v="88682.249999999985"/>
    <s v="NA"/>
    <n v="0"/>
    <x v="2"/>
    <x v="2"/>
  </r>
  <r>
    <s v="loc072"/>
    <n v="2023"/>
    <x v="0"/>
    <s v="NA"/>
    <s v="NA"/>
    <s v="NA"/>
    <s v="NA"/>
    <s v="NA"/>
    <n v="10703150"/>
    <n v="65230"/>
    <s v="NA"/>
    <n v="0"/>
    <x v="3"/>
    <x v="3"/>
  </r>
  <r>
    <s v="loc076"/>
    <n v="2023"/>
    <x v="0"/>
    <s v="NA"/>
    <s v="NA"/>
    <s v="NA"/>
    <s v="NA"/>
    <s v="NA"/>
    <n v="10722130"/>
    <n v="81540"/>
    <s v="NA"/>
    <n v="0"/>
    <x v="2"/>
    <x v="4"/>
  </r>
  <r>
    <s v="loc076"/>
    <n v="2014"/>
    <x v="0"/>
    <s v="NA"/>
    <s v="NA"/>
    <s v="NA"/>
    <s v="NA"/>
    <s v="NA"/>
    <n v="11333264.800000001"/>
    <n v="85679.296000000002"/>
    <s v="NA"/>
    <n v="0"/>
    <x v="2"/>
    <x v="4"/>
  </r>
  <r>
    <s v="loc072"/>
    <n v="2022"/>
    <x v="0"/>
    <s v="NA"/>
    <s v="NA"/>
    <s v="NA"/>
    <s v="NA"/>
    <s v="NA"/>
    <n v="11338304.4"/>
    <n v="69066"/>
    <s v="NA"/>
    <n v="0"/>
    <x v="3"/>
    <x v="3"/>
  </r>
  <r>
    <s v="loc197"/>
    <n v="2023"/>
    <x v="0"/>
    <s v="NA"/>
    <s v="NA"/>
    <s v="NA"/>
    <s v="NA"/>
    <s v="NA"/>
    <n v="11376510"/>
    <n v="60920"/>
    <s v="NA"/>
    <n v="0"/>
    <x v="2"/>
    <x v="5"/>
  </r>
  <r>
    <s v="loc076"/>
    <n v="2015"/>
    <x v="0"/>
    <s v="NA"/>
    <s v="NA"/>
    <s v="NA"/>
    <s v="NA"/>
    <s v="NA"/>
    <n v="11381434.08"/>
    <n v="86000.88"/>
    <s v="NA"/>
    <n v="0"/>
    <x v="2"/>
    <x v="4"/>
  </r>
  <r>
    <s v="loc076"/>
    <n v="2022"/>
    <x v="0"/>
    <s v="NA"/>
    <s v="NA"/>
    <s v="NA"/>
    <s v="NA"/>
    <s v="NA"/>
    <n v="11398665.600000001"/>
    <n v="86335.200000000012"/>
    <s v="NA"/>
    <n v="0"/>
    <x v="2"/>
    <x v="4"/>
  </r>
  <r>
    <s v="loc072"/>
    <n v="2014"/>
    <x v="5"/>
    <n v="12"/>
    <n v="5"/>
    <n v="2"/>
    <n v="100"/>
    <n v="1.5"/>
    <n v="11401088.800000001"/>
    <n v="68554.991999999998"/>
    <n v="4"/>
    <n v="37680"/>
    <x v="3"/>
    <x v="3"/>
  </r>
  <r>
    <s v="loc072"/>
    <n v="2015"/>
    <x v="0"/>
    <s v="NA"/>
    <s v="NA"/>
    <s v="NA"/>
    <s v="NA"/>
    <s v="NA"/>
    <n v="11403546.119999999"/>
    <n v="68808.12"/>
    <s v="NA"/>
    <n v="0"/>
    <x v="3"/>
    <x v="3"/>
  </r>
  <r>
    <s v="loc076"/>
    <n v="2016"/>
    <x v="0"/>
    <s v="NA"/>
    <s v="NA"/>
    <s v="NA"/>
    <s v="NA"/>
    <s v="NA"/>
    <n v="11555314.549999999"/>
    <n v="87647.95"/>
    <s v="NA"/>
    <n v="0"/>
    <x v="2"/>
    <x v="4"/>
  </r>
  <r>
    <s v="loc072"/>
    <n v="2019"/>
    <x v="0"/>
    <s v="NA"/>
    <s v="NA"/>
    <s v="NA"/>
    <s v="NA"/>
    <s v="NA"/>
    <n v="11560516.35"/>
    <n v="70202.900000000009"/>
    <s v="NA"/>
    <n v="0"/>
    <x v="3"/>
    <x v="3"/>
  </r>
  <r>
    <s v="loc076"/>
    <n v="2020"/>
    <x v="6"/>
    <n v="11"/>
    <n v="7"/>
    <n v="4"/>
    <n v="190"/>
    <n v="2.5"/>
    <n v="11566629.699999999"/>
    <n v="87970.35"/>
    <n v="4"/>
    <n v="103050"/>
    <x v="2"/>
    <x v="4"/>
  </r>
  <r>
    <s v="loc072"/>
    <n v="2020"/>
    <x v="0"/>
    <s v="NA"/>
    <s v="NA"/>
    <s v="NA"/>
    <s v="NA"/>
    <s v="NA"/>
    <n v="11568839.550000001"/>
    <n v="70383.149999999994"/>
    <s v="NA"/>
    <n v="0"/>
    <x v="3"/>
    <x v="3"/>
  </r>
  <r>
    <s v="loc076"/>
    <n v="2019"/>
    <x v="0"/>
    <s v="NA"/>
    <s v="NA"/>
    <s v="NA"/>
    <s v="NA"/>
    <s v="NA"/>
    <n v="11576500.15"/>
    <n v="87747.8"/>
    <s v="NA"/>
    <n v="0"/>
    <x v="2"/>
    <x v="4"/>
  </r>
  <r>
    <s v="loc072"/>
    <n v="2021"/>
    <x v="0"/>
    <s v="NA"/>
    <s v="NA"/>
    <s v="NA"/>
    <s v="NA"/>
    <s v="NA"/>
    <n v="11602227.779999999"/>
    <n v="70913.7"/>
    <s v="NA"/>
    <n v="0"/>
    <x v="3"/>
    <x v="3"/>
  </r>
  <r>
    <s v="loc072"/>
    <n v="2016"/>
    <x v="0"/>
    <s v="NA"/>
    <s v="NA"/>
    <s v="NA"/>
    <s v="NA"/>
    <s v="NA"/>
    <n v="11621065.949999999"/>
    <n v="70123.299999999988"/>
    <s v="NA"/>
    <n v="0"/>
    <x v="3"/>
    <x v="3"/>
  </r>
  <r>
    <s v="loc072"/>
    <n v="2018"/>
    <x v="0"/>
    <s v="NA"/>
    <s v="NA"/>
    <s v="NA"/>
    <s v="NA"/>
    <s v="NA"/>
    <n v="11654813.1"/>
    <n v="70541.52"/>
    <s v="NA"/>
    <n v="0"/>
    <x v="3"/>
    <x v="3"/>
  </r>
  <r>
    <s v="loc076"/>
    <n v="2021"/>
    <x v="0"/>
    <s v="NA"/>
    <s v="NA"/>
    <s v="NA"/>
    <s v="NA"/>
    <s v="NA"/>
    <n v="11665134"/>
    <n v="88636.47"/>
    <s v="NA"/>
    <n v="0"/>
    <x v="2"/>
    <x v="4"/>
  </r>
  <r>
    <s v="loc076"/>
    <n v="2018"/>
    <x v="0"/>
    <s v="NA"/>
    <s v="NA"/>
    <s v="NA"/>
    <s v="NA"/>
    <s v="NA"/>
    <n v="11665200.9"/>
    <n v="88164.959999999992"/>
    <s v="NA"/>
    <n v="0"/>
    <x v="2"/>
    <x v="4"/>
  </r>
  <r>
    <s v="loc076"/>
    <n v="2017"/>
    <x v="0"/>
    <s v="NA"/>
    <s v="NA"/>
    <s v="NA"/>
    <s v="NA"/>
    <s v="NA"/>
    <n v="11677069.179999998"/>
    <n v="88243.409999999989"/>
    <s v="NA"/>
    <n v="0"/>
    <x v="2"/>
    <x v="4"/>
  </r>
  <r>
    <s v="loc072"/>
    <n v="2017"/>
    <x v="0"/>
    <s v="NA"/>
    <s v="NA"/>
    <s v="NA"/>
    <s v="NA"/>
    <s v="NA"/>
    <n v="11685004.869999999"/>
    <n v="70604.479999999996"/>
    <s v="NA"/>
    <n v="0"/>
    <x v="3"/>
    <x v="3"/>
  </r>
  <r>
    <s v="loc197"/>
    <n v="2014"/>
    <x v="0"/>
    <s v="NA"/>
    <s v="NA"/>
    <s v="NA"/>
    <s v="NA"/>
    <s v="NA"/>
    <n v="11838804.800000001"/>
    <n v="64035.904000000002"/>
    <s v="NA"/>
    <n v="0"/>
    <x v="2"/>
    <x v="5"/>
  </r>
  <r>
    <s v="loc197"/>
    <n v="2015"/>
    <x v="0"/>
    <s v="NA"/>
    <s v="NA"/>
    <s v="NA"/>
    <s v="NA"/>
    <s v="NA"/>
    <n v="11934556.439999999"/>
    <n v="64272"/>
    <s v="NA"/>
    <n v="0"/>
    <x v="2"/>
    <x v="5"/>
  </r>
  <r>
    <s v="loc197"/>
    <n v="2022"/>
    <x v="0"/>
    <s v="NA"/>
    <s v="NA"/>
    <s v="NA"/>
    <s v="NA"/>
    <s v="NA"/>
    <n v="12052810.800000001"/>
    <n v="64508.4"/>
    <s v="NA"/>
    <n v="0"/>
    <x v="2"/>
    <x v="5"/>
  </r>
  <r>
    <s v="loc197"/>
    <n v="2019"/>
    <x v="0"/>
    <s v="NA"/>
    <s v="NA"/>
    <s v="NA"/>
    <s v="NA"/>
    <s v="NA"/>
    <n v="12167830.85"/>
    <n v="65566.2"/>
    <s v="NA"/>
    <n v="0"/>
    <x v="2"/>
    <x v="5"/>
  </r>
  <r>
    <s v="loc197"/>
    <n v="2016"/>
    <x v="7"/>
    <n v="12"/>
    <n v="6"/>
    <n v="3"/>
    <n v="140"/>
    <n v="1.9"/>
    <n v="12172938.049999999"/>
    <n v="65504.399999999994"/>
    <n v="0"/>
    <n v="123499.99999999999"/>
    <x v="2"/>
    <x v="5"/>
  </r>
  <r>
    <s v="loc197"/>
    <n v="2020"/>
    <x v="0"/>
    <s v="NA"/>
    <s v="NA"/>
    <s v="NA"/>
    <s v="NA"/>
    <s v="NA"/>
    <n v="12217253.050000001"/>
    <n v="65734.45"/>
    <s v="NA"/>
    <n v="0"/>
    <x v="2"/>
    <x v="5"/>
  </r>
  <r>
    <s v="loc197"/>
    <n v="2017"/>
    <x v="0"/>
    <s v="NA"/>
    <s v="NA"/>
    <s v="NA"/>
    <s v="NA"/>
    <s v="NA"/>
    <n v="12232713.759999998"/>
    <n v="65947.899999999994"/>
    <s v="NA"/>
    <n v="0"/>
    <x v="2"/>
    <x v="5"/>
  </r>
  <r>
    <s v="loc197"/>
    <n v="2018"/>
    <x v="0"/>
    <s v="NA"/>
    <s v="NA"/>
    <s v="NA"/>
    <s v="NA"/>
    <s v="NA"/>
    <n v="12253830.959999999"/>
    <n v="65884.92"/>
    <s v="NA"/>
    <n v="0"/>
    <x v="2"/>
    <x v="5"/>
  </r>
  <r>
    <s v="loc197"/>
    <n v="2021"/>
    <x v="0"/>
    <s v="NA"/>
    <s v="NA"/>
    <s v="NA"/>
    <s v="NA"/>
    <s v="NA"/>
    <n v="12351470.040000001"/>
    <n v="66231.360000000001"/>
    <s v="NA"/>
    <n v="0"/>
    <x v="2"/>
    <x v="5"/>
  </r>
  <r>
    <s v="loc042"/>
    <n v="2023"/>
    <x v="3"/>
    <n v="12"/>
    <n v="4"/>
    <n v="2"/>
    <n v="120"/>
    <n v="1.2"/>
    <n v="15146470"/>
    <n v="168940"/>
    <n v="3"/>
    <n v="110000"/>
    <x v="2"/>
    <x v="2"/>
  </r>
  <r>
    <s v="loc082"/>
    <n v="2023"/>
    <x v="3"/>
    <n v="12"/>
    <n v="4"/>
    <n v="2"/>
    <n v="120"/>
    <n v="1.2"/>
    <n v="15791000"/>
    <n v="181470"/>
    <n v="3"/>
    <n v="20000"/>
    <x v="2"/>
    <x v="2"/>
  </r>
  <r>
    <s v="loc042"/>
    <n v="2014"/>
    <x v="0"/>
    <s v="NA"/>
    <s v="NA"/>
    <s v="NA"/>
    <s v="NA"/>
    <s v="NA"/>
    <n v="15921181.6"/>
    <n v="177569.51199999999"/>
    <s v="NA"/>
    <n v="0"/>
    <x v="2"/>
    <x v="2"/>
  </r>
  <r>
    <s v="loc042"/>
    <n v="2022"/>
    <x v="0"/>
    <s v="NA"/>
    <s v="NA"/>
    <s v="NA"/>
    <s v="NA"/>
    <s v="NA"/>
    <n v="15981030.000000002"/>
    <n v="178880.40000000002"/>
    <s v="NA"/>
    <n v="0"/>
    <x v="2"/>
    <x v="2"/>
  </r>
  <r>
    <s v="loc042"/>
    <n v="2015"/>
    <x v="0"/>
    <s v="NA"/>
    <s v="NA"/>
    <s v="NA"/>
    <s v="NA"/>
    <s v="NA"/>
    <n v="16042118.16"/>
    <n v="178231.2"/>
    <s v="NA"/>
    <n v="0"/>
    <x v="2"/>
    <x v="2"/>
  </r>
  <r>
    <s v="loc042"/>
    <n v="2019"/>
    <x v="0"/>
    <s v="NA"/>
    <s v="NA"/>
    <s v="NA"/>
    <s v="NA"/>
    <s v="NA"/>
    <n v="16265240.700000001"/>
    <n v="181833.2"/>
    <s v="NA"/>
    <n v="0"/>
    <x v="2"/>
    <x v="2"/>
  </r>
  <r>
    <s v="loc042"/>
    <n v="2020"/>
    <x v="0"/>
    <s v="NA"/>
    <s v="NA"/>
    <s v="NA"/>
    <s v="NA"/>
    <s v="NA"/>
    <n v="16296132.35"/>
    <n v="182284"/>
    <s v="NA"/>
    <n v="0"/>
    <x v="2"/>
    <x v="2"/>
  </r>
  <r>
    <s v="loc042"/>
    <n v="2016"/>
    <x v="0"/>
    <s v="NA"/>
    <s v="NA"/>
    <s v="NA"/>
    <s v="NA"/>
    <s v="NA"/>
    <n v="16364145.199999999"/>
    <n v="181643.8"/>
    <s v="NA"/>
    <n v="0"/>
    <x v="2"/>
    <x v="2"/>
  </r>
  <r>
    <s v="loc042"/>
    <n v="2021"/>
    <x v="0"/>
    <s v="NA"/>
    <s v="NA"/>
    <s v="NA"/>
    <s v="NA"/>
    <s v="NA"/>
    <n v="16398696.99"/>
    <n v="183651.78"/>
    <s v="NA"/>
    <n v="0"/>
    <x v="2"/>
    <x v="2"/>
  </r>
  <r>
    <s v="loc042"/>
    <n v="2018"/>
    <x v="4"/>
    <n v="12"/>
    <n v="4"/>
    <n v="2"/>
    <n v="120"/>
    <n v="1.2"/>
    <n v="16406801.76"/>
    <n v="182705.88"/>
    <n v="3"/>
    <n v="83580"/>
    <x v="2"/>
    <x v="2"/>
  </r>
  <r>
    <s v="loc042"/>
    <n v="2017"/>
    <x v="0"/>
    <s v="NA"/>
    <s v="NA"/>
    <s v="NA"/>
    <s v="NA"/>
    <s v="NA"/>
    <n v="16472761.459999999"/>
    <n v="182874.37999999998"/>
    <s v="NA"/>
    <n v="0"/>
    <x v="2"/>
    <x v="2"/>
  </r>
  <r>
    <s v="loc082"/>
    <n v="2014"/>
    <x v="0"/>
    <s v="NA"/>
    <s v="NA"/>
    <s v="NA"/>
    <s v="NA"/>
    <s v="NA"/>
    <n v="16598668"/>
    <n v="190718.576"/>
    <s v="NA"/>
    <n v="0"/>
    <x v="2"/>
    <x v="2"/>
  </r>
  <r>
    <s v="loc082"/>
    <n v="2022"/>
    <x v="0"/>
    <s v="NA"/>
    <s v="NA"/>
    <s v="NA"/>
    <s v="NA"/>
    <s v="NA"/>
    <n v="16661073.600000001"/>
    <n v="192142.80000000002"/>
    <s v="NA"/>
    <n v="0"/>
    <x v="2"/>
    <x v="2"/>
  </r>
  <r>
    <s v="loc082"/>
    <n v="2015"/>
    <x v="0"/>
    <s v="NA"/>
    <s v="NA"/>
    <s v="NA"/>
    <s v="NA"/>
    <s v="NA"/>
    <n v="16724748.6"/>
    <n v="191431.67999999999"/>
    <s v="NA"/>
    <n v="0"/>
    <x v="2"/>
    <x v="2"/>
  </r>
  <r>
    <s v="loc082"/>
    <n v="2019"/>
    <x v="0"/>
    <s v="NA"/>
    <s v="NA"/>
    <s v="NA"/>
    <s v="NA"/>
    <s v="NA"/>
    <n v="16957378.850000001"/>
    <n v="195312.25"/>
    <s v="NA"/>
    <n v="0"/>
    <x v="2"/>
    <x v="2"/>
  </r>
  <r>
    <s v="loc082"/>
    <n v="2020"/>
    <x v="0"/>
    <s v="NA"/>
    <s v="NA"/>
    <s v="NA"/>
    <s v="NA"/>
    <s v="NA"/>
    <n v="16989590.149999999"/>
    <n v="195795"/>
    <s v="NA"/>
    <n v="0"/>
    <x v="2"/>
    <x v="2"/>
  </r>
  <r>
    <s v="loc082"/>
    <n v="2016"/>
    <x v="0"/>
    <s v="NA"/>
    <s v="NA"/>
    <s v="NA"/>
    <s v="NA"/>
    <s v="NA"/>
    <n v="17060487.599999998"/>
    <n v="195105.3"/>
    <s v="NA"/>
    <n v="0"/>
    <x v="2"/>
    <x v="2"/>
  </r>
  <r>
    <s v="loc082"/>
    <n v="2021"/>
    <x v="0"/>
    <s v="NA"/>
    <s v="NA"/>
    <s v="NA"/>
    <s v="NA"/>
    <s v="NA"/>
    <n v="17096512.68"/>
    <n v="197269.02"/>
    <s v="NA"/>
    <n v="0"/>
    <x v="2"/>
    <x v="2"/>
  </r>
  <r>
    <s v="loc082"/>
    <n v="2018"/>
    <x v="4"/>
    <n v="12"/>
    <n v="4"/>
    <n v="2"/>
    <n v="120"/>
    <n v="1.2"/>
    <n v="17104957.439999998"/>
    <n v="196245.84"/>
    <n v="3"/>
    <n v="83580"/>
    <x v="2"/>
    <x v="2"/>
  </r>
  <r>
    <s v="loc082"/>
    <n v="2017"/>
    <x v="0"/>
    <s v="NA"/>
    <s v="NA"/>
    <s v="NA"/>
    <s v="NA"/>
    <s v="NA"/>
    <n v="17173723.029999997"/>
    <n v="196429.65999999997"/>
    <s v="NA"/>
    <n v="0"/>
    <x v="2"/>
    <x v="2"/>
  </r>
  <r>
    <s v="loc022"/>
    <n v="2023"/>
    <x v="0"/>
    <s v="NA"/>
    <s v="NA"/>
    <s v="NA"/>
    <s v="NA"/>
    <s v="NA"/>
    <n v="20635150"/>
    <n v="126110"/>
    <s v="NA"/>
    <n v="0"/>
    <x v="3"/>
    <x v="3"/>
  </r>
  <r>
    <s v="loc122"/>
    <n v="2023"/>
    <x v="0"/>
    <s v="NA"/>
    <s v="NA"/>
    <s v="NA"/>
    <s v="NA"/>
    <s v="NA"/>
    <n v="20870890"/>
    <n v="119520"/>
    <s v="NA"/>
    <n v="0"/>
    <x v="4"/>
    <x v="6"/>
  </r>
  <r>
    <s v="loc122"/>
    <n v="2014"/>
    <x v="8"/>
    <n v="8"/>
    <n v="6"/>
    <n v="4"/>
    <n v="150"/>
    <n v="2"/>
    <n v="21545549.600000001"/>
    <n v="125610.048"/>
    <n v="4"/>
    <n v="125600"/>
    <x v="4"/>
    <x v="6"/>
  </r>
  <r>
    <s v="loc122"/>
    <n v="2015"/>
    <x v="0"/>
    <s v="NA"/>
    <s v="NA"/>
    <s v="NA"/>
    <s v="NA"/>
    <s v="NA"/>
    <n v="21692244.960000001"/>
    <n v="126084.36"/>
    <s v="NA"/>
    <n v="0"/>
    <x v="4"/>
    <x v="6"/>
  </r>
  <r>
    <s v="loc022"/>
    <n v="2022"/>
    <x v="0"/>
    <s v="NA"/>
    <s v="NA"/>
    <s v="NA"/>
    <s v="NA"/>
    <s v="NA"/>
    <n v="21859696.800000001"/>
    <n v="133531.20000000001"/>
    <s v="NA"/>
    <n v="0"/>
    <x v="3"/>
    <x v="3"/>
  </r>
  <r>
    <s v="loc022"/>
    <n v="2014"/>
    <x v="5"/>
    <n v="12"/>
    <n v="5"/>
    <n v="2"/>
    <n v="100"/>
    <n v="1.5"/>
    <n v="21980753.600000001"/>
    <n v="132544.424"/>
    <n v="4"/>
    <n v="125600"/>
    <x v="3"/>
    <x v="3"/>
  </r>
  <r>
    <s v="loc022"/>
    <n v="2015"/>
    <x v="0"/>
    <s v="NA"/>
    <s v="NA"/>
    <s v="NA"/>
    <s v="NA"/>
    <s v="NA"/>
    <n v="21985485.960000001"/>
    <n v="133043.04"/>
    <s v="NA"/>
    <n v="0"/>
    <x v="3"/>
    <x v="3"/>
  </r>
  <r>
    <s v="loc122"/>
    <n v="2016"/>
    <x v="0"/>
    <s v="NA"/>
    <s v="NA"/>
    <s v="NA"/>
    <s v="NA"/>
    <s v="NA"/>
    <n v="22012825.249999996"/>
    <n v="128501.74999999999"/>
    <s v="NA"/>
    <n v="0"/>
    <x v="4"/>
    <x v="6"/>
  </r>
  <r>
    <s v="loc122"/>
    <n v="2022"/>
    <x v="0"/>
    <s v="NA"/>
    <s v="NA"/>
    <s v="NA"/>
    <s v="NA"/>
    <s v="NA"/>
    <n v="22063978.800000001"/>
    <n v="126554.40000000001"/>
    <s v="NA"/>
    <n v="0"/>
    <x v="4"/>
    <x v="6"/>
  </r>
  <r>
    <s v="loc122"/>
    <n v="2017"/>
    <x v="0"/>
    <s v="NA"/>
    <s v="NA"/>
    <s v="NA"/>
    <s v="NA"/>
    <s v="NA"/>
    <n v="22194784.029999997"/>
    <n v="129372.46999999999"/>
    <s v="NA"/>
    <n v="0"/>
    <x v="4"/>
    <x v="6"/>
  </r>
  <r>
    <s v="loc122"/>
    <n v="2019"/>
    <x v="0"/>
    <s v="NA"/>
    <s v="NA"/>
    <s v="NA"/>
    <s v="NA"/>
    <s v="NA"/>
    <n v="22213730.699999999"/>
    <n v="128639.3"/>
    <s v="NA"/>
    <n v="0"/>
    <x v="4"/>
    <x v="6"/>
  </r>
  <r>
    <s v="loc122"/>
    <n v="2018"/>
    <x v="0"/>
    <s v="NA"/>
    <s v="NA"/>
    <s v="NA"/>
    <s v="NA"/>
    <s v="NA"/>
    <n v="22261353.899999999"/>
    <n v="129250.5"/>
    <s v="NA"/>
    <n v="0"/>
    <x v="4"/>
    <x v="6"/>
  </r>
  <r>
    <s v="loc022"/>
    <n v="2019"/>
    <x v="0"/>
    <s v="NA"/>
    <s v="NA"/>
    <s v="NA"/>
    <s v="NA"/>
    <s v="NA"/>
    <n v="22288115.949999999"/>
    <n v="135734.15"/>
    <s v="NA"/>
    <n v="0"/>
    <x v="3"/>
    <x v="3"/>
  </r>
  <r>
    <s v="loc122"/>
    <n v="2020"/>
    <x v="0"/>
    <s v="NA"/>
    <s v="NA"/>
    <s v="NA"/>
    <s v="NA"/>
    <s v="NA"/>
    <n v="22288673.050000001"/>
    <n v="128961.35"/>
    <s v="NA"/>
    <n v="0"/>
    <x v="4"/>
    <x v="6"/>
  </r>
  <r>
    <s v="loc022"/>
    <n v="2020"/>
    <x v="0"/>
    <s v="NA"/>
    <s v="NA"/>
    <s v="NA"/>
    <s v="NA"/>
    <s v="NA"/>
    <n v="22304164.899999999"/>
    <n v="136071.79999999999"/>
    <s v="NA"/>
    <n v="0"/>
    <x v="3"/>
    <x v="3"/>
  </r>
  <r>
    <s v="loc022"/>
    <n v="2021"/>
    <x v="0"/>
    <s v="NA"/>
    <s v="NA"/>
    <s v="NA"/>
    <s v="NA"/>
    <s v="NA"/>
    <n v="22368533.460000001"/>
    <n v="137099.82"/>
    <s v="NA"/>
    <n v="0"/>
    <x v="3"/>
    <x v="3"/>
  </r>
  <r>
    <s v="loc022"/>
    <n v="2016"/>
    <x v="0"/>
    <s v="NA"/>
    <s v="NA"/>
    <s v="NA"/>
    <s v="NA"/>
    <s v="NA"/>
    <n v="22404851.299999997"/>
    <n v="135590.65"/>
    <s v="NA"/>
    <n v="0"/>
    <x v="3"/>
    <x v="3"/>
  </r>
  <r>
    <s v="loc022"/>
    <n v="2018"/>
    <x v="0"/>
    <s v="NA"/>
    <s v="NA"/>
    <s v="NA"/>
    <s v="NA"/>
    <s v="NA"/>
    <n v="22469921.82"/>
    <n v="136390.62"/>
    <s v="NA"/>
    <n v="0"/>
    <x v="3"/>
    <x v="3"/>
  </r>
  <r>
    <s v="loc022"/>
    <n v="2017"/>
    <x v="0"/>
    <s v="NA"/>
    <s v="NA"/>
    <s v="NA"/>
    <s v="NA"/>
    <s v="NA"/>
    <n v="22528131.769999996"/>
    <n v="136515.81"/>
    <s v="NA"/>
    <n v="0"/>
    <x v="3"/>
    <x v="3"/>
  </r>
  <r>
    <s v="loc122"/>
    <n v="2021"/>
    <x v="0"/>
    <s v="NA"/>
    <s v="NA"/>
    <s v="NA"/>
    <s v="NA"/>
    <s v="NA"/>
    <n v="22546733.82"/>
    <n v="129929.28"/>
    <s v="NA"/>
    <n v="0"/>
    <x v="4"/>
    <x v="6"/>
  </r>
  <r>
    <s v="loc135"/>
    <n v="2023"/>
    <x v="0"/>
    <s v="NA"/>
    <s v="NA"/>
    <s v="NA"/>
    <s v="NA"/>
    <s v="NA"/>
    <n v="23044780"/>
    <n v="163550"/>
    <s v="NA"/>
    <n v="0"/>
    <x v="3"/>
    <x v="7"/>
  </r>
  <r>
    <s v="loc049"/>
    <n v="2023"/>
    <x v="0"/>
    <s v="NA"/>
    <s v="NA"/>
    <s v="NA"/>
    <s v="NA"/>
    <s v="NA"/>
    <n v="24131250"/>
    <n v="173660"/>
    <s v="NA"/>
    <n v="0"/>
    <x v="3"/>
    <x v="8"/>
  </r>
  <r>
    <s v="loc135"/>
    <n v="2014"/>
    <x v="0"/>
    <s v="NA"/>
    <s v="NA"/>
    <s v="NA"/>
    <s v="NA"/>
    <s v="NA"/>
    <n v="24176995.199999999"/>
    <n v="171898.67199999999"/>
    <s v="NA"/>
    <n v="0"/>
    <x v="3"/>
    <x v="7"/>
  </r>
  <r>
    <s v="loc135"/>
    <n v="2015"/>
    <x v="0"/>
    <s v="NA"/>
    <s v="NA"/>
    <s v="NA"/>
    <s v="NA"/>
    <s v="NA"/>
    <n v="24378480.84"/>
    <n v="172545.6"/>
    <s v="NA"/>
    <n v="0"/>
    <x v="3"/>
    <x v="7"/>
  </r>
  <r>
    <s v="loc135"/>
    <n v="2022"/>
    <x v="0"/>
    <s v="NA"/>
    <s v="NA"/>
    <s v="NA"/>
    <s v="NA"/>
    <s v="NA"/>
    <n v="24393182.400000002"/>
    <n v="173167.2"/>
    <s v="NA"/>
    <n v="0"/>
    <x v="3"/>
    <x v="7"/>
  </r>
  <r>
    <s v="loc135"/>
    <n v="2019"/>
    <x v="0"/>
    <s v="NA"/>
    <s v="NA"/>
    <s v="NA"/>
    <s v="NA"/>
    <s v="NA"/>
    <n v="24754141.350000001"/>
    <n v="176031.5"/>
    <s v="NA"/>
    <n v="0"/>
    <x v="3"/>
    <x v="7"/>
  </r>
  <r>
    <s v="loc135"/>
    <n v="2016"/>
    <x v="9"/>
    <n v="1"/>
    <n v="5"/>
    <n v="2"/>
    <n v="110"/>
    <n v="1.3"/>
    <n v="24819140.449999999"/>
    <n v="175851.65"/>
    <n v="3"/>
    <n v="49399.999999999993"/>
    <x v="3"/>
    <x v="7"/>
  </r>
  <r>
    <s v="loc135"/>
    <n v="2020"/>
    <x v="0"/>
    <s v="NA"/>
    <s v="NA"/>
    <s v="NA"/>
    <s v="NA"/>
    <s v="NA"/>
    <n v="24854686.75"/>
    <n v="176467.4"/>
    <s v="NA"/>
    <n v="0"/>
    <x v="3"/>
    <x v="7"/>
  </r>
  <r>
    <s v="loc135"/>
    <n v="2018"/>
    <x v="0"/>
    <s v="NA"/>
    <s v="NA"/>
    <s v="NA"/>
    <s v="NA"/>
    <s v="NA"/>
    <n v="24907066.859999999"/>
    <n v="176879.16"/>
    <s v="NA"/>
    <n v="0"/>
    <x v="3"/>
    <x v="7"/>
  </r>
  <r>
    <s v="loc135"/>
    <n v="2017"/>
    <x v="0"/>
    <s v="NA"/>
    <s v="NA"/>
    <s v="NA"/>
    <s v="NA"/>
    <s v="NA"/>
    <n v="24926307.039999995"/>
    <n v="177047.55999999997"/>
    <s v="NA"/>
    <n v="0"/>
    <x v="3"/>
    <x v="7"/>
  </r>
  <r>
    <s v="loc135"/>
    <n v="2021"/>
    <x v="0"/>
    <s v="NA"/>
    <s v="NA"/>
    <s v="NA"/>
    <s v="NA"/>
    <s v="NA"/>
    <n v="25078624.350000001"/>
    <n v="177793.2"/>
    <s v="NA"/>
    <n v="0"/>
    <x v="3"/>
    <x v="7"/>
  </r>
  <r>
    <s v="loc049"/>
    <n v="2022"/>
    <x v="0"/>
    <s v="NA"/>
    <s v="NA"/>
    <s v="NA"/>
    <s v="NA"/>
    <s v="NA"/>
    <n v="25651328.400000002"/>
    <n v="183870"/>
    <s v="NA"/>
    <n v="0"/>
    <x v="3"/>
    <x v="8"/>
  </r>
  <r>
    <s v="loc049"/>
    <n v="2014"/>
    <x v="0"/>
    <s v="NA"/>
    <s v="NA"/>
    <s v="NA"/>
    <s v="NA"/>
    <s v="NA"/>
    <n v="25743101.600000001"/>
    <n v="182518.152"/>
    <s v="NA"/>
    <n v="0"/>
    <x v="3"/>
    <x v="8"/>
  </r>
  <r>
    <s v="loc049"/>
    <n v="2015"/>
    <x v="10"/>
    <n v="11"/>
    <n v="4"/>
    <n v="2"/>
    <n v="140"/>
    <n v="1.7"/>
    <n v="25806913.68"/>
    <n v="183199.91999999998"/>
    <n v="3"/>
    <n v="74160"/>
    <x v="3"/>
    <x v="8"/>
  </r>
  <r>
    <s v="loc049"/>
    <n v="2016"/>
    <x v="0"/>
    <s v="NA"/>
    <s v="NA"/>
    <s v="NA"/>
    <s v="NA"/>
    <s v="NA"/>
    <n v="26188298.499999996"/>
    <n v="186707.3"/>
    <s v="NA"/>
    <n v="0"/>
    <x v="3"/>
    <x v="8"/>
  </r>
  <r>
    <s v="loc049"/>
    <n v="2019"/>
    <x v="0"/>
    <s v="NA"/>
    <s v="NA"/>
    <s v="NA"/>
    <s v="NA"/>
    <s v="NA"/>
    <n v="26274687.699999999"/>
    <n v="186900.95"/>
    <s v="NA"/>
    <n v="0"/>
    <x v="3"/>
    <x v="8"/>
  </r>
  <r>
    <s v="loc049"/>
    <n v="2020"/>
    <x v="0"/>
    <s v="NA"/>
    <s v="NA"/>
    <s v="NA"/>
    <s v="NA"/>
    <s v="NA"/>
    <n v="26316851.75"/>
    <n v="187367.8"/>
    <s v="NA"/>
    <n v="0"/>
    <x v="3"/>
    <x v="8"/>
  </r>
  <r>
    <s v="loc049"/>
    <n v="2017"/>
    <x v="0"/>
    <s v="NA"/>
    <s v="NA"/>
    <s v="NA"/>
    <s v="NA"/>
    <s v="NA"/>
    <n v="26394434.069999997"/>
    <n v="187969.8"/>
    <s v="NA"/>
    <n v="0"/>
    <x v="3"/>
    <x v="8"/>
  </r>
  <r>
    <s v="loc049"/>
    <n v="2021"/>
    <x v="0"/>
    <s v="NA"/>
    <s v="NA"/>
    <s v="NA"/>
    <s v="NA"/>
    <s v="NA"/>
    <n v="26429196.690000001"/>
    <n v="188775.21"/>
    <s v="NA"/>
    <n v="0"/>
    <x v="3"/>
    <x v="8"/>
  </r>
  <r>
    <s v="loc049"/>
    <n v="2018"/>
    <x v="0"/>
    <s v="NA"/>
    <s v="NA"/>
    <s v="NA"/>
    <s v="NA"/>
    <s v="NA"/>
    <n v="26499444.959999997"/>
    <n v="187792.31999999998"/>
    <s v="NA"/>
    <n v="0"/>
    <x v="3"/>
    <x v="8"/>
  </r>
  <r>
    <s v="loc067"/>
    <n v="2023"/>
    <x v="0"/>
    <s v="NA"/>
    <s v="NA"/>
    <s v="NA"/>
    <s v="NA"/>
    <s v="NA"/>
    <n v="27152590"/>
    <n v="196070"/>
    <s v="NA"/>
    <n v="0"/>
    <x v="2"/>
    <x v="4"/>
  </r>
  <r>
    <s v="loc109"/>
    <n v="2023"/>
    <x v="0"/>
    <s v="NA"/>
    <s v="NA"/>
    <s v="NA"/>
    <s v="NA"/>
    <s v="NA"/>
    <n v="27163880"/>
    <n v="308620"/>
    <s v="NA"/>
    <n v="0"/>
    <x v="0"/>
    <x v="9"/>
  </r>
  <r>
    <s v="loc079"/>
    <n v="2023"/>
    <x v="0"/>
    <s v="NA"/>
    <s v="NA"/>
    <s v="NA"/>
    <s v="NA"/>
    <s v="NA"/>
    <n v="27187320"/>
    <n v="202930"/>
    <s v="NA"/>
    <n v="0"/>
    <x v="4"/>
    <x v="10"/>
  </r>
  <r>
    <s v="loc104"/>
    <n v="2023"/>
    <x v="0"/>
    <s v="NA"/>
    <s v="NA"/>
    <s v="NA"/>
    <s v="NA"/>
    <s v="NA"/>
    <n v="28142450"/>
    <n v="271970"/>
    <s v="NA"/>
    <n v="0"/>
    <x v="2"/>
    <x v="4"/>
  </r>
  <r>
    <s v="loc175"/>
    <n v="2023"/>
    <x v="0"/>
    <s v="NA"/>
    <s v="NA"/>
    <s v="NA"/>
    <s v="NA"/>
    <s v="NA"/>
    <n v="28388150"/>
    <n v="197790"/>
    <s v="NA"/>
    <n v="0"/>
    <x v="3"/>
    <x v="7"/>
  </r>
  <r>
    <s v="loc029"/>
    <n v="2023"/>
    <x v="0"/>
    <s v="NA"/>
    <s v="NA"/>
    <s v="NA"/>
    <s v="NA"/>
    <s v="NA"/>
    <n v="28395720"/>
    <n v="141730"/>
    <s v="NA"/>
    <n v="0"/>
    <x v="2"/>
    <x v="2"/>
  </r>
  <r>
    <s v="loc109"/>
    <n v="2014"/>
    <x v="0"/>
    <s v="NA"/>
    <s v="NA"/>
    <s v="NA"/>
    <s v="NA"/>
    <s v="NA"/>
    <n v="28501780"/>
    <n v="324350.696"/>
    <s v="NA"/>
    <n v="0"/>
    <x v="0"/>
    <x v="9"/>
  </r>
  <r>
    <s v="loc109"/>
    <n v="2015"/>
    <x v="0"/>
    <s v="NA"/>
    <s v="NA"/>
    <s v="NA"/>
    <s v="NA"/>
    <s v="NA"/>
    <n v="28580843.759999998"/>
    <n v="325574.76"/>
    <s v="NA"/>
    <n v="0"/>
    <x v="0"/>
    <x v="9"/>
  </r>
  <r>
    <s v="loc079"/>
    <n v="2014"/>
    <x v="0"/>
    <s v="NA"/>
    <s v="NA"/>
    <s v="NA"/>
    <s v="NA"/>
    <s v="NA"/>
    <n v="28598868.800000001"/>
    <n v="213290.152"/>
    <s v="NA"/>
    <n v="0"/>
    <x v="4"/>
    <x v="10"/>
  </r>
  <r>
    <s v="loc067"/>
    <n v="2014"/>
    <x v="0"/>
    <s v="NA"/>
    <s v="NA"/>
    <s v="NA"/>
    <s v="NA"/>
    <s v="NA"/>
    <n v="28700228"/>
    <n v="206068.152"/>
    <s v="NA"/>
    <n v="0"/>
    <x v="2"/>
    <x v="4"/>
  </r>
  <r>
    <s v="loc079"/>
    <n v="2022"/>
    <x v="0"/>
    <s v="NA"/>
    <s v="NA"/>
    <s v="NA"/>
    <s v="NA"/>
    <s v="NA"/>
    <n v="28814821.200000003"/>
    <n v="214866"/>
    <s v="NA"/>
    <n v="0"/>
    <x v="4"/>
    <x v="10"/>
  </r>
  <r>
    <s v="loc067"/>
    <n v="2015"/>
    <x v="0"/>
    <s v="NA"/>
    <s v="NA"/>
    <s v="NA"/>
    <s v="NA"/>
    <s v="NA"/>
    <n v="28822209.84"/>
    <n v="206844.6"/>
    <s v="NA"/>
    <n v="0"/>
    <x v="2"/>
    <x v="4"/>
  </r>
  <r>
    <s v="loc079"/>
    <n v="2015"/>
    <x v="0"/>
    <s v="NA"/>
    <s v="NA"/>
    <s v="NA"/>
    <s v="NA"/>
    <s v="NA"/>
    <n v="28832987.759999998"/>
    <n v="214087.56"/>
    <s v="NA"/>
    <n v="0"/>
    <x v="4"/>
    <x v="10"/>
  </r>
  <r>
    <s v="loc067"/>
    <n v="2022"/>
    <x v="0"/>
    <s v="NA"/>
    <s v="NA"/>
    <s v="NA"/>
    <s v="NA"/>
    <s v="NA"/>
    <n v="28865829.600000001"/>
    <n v="207608.40000000002"/>
    <s v="NA"/>
    <n v="0"/>
    <x v="2"/>
    <x v="4"/>
  </r>
  <r>
    <s v="loc109"/>
    <n v="2022"/>
    <x v="0"/>
    <s v="NA"/>
    <s v="NA"/>
    <s v="NA"/>
    <s v="NA"/>
    <s v="NA"/>
    <n v="28874988.000000004"/>
    <n v="326775.60000000003"/>
    <s v="NA"/>
    <n v="0"/>
    <x v="0"/>
    <x v="9"/>
  </r>
  <r>
    <s v="loc109"/>
    <n v="2016"/>
    <x v="11"/>
    <n v="2"/>
    <n v="4"/>
    <n v="3"/>
    <n v="150"/>
    <n v="1.7"/>
    <n v="29051769.499999996"/>
    <n v="331819.8"/>
    <n v="1"/>
    <n v="123499.99999999999"/>
    <x v="0"/>
    <x v="9"/>
  </r>
  <r>
    <s v="loc152"/>
    <n v="2023"/>
    <x v="0"/>
    <s v="NA"/>
    <s v="NA"/>
    <s v="NA"/>
    <s v="NA"/>
    <s v="NA"/>
    <n v="29139410"/>
    <n v="120480"/>
    <s v="NA"/>
    <n v="0"/>
    <x v="2"/>
    <x v="11"/>
  </r>
  <r>
    <s v="loc109"/>
    <n v="2019"/>
    <x v="0"/>
    <s v="NA"/>
    <s v="NA"/>
    <s v="NA"/>
    <s v="NA"/>
    <s v="NA"/>
    <n v="29156373.449999999"/>
    <n v="332164.8"/>
    <s v="NA"/>
    <n v="0"/>
    <x v="0"/>
    <x v="9"/>
  </r>
  <r>
    <s v="loc109"/>
    <n v="2018"/>
    <x v="0"/>
    <s v="NA"/>
    <s v="NA"/>
    <s v="NA"/>
    <s v="NA"/>
    <s v="NA"/>
    <n v="29193192.539999999"/>
    <n v="333758.82"/>
    <s v="NA"/>
    <n v="0"/>
    <x v="0"/>
    <x v="9"/>
  </r>
  <r>
    <s v="loc104"/>
    <n v="2014"/>
    <x v="0"/>
    <s v="NA"/>
    <s v="NA"/>
    <s v="NA"/>
    <s v="NA"/>
    <s v="NA"/>
    <n v="29218453.600000001"/>
    <n v="285815.36"/>
    <s v="NA"/>
    <n v="0"/>
    <x v="2"/>
    <x v="4"/>
  </r>
  <r>
    <s v="loc067"/>
    <n v="2016"/>
    <x v="0"/>
    <s v="NA"/>
    <s v="NA"/>
    <s v="NA"/>
    <s v="NA"/>
    <s v="NA"/>
    <n v="29262546.949999996"/>
    <n v="210814.49999999997"/>
    <s v="NA"/>
    <n v="0"/>
    <x v="2"/>
    <x v="4"/>
  </r>
  <r>
    <s v="loc067"/>
    <n v="2020"/>
    <x v="6"/>
    <n v="11"/>
    <n v="7"/>
    <n v="4"/>
    <n v="190"/>
    <n v="2.5"/>
    <n v="29291195.350000001"/>
    <n v="211550.2"/>
    <n v="4"/>
    <n v="274800"/>
    <x v="2"/>
    <x v="4"/>
  </r>
  <r>
    <s v="loc079"/>
    <n v="2019"/>
    <x v="0"/>
    <s v="NA"/>
    <s v="NA"/>
    <s v="NA"/>
    <s v="NA"/>
    <s v="NA"/>
    <n v="29295812.300000001"/>
    <n v="218414.2"/>
    <s v="NA"/>
    <n v="0"/>
    <x v="4"/>
    <x v="10"/>
  </r>
  <r>
    <s v="loc079"/>
    <n v="2016"/>
    <x v="0"/>
    <s v="NA"/>
    <s v="NA"/>
    <s v="NA"/>
    <s v="NA"/>
    <s v="NA"/>
    <n v="29296546.499999996"/>
    <n v="218187.44999999998"/>
    <s v="NA"/>
    <n v="0"/>
    <x v="4"/>
    <x v="10"/>
  </r>
  <r>
    <s v="loc109"/>
    <n v="2017"/>
    <x v="0"/>
    <s v="NA"/>
    <s v="NA"/>
    <s v="NA"/>
    <s v="NA"/>
    <s v="NA"/>
    <n v="29309111.829999998"/>
    <n v="334066.94999999995"/>
    <s v="NA"/>
    <n v="0"/>
    <x v="0"/>
    <x v="9"/>
  </r>
  <r>
    <s v="loc067"/>
    <n v="2019"/>
    <x v="0"/>
    <s v="NA"/>
    <s v="NA"/>
    <s v="NA"/>
    <s v="NA"/>
    <s v="NA"/>
    <n v="29316188.150000002"/>
    <n v="211028.1"/>
    <s v="NA"/>
    <n v="0"/>
    <x v="2"/>
    <x v="4"/>
  </r>
  <r>
    <s v="loc079"/>
    <n v="2020"/>
    <x v="0"/>
    <s v="NA"/>
    <s v="NA"/>
    <s v="NA"/>
    <s v="NA"/>
    <s v="NA"/>
    <n v="29325545.350000001"/>
    <n v="218958.35"/>
    <s v="NA"/>
    <n v="0"/>
    <x v="4"/>
    <x v="10"/>
  </r>
  <r>
    <s v="loc109"/>
    <n v="2020"/>
    <x v="0"/>
    <s v="NA"/>
    <s v="NA"/>
    <s v="NA"/>
    <s v="NA"/>
    <s v="NA"/>
    <n v="29337842.650000002"/>
    <n v="332988.90000000002"/>
    <s v="NA"/>
    <n v="0"/>
    <x v="0"/>
    <x v="9"/>
  </r>
  <r>
    <s v="loc104"/>
    <n v="2015"/>
    <x v="0"/>
    <s v="NA"/>
    <s v="NA"/>
    <s v="NA"/>
    <s v="NA"/>
    <s v="NA"/>
    <n v="29405886.120000001"/>
    <n v="286887.96000000002"/>
    <s v="NA"/>
    <n v="0"/>
    <x v="2"/>
    <x v="4"/>
  </r>
  <r>
    <s v="loc079"/>
    <n v="2018"/>
    <x v="0"/>
    <s v="NA"/>
    <s v="NA"/>
    <s v="NA"/>
    <s v="NA"/>
    <s v="NA"/>
    <n v="29473901.939999998"/>
    <n v="219457.19999999998"/>
    <s v="NA"/>
    <n v="0"/>
    <x v="4"/>
    <x v="10"/>
  </r>
  <r>
    <s v="loc079"/>
    <n v="2021"/>
    <x v="0"/>
    <s v="NA"/>
    <s v="NA"/>
    <s v="NA"/>
    <s v="NA"/>
    <s v="NA"/>
    <n v="29499974.789999999"/>
    <n v="220601.55"/>
    <s v="NA"/>
    <n v="0"/>
    <x v="4"/>
    <x v="10"/>
  </r>
  <r>
    <s v="loc067"/>
    <n v="2021"/>
    <x v="0"/>
    <s v="NA"/>
    <s v="NA"/>
    <s v="NA"/>
    <s v="NA"/>
    <s v="NA"/>
    <n v="29540645.550000001"/>
    <n v="213148.26"/>
    <s v="NA"/>
    <n v="0"/>
    <x v="2"/>
    <x v="4"/>
  </r>
  <r>
    <s v="loc067"/>
    <n v="2018"/>
    <x v="0"/>
    <s v="NA"/>
    <s v="NA"/>
    <s v="NA"/>
    <s v="NA"/>
    <s v="NA"/>
    <n v="29540801.759999998"/>
    <n v="212042.46"/>
    <s v="NA"/>
    <n v="0"/>
    <x v="2"/>
    <x v="4"/>
  </r>
  <r>
    <s v="loc109"/>
    <n v="2021"/>
    <x v="0"/>
    <s v="NA"/>
    <s v="NA"/>
    <s v="NA"/>
    <s v="NA"/>
    <s v="NA"/>
    <n v="29550010.23"/>
    <n v="335499.84000000003"/>
    <s v="NA"/>
    <n v="0"/>
    <x v="0"/>
    <x v="9"/>
  </r>
  <r>
    <s v="loc079"/>
    <n v="2017"/>
    <x v="12"/>
    <n v="7"/>
    <n v="6"/>
    <n v="4"/>
    <n v="200"/>
    <n v="2.4"/>
    <n v="29556056.849999998"/>
    <n v="219663.8"/>
    <n v="3"/>
    <n v="170659.99999999997"/>
    <x v="4"/>
    <x v="10"/>
  </r>
  <r>
    <s v="loc067"/>
    <n v="2017"/>
    <x v="0"/>
    <s v="NA"/>
    <s v="NA"/>
    <s v="NA"/>
    <s v="NA"/>
    <s v="NA"/>
    <n v="29570867.699999996"/>
    <n v="212240.08999999997"/>
    <s v="NA"/>
    <n v="0"/>
    <x v="2"/>
    <x v="4"/>
  </r>
  <r>
    <s v="loc175"/>
    <n v="2014"/>
    <x v="0"/>
    <s v="NA"/>
    <s v="NA"/>
    <s v="NA"/>
    <s v="NA"/>
    <s v="NA"/>
    <n v="29782900"/>
    <n v="207884.32800000001"/>
    <s v="NA"/>
    <n v="0"/>
    <x v="3"/>
    <x v="7"/>
  </r>
  <r>
    <s v="loc104"/>
    <n v="2022"/>
    <x v="0"/>
    <s v="NA"/>
    <s v="NA"/>
    <s v="NA"/>
    <s v="NA"/>
    <s v="NA"/>
    <n v="29794964.400000002"/>
    <n v="287971.20000000001"/>
    <s v="NA"/>
    <n v="0"/>
    <x v="2"/>
    <x v="4"/>
  </r>
  <r>
    <s v="loc104"/>
    <n v="2016"/>
    <x v="0"/>
    <s v="NA"/>
    <s v="NA"/>
    <s v="NA"/>
    <s v="NA"/>
    <s v="NA"/>
    <n v="29988838.099999998"/>
    <n v="292386.24999999994"/>
    <s v="NA"/>
    <n v="0"/>
    <x v="2"/>
    <x v="4"/>
  </r>
  <r>
    <s v="loc029"/>
    <n v="2014"/>
    <x v="13"/>
    <n v="11"/>
    <n v="4"/>
    <n v="3"/>
    <n v="120"/>
    <n v="1.2"/>
    <n v="30029955.199999999"/>
    <n v="148949.04"/>
    <n v="2"/>
    <n v="113040"/>
    <x v="2"/>
    <x v="2"/>
  </r>
  <r>
    <s v="loc175"/>
    <n v="2015"/>
    <x v="0"/>
    <s v="NA"/>
    <s v="NA"/>
    <s v="NA"/>
    <s v="NA"/>
    <s v="NA"/>
    <n v="30031104.359999999"/>
    <n v="208661.52"/>
    <s v="NA"/>
    <n v="0"/>
    <x v="3"/>
    <x v="7"/>
  </r>
  <r>
    <s v="loc175"/>
    <n v="2022"/>
    <x v="0"/>
    <s v="NA"/>
    <s v="NA"/>
    <s v="NA"/>
    <s v="NA"/>
    <s v="NA"/>
    <n v="30049207.200000003"/>
    <n v="209422.80000000002"/>
    <s v="NA"/>
    <n v="0"/>
    <x v="3"/>
    <x v="7"/>
  </r>
  <r>
    <s v="loc029"/>
    <n v="2015"/>
    <x v="0"/>
    <s v="NA"/>
    <s v="NA"/>
    <s v="NA"/>
    <s v="NA"/>
    <s v="NA"/>
    <n v="30051201.719999999"/>
    <n v="149506.56"/>
    <s v="NA"/>
    <n v="0"/>
    <x v="2"/>
    <x v="2"/>
  </r>
  <r>
    <s v="loc029"/>
    <n v="2022"/>
    <x v="0"/>
    <s v="NA"/>
    <s v="NA"/>
    <s v="NA"/>
    <s v="NA"/>
    <s v="NA"/>
    <n v="30151785.600000001"/>
    <n v="150066"/>
    <s v="NA"/>
    <n v="0"/>
    <x v="2"/>
    <x v="2"/>
  </r>
  <r>
    <s v="loc104"/>
    <n v="2019"/>
    <x v="0"/>
    <s v="NA"/>
    <s v="NA"/>
    <s v="NA"/>
    <s v="NA"/>
    <s v="NA"/>
    <n v="30246254.25"/>
    <n v="292706.25"/>
    <s v="NA"/>
    <n v="0"/>
    <x v="2"/>
    <x v="4"/>
  </r>
  <r>
    <s v="loc104"/>
    <n v="2017"/>
    <x v="14"/>
    <n v="5"/>
    <n v="7"/>
    <n v="4"/>
    <n v="150"/>
    <n v="2.1"/>
    <n v="30288529.569999997"/>
    <n v="294376.30999999994"/>
    <n v="1"/>
    <n v="85329.999999999985"/>
    <x v="2"/>
    <x v="4"/>
  </r>
  <r>
    <s v="loc104"/>
    <n v="2018"/>
    <x v="0"/>
    <s v="NA"/>
    <s v="NA"/>
    <s v="NA"/>
    <s v="NA"/>
    <s v="NA"/>
    <n v="30293332.199999999"/>
    <n v="294106.08"/>
    <s v="NA"/>
    <n v="0"/>
    <x v="2"/>
    <x v="4"/>
  </r>
  <r>
    <s v="loc104"/>
    <n v="2020"/>
    <x v="0"/>
    <s v="NA"/>
    <s v="NA"/>
    <s v="NA"/>
    <s v="NA"/>
    <s v="NA"/>
    <n v="30346816.650000002"/>
    <n v="293440.59999999998"/>
    <s v="NA"/>
    <n v="0"/>
    <x v="2"/>
    <x v="4"/>
  </r>
  <r>
    <s v="loc095"/>
    <n v="2023"/>
    <x v="0"/>
    <s v="NA"/>
    <s v="NA"/>
    <s v="NA"/>
    <s v="NA"/>
    <s v="NA"/>
    <n v="30432190"/>
    <n v="282880"/>
    <s v="NA"/>
    <n v="0"/>
    <x v="1"/>
    <x v="12"/>
  </r>
  <r>
    <s v="loc175"/>
    <n v="2019"/>
    <x v="0"/>
    <s v="NA"/>
    <s v="NA"/>
    <s v="NA"/>
    <s v="NA"/>
    <s v="NA"/>
    <n v="30493851.699999999"/>
    <n v="212880.45"/>
    <s v="NA"/>
    <n v="0"/>
    <x v="3"/>
    <x v="7"/>
  </r>
  <r>
    <s v="loc029"/>
    <n v="2016"/>
    <x v="0"/>
    <s v="NA"/>
    <s v="NA"/>
    <s v="NA"/>
    <s v="NA"/>
    <s v="NA"/>
    <n v="30559865.049999997"/>
    <n v="152374.29999999999"/>
    <s v="NA"/>
    <n v="0"/>
    <x v="2"/>
    <x v="2"/>
  </r>
  <r>
    <s v="loc175"/>
    <n v="2016"/>
    <x v="9"/>
    <n v="1"/>
    <n v="5"/>
    <n v="2"/>
    <n v="110"/>
    <n v="1.3"/>
    <n v="30573931.699999996"/>
    <n v="212666.99999999997"/>
    <n v="3"/>
    <n v="111149.99999999999"/>
    <x v="3"/>
    <x v="7"/>
  </r>
  <r>
    <s v="loc029"/>
    <n v="2019"/>
    <x v="0"/>
    <s v="NA"/>
    <s v="NA"/>
    <s v="NA"/>
    <s v="NA"/>
    <s v="NA"/>
    <n v="30580119.949999999"/>
    <n v="152545.1"/>
    <s v="NA"/>
    <n v="0"/>
    <x v="2"/>
    <x v="2"/>
  </r>
  <r>
    <s v="loc175"/>
    <n v="2020"/>
    <x v="0"/>
    <s v="NA"/>
    <s v="NA"/>
    <s v="NA"/>
    <s v="NA"/>
    <s v="NA"/>
    <n v="30617712.199999999"/>
    <n v="213405.1"/>
    <s v="NA"/>
    <n v="0"/>
    <x v="3"/>
    <x v="7"/>
  </r>
  <r>
    <s v="loc104"/>
    <n v="2021"/>
    <x v="0"/>
    <s v="NA"/>
    <s v="NA"/>
    <s v="NA"/>
    <s v="NA"/>
    <s v="NA"/>
    <n v="30644218.800000001"/>
    <n v="295654.71000000002"/>
    <s v="NA"/>
    <n v="0"/>
    <x v="2"/>
    <x v="4"/>
  </r>
  <r>
    <s v="loc029"/>
    <n v="2018"/>
    <x v="0"/>
    <s v="NA"/>
    <s v="NA"/>
    <s v="NA"/>
    <s v="NA"/>
    <s v="NA"/>
    <n v="30666672.119999997"/>
    <n v="153273.78"/>
    <s v="NA"/>
    <n v="0"/>
    <x v="2"/>
    <x v="2"/>
  </r>
  <r>
    <s v="loc175"/>
    <n v="2018"/>
    <x v="0"/>
    <s v="NA"/>
    <s v="NA"/>
    <s v="NA"/>
    <s v="NA"/>
    <s v="NA"/>
    <n v="30682241.879999999"/>
    <n v="213905.09999999998"/>
    <s v="NA"/>
    <n v="0"/>
    <x v="3"/>
    <x v="7"/>
  </r>
  <r>
    <s v="loc175"/>
    <n v="2017"/>
    <x v="0"/>
    <s v="NA"/>
    <s v="NA"/>
    <s v="NA"/>
    <s v="NA"/>
    <s v="NA"/>
    <n v="30705939.549999997"/>
    <n v="214105.15999999997"/>
    <s v="NA"/>
    <n v="0"/>
    <x v="3"/>
    <x v="7"/>
  </r>
  <r>
    <s v="loc152"/>
    <n v="2015"/>
    <x v="0"/>
    <s v="NA"/>
    <s v="NA"/>
    <s v="NA"/>
    <s v="NA"/>
    <s v="NA"/>
    <n v="30725575.68"/>
    <n v="127085.52"/>
    <s v="NA"/>
    <n v="0"/>
    <x v="2"/>
    <x v="11"/>
  </r>
  <r>
    <s v="loc152"/>
    <n v="2014"/>
    <x v="0"/>
    <s v="NA"/>
    <s v="NA"/>
    <s v="NA"/>
    <s v="NA"/>
    <s v="NA"/>
    <n v="30731054.399999999"/>
    <n v="126612.336"/>
    <s v="NA"/>
    <n v="0"/>
    <x v="2"/>
    <x v="11"/>
  </r>
  <r>
    <s v="loc029"/>
    <n v="2017"/>
    <x v="0"/>
    <s v="NA"/>
    <s v="NA"/>
    <s v="NA"/>
    <s v="NA"/>
    <s v="NA"/>
    <n v="30735549.059999995"/>
    <n v="153411.15"/>
    <s v="NA"/>
    <n v="0"/>
    <x v="2"/>
    <x v="2"/>
  </r>
  <r>
    <s v="loc029"/>
    <n v="2020"/>
    <x v="0"/>
    <s v="NA"/>
    <s v="NA"/>
    <s v="NA"/>
    <s v="NA"/>
    <s v="NA"/>
    <n v="30771955.150000002"/>
    <n v="152926.20000000001"/>
    <s v="NA"/>
    <n v="0"/>
    <x v="2"/>
    <x v="2"/>
  </r>
  <r>
    <s v="loc175"/>
    <n v="2021"/>
    <x v="0"/>
    <s v="NA"/>
    <s v="NA"/>
    <s v="NA"/>
    <s v="NA"/>
    <s v="NA"/>
    <n v="30893581.68"/>
    <n v="215014.41"/>
    <s v="NA"/>
    <n v="0"/>
    <x v="3"/>
    <x v="7"/>
  </r>
  <r>
    <s v="loc152"/>
    <n v="2022"/>
    <x v="0"/>
    <s v="NA"/>
    <s v="NA"/>
    <s v="NA"/>
    <s v="NA"/>
    <s v="NA"/>
    <n v="30904999.200000003"/>
    <n v="127569.60000000001"/>
    <s v="NA"/>
    <n v="0"/>
    <x v="2"/>
    <x v="11"/>
  </r>
  <r>
    <s v="loc029"/>
    <n v="2021"/>
    <x v="15"/>
    <n v="11"/>
    <n v="4"/>
    <n v="3"/>
    <n v="160"/>
    <n v="1.8"/>
    <n v="30945867.809999999"/>
    <n v="154076.13"/>
    <n v="2"/>
    <n v="124410"/>
    <x v="2"/>
    <x v="2"/>
  </r>
  <r>
    <s v="loc152"/>
    <n v="2019"/>
    <x v="16"/>
    <n v="11"/>
    <n v="5"/>
    <n v="3"/>
    <n v="180"/>
    <n v="2.4"/>
    <n v="31310365.25"/>
    <n v="129664.5"/>
    <n v="0"/>
    <n v="128150"/>
    <x v="2"/>
    <x v="11"/>
  </r>
  <r>
    <s v="loc152"/>
    <n v="2016"/>
    <x v="0"/>
    <s v="NA"/>
    <s v="NA"/>
    <s v="NA"/>
    <s v="NA"/>
    <s v="NA"/>
    <n v="31323947.199999996"/>
    <n v="129526.79999999999"/>
    <s v="NA"/>
    <n v="0"/>
    <x v="2"/>
    <x v="11"/>
  </r>
  <r>
    <s v="loc152"/>
    <n v="2018"/>
    <x v="0"/>
    <s v="NA"/>
    <s v="NA"/>
    <s v="NA"/>
    <s v="NA"/>
    <s v="NA"/>
    <n v="31325425.799999997"/>
    <n v="130289.28"/>
    <s v="NA"/>
    <n v="0"/>
    <x v="2"/>
    <x v="11"/>
  </r>
  <r>
    <s v="loc152"/>
    <n v="2017"/>
    <x v="0"/>
    <s v="NA"/>
    <s v="NA"/>
    <s v="NA"/>
    <s v="NA"/>
    <s v="NA"/>
    <n v="31502482.909999996"/>
    <n v="130408.61999999998"/>
    <s v="NA"/>
    <n v="0"/>
    <x v="2"/>
    <x v="11"/>
  </r>
  <r>
    <s v="loc152"/>
    <n v="2020"/>
    <x v="0"/>
    <s v="NA"/>
    <s v="NA"/>
    <s v="NA"/>
    <s v="NA"/>
    <s v="NA"/>
    <n v="31505247.5"/>
    <n v="129991.85"/>
    <s v="NA"/>
    <n v="0"/>
    <x v="2"/>
    <x v="11"/>
  </r>
  <r>
    <s v="loc152"/>
    <n v="2021"/>
    <x v="0"/>
    <s v="NA"/>
    <s v="NA"/>
    <s v="NA"/>
    <s v="NA"/>
    <s v="NA"/>
    <n v="31661519.370000001"/>
    <n v="130969.8"/>
    <s v="NA"/>
    <n v="0"/>
    <x v="2"/>
    <x v="11"/>
  </r>
  <r>
    <s v="loc095"/>
    <n v="2022"/>
    <x v="0"/>
    <s v="NA"/>
    <s v="NA"/>
    <s v="NA"/>
    <s v="NA"/>
    <s v="NA"/>
    <n v="32276113.200000003"/>
    <n v="299516.40000000002"/>
    <s v="NA"/>
    <n v="0"/>
    <x v="1"/>
    <x v="12"/>
  </r>
  <r>
    <s v="loc095"/>
    <n v="2015"/>
    <x v="0"/>
    <s v="NA"/>
    <s v="NA"/>
    <s v="NA"/>
    <s v="NA"/>
    <s v="NA"/>
    <n v="32379009.960000001"/>
    <n v="298407.48"/>
    <s v="NA"/>
    <n v="0"/>
    <x v="1"/>
    <x v="12"/>
  </r>
  <r>
    <s v="loc095"/>
    <n v="2014"/>
    <x v="0"/>
    <s v="NA"/>
    <s v="NA"/>
    <s v="NA"/>
    <s v="NA"/>
    <s v="NA"/>
    <n v="32387969.600000001"/>
    <n v="297288.92"/>
    <s v="NA"/>
    <n v="0"/>
    <x v="1"/>
    <x v="12"/>
  </r>
  <r>
    <s v="loc095"/>
    <n v="2016"/>
    <x v="0"/>
    <s v="NA"/>
    <s v="NA"/>
    <s v="NA"/>
    <s v="NA"/>
    <s v="NA"/>
    <n v="32931929.549999997"/>
    <n v="304131.09999999998"/>
    <s v="NA"/>
    <n v="0"/>
    <x v="1"/>
    <x v="12"/>
  </r>
  <r>
    <s v="loc095"/>
    <n v="2019"/>
    <x v="0"/>
    <s v="NA"/>
    <s v="NA"/>
    <s v="NA"/>
    <s v="NA"/>
    <s v="NA"/>
    <n v="33021505.600000001"/>
    <n v="304449.45"/>
    <s v="NA"/>
    <n v="0"/>
    <x v="1"/>
    <x v="12"/>
  </r>
  <r>
    <s v="loc095"/>
    <n v="2020"/>
    <x v="0"/>
    <s v="NA"/>
    <s v="NA"/>
    <s v="NA"/>
    <s v="NA"/>
    <s v="NA"/>
    <n v="33061508.600000001"/>
    <n v="305211.2"/>
    <s v="NA"/>
    <n v="0"/>
    <x v="1"/>
    <x v="12"/>
  </r>
  <r>
    <s v="loc095"/>
    <n v="2017"/>
    <x v="17"/>
    <n v="3"/>
    <n v="5"/>
    <n v="3"/>
    <n v="180"/>
    <n v="2.2000000000000002"/>
    <n v="33067617.959999997"/>
    <n v="306200.61"/>
    <n v="2"/>
    <n v="134089.99999999997"/>
    <x v="1"/>
    <x v="12"/>
  </r>
  <r>
    <s v="loc095"/>
    <n v="2018"/>
    <x v="0"/>
    <s v="NA"/>
    <s v="NA"/>
    <s v="NA"/>
    <s v="NA"/>
    <s v="NA"/>
    <n v="33105249.959999997"/>
    <n v="305914.74"/>
    <s v="NA"/>
    <n v="0"/>
    <x v="1"/>
    <x v="12"/>
  </r>
  <r>
    <s v="loc095"/>
    <n v="2021"/>
    <x v="0"/>
    <s v="NA"/>
    <s v="NA"/>
    <s v="NA"/>
    <s v="NA"/>
    <s v="NA"/>
    <n v="33192836.82"/>
    <n v="307507.59000000003"/>
    <s v="NA"/>
    <n v="0"/>
    <x v="1"/>
    <x v="12"/>
  </r>
  <r>
    <s v="loc173"/>
    <n v="2023"/>
    <x v="0"/>
    <s v="NA"/>
    <s v="NA"/>
    <s v="NA"/>
    <s v="NA"/>
    <s v="NA"/>
    <n v="33836550"/>
    <n v="233070"/>
    <s v="NA"/>
    <n v="0"/>
    <x v="3"/>
    <x v="13"/>
  </r>
  <r>
    <s v="loc173"/>
    <n v="2014"/>
    <x v="0"/>
    <s v="NA"/>
    <s v="NA"/>
    <s v="NA"/>
    <s v="NA"/>
    <s v="NA"/>
    <n v="35498956"/>
    <n v="244942.60800000001"/>
    <s v="NA"/>
    <n v="0"/>
    <x v="3"/>
    <x v="13"/>
  </r>
  <r>
    <s v="loc173"/>
    <n v="2015"/>
    <x v="0"/>
    <s v="NA"/>
    <s v="NA"/>
    <s v="NA"/>
    <s v="NA"/>
    <s v="NA"/>
    <n v="35794807.200000003"/>
    <n v="245865.12"/>
    <s v="NA"/>
    <n v="0"/>
    <x v="3"/>
    <x v="13"/>
  </r>
  <r>
    <s v="loc173"/>
    <n v="2022"/>
    <x v="0"/>
    <s v="NA"/>
    <s v="NA"/>
    <s v="NA"/>
    <s v="NA"/>
    <s v="NA"/>
    <n v="35816396.400000006"/>
    <n v="246780.00000000003"/>
    <s v="NA"/>
    <n v="0"/>
    <x v="3"/>
    <x v="13"/>
  </r>
  <r>
    <s v="loc039"/>
    <n v="2023"/>
    <x v="0"/>
    <s v="NA"/>
    <s v="NA"/>
    <s v="NA"/>
    <s v="NA"/>
    <s v="NA"/>
    <n v="35958520"/>
    <n v="289540"/>
    <s v="NA"/>
    <n v="0"/>
    <x v="3"/>
    <x v="14"/>
  </r>
  <r>
    <s v="loc173"/>
    <n v="2019"/>
    <x v="0"/>
    <s v="NA"/>
    <s v="NA"/>
    <s v="NA"/>
    <s v="NA"/>
    <s v="NA"/>
    <n v="36346380.649999999"/>
    <n v="250847.80000000002"/>
    <s v="NA"/>
    <n v="0"/>
    <x v="3"/>
    <x v="13"/>
  </r>
  <r>
    <s v="loc173"/>
    <n v="2016"/>
    <x v="9"/>
    <n v="1"/>
    <n v="5"/>
    <n v="2"/>
    <n v="110"/>
    <n v="1.3"/>
    <n v="36441824.25"/>
    <n v="250581.49999999997"/>
    <n v="0"/>
    <n v="111149.99999999999"/>
    <x v="3"/>
    <x v="13"/>
  </r>
  <r>
    <s v="loc173"/>
    <n v="2020"/>
    <x v="0"/>
    <s v="NA"/>
    <s v="NA"/>
    <s v="NA"/>
    <s v="NA"/>
    <s v="NA"/>
    <n v="36494012.5"/>
    <n v="251476.35"/>
    <s v="NA"/>
    <n v="0"/>
    <x v="3"/>
    <x v="13"/>
  </r>
  <r>
    <s v="loc173"/>
    <n v="2018"/>
    <x v="0"/>
    <s v="NA"/>
    <s v="NA"/>
    <s v="NA"/>
    <s v="NA"/>
    <s v="NA"/>
    <n v="36570918.539999999"/>
    <n v="252053.4"/>
    <s v="NA"/>
    <n v="0"/>
    <x v="3"/>
    <x v="13"/>
  </r>
  <r>
    <s v="loc173"/>
    <n v="2017"/>
    <x v="0"/>
    <s v="NA"/>
    <s v="NA"/>
    <s v="NA"/>
    <s v="NA"/>
    <s v="NA"/>
    <n v="36599170.669999994"/>
    <n v="252284.23999999996"/>
    <s v="NA"/>
    <n v="0"/>
    <x v="3"/>
    <x v="13"/>
  </r>
  <r>
    <s v="loc173"/>
    <n v="2021"/>
    <x v="0"/>
    <s v="NA"/>
    <s v="NA"/>
    <s v="NA"/>
    <s v="NA"/>
    <s v="NA"/>
    <n v="36822826.560000002"/>
    <n v="253366.62"/>
    <s v="NA"/>
    <n v="0"/>
    <x v="3"/>
    <x v="13"/>
  </r>
  <r>
    <s v="loc039"/>
    <n v="2014"/>
    <x v="0"/>
    <s v="NA"/>
    <s v="NA"/>
    <s v="NA"/>
    <s v="NA"/>
    <s v="NA"/>
    <n v="37383332.799999997"/>
    <n v="304299.91200000001"/>
    <s v="NA"/>
    <n v="0"/>
    <x v="3"/>
    <x v="14"/>
  </r>
  <r>
    <s v="loc039"/>
    <n v="2015"/>
    <x v="0"/>
    <s v="NA"/>
    <s v="NA"/>
    <s v="NA"/>
    <s v="NA"/>
    <s v="NA"/>
    <n v="37571643.719999999"/>
    <n v="305440.32"/>
    <s v="NA"/>
    <n v="0"/>
    <x v="3"/>
    <x v="14"/>
  </r>
  <r>
    <s v="loc039"/>
    <n v="2022"/>
    <x v="0"/>
    <s v="NA"/>
    <s v="NA"/>
    <s v="NA"/>
    <s v="NA"/>
    <s v="NA"/>
    <n v="37954656"/>
    <n v="306568.80000000005"/>
    <s v="NA"/>
    <n v="0"/>
    <x v="3"/>
    <x v="14"/>
  </r>
  <r>
    <s v="loc039"/>
    <n v="2019"/>
    <x v="0"/>
    <s v="NA"/>
    <s v="NA"/>
    <s v="NA"/>
    <s v="NA"/>
    <s v="NA"/>
    <n v="38350798.100000001"/>
    <n v="311614.2"/>
    <s v="NA"/>
    <n v="0"/>
    <x v="3"/>
    <x v="14"/>
  </r>
  <r>
    <s v="loc039"/>
    <n v="2020"/>
    <x v="0"/>
    <s v="NA"/>
    <s v="NA"/>
    <s v="NA"/>
    <s v="NA"/>
    <s v="NA"/>
    <n v="38438726.299999997"/>
    <n v="312390.34999999998"/>
    <s v="NA"/>
    <n v="0"/>
    <x v="3"/>
    <x v="14"/>
  </r>
  <r>
    <s v="loc039"/>
    <n v="2016"/>
    <x v="0"/>
    <s v="NA"/>
    <s v="NA"/>
    <s v="NA"/>
    <s v="NA"/>
    <s v="NA"/>
    <n v="38445994.599999994"/>
    <n v="311294.09999999998"/>
    <s v="NA"/>
    <n v="0"/>
    <x v="3"/>
    <x v="14"/>
  </r>
  <r>
    <s v="loc039"/>
    <n v="2018"/>
    <x v="18"/>
    <n v="3"/>
    <n v="6"/>
    <n v="3"/>
    <n v="170"/>
    <n v="2.1"/>
    <n v="38534761.979999997"/>
    <n v="313114.56"/>
    <n v="4"/>
    <n v="238800"/>
    <x v="3"/>
    <x v="14"/>
  </r>
  <r>
    <s v="loc039"/>
    <n v="2017"/>
    <x v="0"/>
    <s v="NA"/>
    <s v="NA"/>
    <s v="NA"/>
    <s v="NA"/>
    <s v="NA"/>
    <n v="38555080.549999997"/>
    <n v="313404.89999999997"/>
    <s v="NA"/>
    <n v="0"/>
    <x v="3"/>
    <x v="14"/>
  </r>
  <r>
    <s v="loc092"/>
    <n v="2023"/>
    <x v="0"/>
    <s v="NA"/>
    <s v="NA"/>
    <s v="NA"/>
    <s v="NA"/>
    <s v="NA"/>
    <n v="38605560"/>
    <n v="224110"/>
    <s v="NA"/>
    <n v="0"/>
    <x v="4"/>
    <x v="6"/>
  </r>
  <r>
    <s v="loc039"/>
    <n v="2021"/>
    <x v="0"/>
    <s v="NA"/>
    <s v="NA"/>
    <s v="NA"/>
    <s v="NA"/>
    <s v="NA"/>
    <n v="38902769.490000002"/>
    <n v="314745.99"/>
    <s v="NA"/>
    <n v="0"/>
    <x v="3"/>
    <x v="14"/>
  </r>
  <r>
    <s v="loc105"/>
    <n v="2023"/>
    <x v="0"/>
    <s v="NA"/>
    <s v="NA"/>
    <s v="NA"/>
    <s v="NA"/>
    <s v="NA"/>
    <n v="39418520"/>
    <n v="308080"/>
    <s v="NA"/>
    <n v="0"/>
    <x v="3"/>
    <x v="3"/>
  </r>
  <r>
    <s v="loc092"/>
    <n v="2014"/>
    <x v="8"/>
    <n v="8"/>
    <n v="6"/>
    <n v="4"/>
    <n v="150"/>
    <n v="2"/>
    <n v="39853508"/>
    <n v="235533.91200000001"/>
    <n v="4"/>
    <n v="427040"/>
    <x v="4"/>
    <x v="6"/>
  </r>
  <r>
    <s v="loc092"/>
    <n v="2015"/>
    <x v="0"/>
    <s v="NA"/>
    <s v="NA"/>
    <s v="NA"/>
    <s v="NA"/>
    <s v="NA"/>
    <n v="40124848.920000002"/>
    <n v="236422.08"/>
    <s v="NA"/>
    <n v="0"/>
    <x v="4"/>
    <x v="6"/>
  </r>
  <r>
    <s v="loc092"/>
    <n v="2016"/>
    <x v="0"/>
    <s v="NA"/>
    <s v="NA"/>
    <s v="NA"/>
    <s v="NA"/>
    <s v="NA"/>
    <n v="40717826.499999993"/>
    <n v="240960.84999999998"/>
    <s v="NA"/>
    <n v="0"/>
    <x v="4"/>
    <x v="6"/>
  </r>
  <r>
    <s v="loc092"/>
    <n v="2022"/>
    <x v="0"/>
    <s v="NA"/>
    <s v="NA"/>
    <s v="NA"/>
    <s v="NA"/>
    <s v="NA"/>
    <n v="40812454.800000004"/>
    <n v="237297.6"/>
    <s v="NA"/>
    <n v="0"/>
    <x v="4"/>
    <x v="6"/>
  </r>
  <r>
    <s v="loc092"/>
    <n v="2017"/>
    <x v="0"/>
    <s v="NA"/>
    <s v="NA"/>
    <s v="NA"/>
    <s v="NA"/>
    <s v="NA"/>
    <n v="41054396.249999993"/>
    <n v="242593.18999999997"/>
    <s v="NA"/>
    <n v="0"/>
    <x v="4"/>
    <x v="6"/>
  </r>
  <r>
    <s v="loc092"/>
    <n v="2019"/>
    <x v="0"/>
    <s v="NA"/>
    <s v="NA"/>
    <s v="NA"/>
    <s v="NA"/>
    <s v="NA"/>
    <n v="41089433.5"/>
    <n v="241213.25"/>
    <s v="NA"/>
    <n v="0"/>
    <x v="4"/>
    <x v="6"/>
  </r>
  <r>
    <s v="loc092"/>
    <n v="2018"/>
    <x v="0"/>
    <s v="NA"/>
    <s v="NA"/>
    <s v="NA"/>
    <s v="NA"/>
    <s v="NA"/>
    <n v="41177525.759999998"/>
    <n v="242370.06"/>
    <s v="NA"/>
    <n v="0"/>
    <x v="4"/>
    <x v="6"/>
  </r>
  <r>
    <s v="loc092"/>
    <n v="2020"/>
    <x v="0"/>
    <s v="NA"/>
    <s v="NA"/>
    <s v="NA"/>
    <s v="NA"/>
    <s v="NA"/>
    <n v="41228060.799999997"/>
    <n v="241812.55000000002"/>
    <s v="NA"/>
    <n v="0"/>
    <x v="4"/>
    <x v="6"/>
  </r>
  <r>
    <s v="loc105"/>
    <n v="2014"/>
    <x v="0"/>
    <s v="NA"/>
    <s v="NA"/>
    <s v="NA"/>
    <s v="NA"/>
    <s v="NA"/>
    <n v="41405044.799999997"/>
    <n v="323788.00799999997"/>
    <s v="NA"/>
    <n v="0"/>
    <x v="3"/>
    <x v="3"/>
  </r>
  <r>
    <s v="loc092"/>
    <n v="2021"/>
    <x v="0"/>
    <s v="NA"/>
    <s v="NA"/>
    <s v="NA"/>
    <s v="NA"/>
    <s v="NA"/>
    <n v="41705410.109999999"/>
    <n v="243628.71"/>
    <s v="NA"/>
    <n v="0"/>
    <x v="4"/>
    <x v="6"/>
  </r>
  <r>
    <s v="loc105"/>
    <n v="2015"/>
    <x v="0"/>
    <s v="NA"/>
    <s v="NA"/>
    <s v="NA"/>
    <s v="NA"/>
    <s v="NA"/>
    <n v="41764378.200000003"/>
    <n v="325006.2"/>
    <s v="NA"/>
    <n v="0"/>
    <x v="3"/>
    <x v="3"/>
  </r>
  <r>
    <s v="loc105"/>
    <n v="2022"/>
    <x v="0"/>
    <s v="NA"/>
    <s v="NA"/>
    <s v="NA"/>
    <s v="NA"/>
    <s v="NA"/>
    <n v="41913957.600000001"/>
    <n v="326203.2"/>
    <s v="NA"/>
    <n v="0"/>
    <x v="3"/>
    <x v="3"/>
  </r>
  <r>
    <s v="loc105"/>
    <n v="2019"/>
    <x v="19"/>
    <n v="12"/>
    <n v="6"/>
    <n v="4"/>
    <n v="210"/>
    <n v="2.9"/>
    <n v="42405557.300000004"/>
    <n v="331582.3"/>
    <n v="2"/>
    <n v="163100"/>
    <x v="3"/>
    <x v="3"/>
  </r>
  <r>
    <s v="loc105"/>
    <n v="2016"/>
    <x v="0"/>
    <s v="NA"/>
    <s v="NA"/>
    <s v="NA"/>
    <s v="NA"/>
    <s v="NA"/>
    <n v="42590234.699999996"/>
    <n v="331239.34999999998"/>
    <s v="NA"/>
    <n v="0"/>
    <x v="3"/>
    <x v="3"/>
  </r>
  <r>
    <s v="loc105"/>
    <n v="2020"/>
    <x v="0"/>
    <s v="NA"/>
    <s v="NA"/>
    <s v="NA"/>
    <s v="NA"/>
    <s v="NA"/>
    <n v="42719503.450000003"/>
    <n v="332404.95"/>
    <s v="NA"/>
    <n v="0"/>
    <x v="3"/>
    <x v="3"/>
  </r>
  <r>
    <s v="loc105"/>
    <n v="2018"/>
    <x v="0"/>
    <s v="NA"/>
    <s v="NA"/>
    <s v="NA"/>
    <s v="NA"/>
    <s v="NA"/>
    <n v="42797783.759999998"/>
    <n v="333173.76000000001"/>
    <s v="NA"/>
    <n v="0"/>
    <x v="3"/>
    <x v="3"/>
  </r>
  <r>
    <s v="loc105"/>
    <n v="2017"/>
    <x v="0"/>
    <s v="NA"/>
    <s v="NA"/>
    <s v="NA"/>
    <s v="NA"/>
    <s v="NA"/>
    <n v="42811962.639999993"/>
    <n v="333481.82999999996"/>
    <s v="NA"/>
    <n v="0"/>
    <x v="3"/>
    <x v="3"/>
  </r>
  <r>
    <s v="loc105"/>
    <n v="2021"/>
    <x v="0"/>
    <s v="NA"/>
    <s v="NA"/>
    <s v="NA"/>
    <s v="NA"/>
    <s v="NA"/>
    <n v="42969381.780000001"/>
    <n v="334911.72000000003"/>
    <s v="NA"/>
    <n v="0"/>
    <x v="3"/>
    <x v="3"/>
  </r>
  <r>
    <s v="loc051"/>
    <n v="2023"/>
    <x v="0"/>
    <s v="NA"/>
    <s v="NA"/>
    <s v="NA"/>
    <s v="NA"/>
    <s v="NA"/>
    <n v="44104190"/>
    <n v="341250"/>
    <s v="NA"/>
    <n v="0"/>
    <x v="0"/>
    <x v="0"/>
  </r>
  <r>
    <s v="loc051"/>
    <n v="2014"/>
    <x v="0"/>
    <s v="NA"/>
    <s v="NA"/>
    <s v="NA"/>
    <s v="NA"/>
    <s v="NA"/>
    <n v="46696949.600000001"/>
    <n v="358631.96"/>
    <s v="NA"/>
    <n v="0"/>
    <x v="0"/>
    <x v="0"/>
  </r>
  <r>
    <s v="loc051"/>
    <n v="2015"/>
    <x v="0"/>
    <s v="NA"/>
    <s v="NA"/>
    <s v="NA"/>
    <s v="NA"/>
    <s v="NA"/>
    <n v="46764443.159999996"/>
    <n v="359985"/>
    <s v="NA"/>
    <n v="0"/>
    <x v="0"/>
    <x v="0"/>
  </r>
  <r>
    <s v="loc051"/>
    <n v="2022"/>
    <x v="0"/>
    <s v="NA"/>
    <s v="NA"/>
    <s v="NA"/>
    <s v="NA"/>
    <s v="NA"/>
    <n v="46817892"/>
    <n v="361324.80000000005"/>
    <s v="NA"/>
    <n v="0"/>
    <x v="0"/>
    <x v="0"/>
  </r>
  <r>
    <s v="loc051"/>
    <n v="2016"/>
    <x v="0"/>
    <s v="NA"/>
    <s v="NA"/>
    <s v="NA"/>
    <s v="NA"/>
    <s v="NA"/>
    <n v="47640112.649999999"/>
    <n v="366893.8"/>
    <s v="NA"/>
    <n v="0"/>
    <x v="0"/>
    <x v="0"/>
  </r>
  <r>
    <s v="loc051"/>
    <n v="2019"/>
    <x v="20"/>
    <n v="4"/>
    <n v="4"/>
    <n v="2"/>
    <n v="150"/>
    <n v="1.5"/>
    <n v="47650538.75"/>
    <n v="367277.9"/>
    <n v="0"/>
    <n v="139800"/>
    <x v="0"/>
    <x v="0"/>
  </r>
  <r>
    <s v="loc051"/>
    <n v="2020"/>
    <x v="0"/>
    <s v="NA"/>
    <s v="NA"/>
    <s v="NA"/>
    <s v="NA"/>
    <s v="NA"/>
    <n v="47717634.549999997"/>
    <n v="368197.65"/>
    <s v="NA"/>
    <n v="0"/>
    <x v="0"/>
    <x v="0"/>
  </r>
  <r>
    <s v="loc051"/>
    <n v="2018"/>
    <x v="0"/>
    <s v="NA"/>
    <s v="NA"/>
    <s v="NA"/>
    <s v="NA"/>
    <s v="NA"/>
    <n v="47773719.059999995"/>
    <n v="369041.51999999996"/>
    <s v="NA"/>
    <n v="0"/>
    <x v="0"/>
    <x v="0"/>
  </r>
  <r>
    <s v="loc051"/>
    <n v="2017"/>
    <x v="0"/>
    <s v="NA"/>
    <s v="NA"/>
    <s v="NA"/>
    <s v="NA"/>
    <s v="NA"/>
    <n v="47841105.609999992"/>
    <n v="369381.37999999995"/>
    <s v="NA"/>
    <n v="0"/>
    <x v="0"/>
    <x v="0"/>
  </r>
  <r>
    <s v="loc028"/>
    <n v="2023"/>
    <x v="0"/>
    <s v="NA"/>
    <s v="NA"/>
    <s v="NA"/>
    <s v="NA"/>
    <s v="NA"/>
    <n v="47948130"/>
    <n v="273750"/>
    <s v="NA"/>
    <n v="0"/>
    <x v="3"/>
    <x v="8"/>
  </r>
  <r>
    <s v="loc051"/>
    <n v="2021"/>
    <x v="0"/>
    <s v="NA"/>
    <s v="NA"/>
    <s v="NA"/>
    <s v="NA"/>
    <s v="NA"/>
    <n v="48020314.68"/>
    <n v="370968"/>
    <s v="NA"/>
    <n v="0"/>
    <x v="0"/>
    <x v="0"/>
  </r>
  <r>
    <s v="loc138"/>
    <n v="2023"/>
    <x v="0"/>
    <s v="NA"/>
    <s v="NA"/>
    <s v="NA"/>
    <s v="NA"/>
    <s v="NA"/>
    <n v="48129590"/>
    <n v="345600"/>
    <s v="NA"/>
    <n v="0"/>
    <x v="3"/>
    <x v="7"/>
  </r>
  <r>
    <s v="loc193"/>
    <n v="2023"/>
    <x v="0"/>
    <s v="NA"/>
    <s v="NA"/>
    <s v="NA"/>
    <s v="NA"/>
    <s v="NA"/>
    <n v="49095290"/>
    <n v="460880"/>
    <s v="NA"/>
    <n v="0"/>
    <x v="1"/>
    <x v="12"/>
  </r>
  <r>
    <s v="loc100"/>
    <n v="2023"/>
    <x v="0"/>
    <s v="NA"/>
    <s v="NA"/>
    <s v="NA"/>
    <s v="NA"/>
    <s v="NA"/>
    <n v="49697380"/>
    <n v="458970"/>
    <s v="NA"/>
    <n v="0"/>
    <x v="4"/>
    <x v="15"/>
  </r>
  <r>
    <s v="loc028"/>
    <n v="2014"/>
    <x v="0"/>
    <s v="NA"/>
    <s v="NA"/>
    <s v="NA"/>
    <s v="NA"/>
    <s v="NA"/>
    <n v="49774777.600000001"/>
    <n v="287698.10399999999"/>
    <s v="NA"/>
    <n v="0"/>
    <x v="3"/>
    <x v="8"/>
  </r>
  <r>
    <s v="loc028"/>
    <n v="2015"/>
    <x v="0"/>
    <s v="NA"/>
    <s v="NA"/>
    <s v="NA"/>
    <s v="NA"/>
    <s v="NA"/>
    <n v="49991218.920000002"/>
    <n v="288779.03999999998"/>
    <s v="NA"/>
    <n v="0"/>
    <x v="3"/>
    <x v="8"/>
  </r>
  <r>
    <s v="loc138"/>
    <n v="2014"/>
    <x v="0"/>
    <s v="NA"/>
    <s v="NA"/>
    <s v="NA"/>
    <s v="NA"/>
    <s v="NA"/>
    <n v="50494214.399999999"/>
    <n v="363205.05599999998"/>
    <s v="NA"/>
    <n v="0"/>
    <x v="3"/>
    <x v="7"/>
  </r>
  <r>
    <s v="loc028"/>
    <n v="2022"/>
    <x v="0"/>
    <s v="NA"/>
    <s v="NA"/>
    <s v="NA"/>
    <s v="NA"/>
    <s v="NA"/>
    <n v="50768607.600000001"/>
    <n v="289850.40000000002"/>
    <s v="NA"/>
    <n v="0"/>
    <x v="3"/>
    <x v="8"/>
  </r>
  <r>
    <s v="loc138"/>
    <n v="2015"/>
    <x v="0"/>
    <s v="NA"/>
    <s v="NA"/>
    <s v="NA"/>
    <s v="NA"/>
    <s v="NA"/>
    <n v="50915030.039999999"/>
    <n v="364570.56"/>
    <s v="NA"/>
    <n v="0"/>
    <x v="3"/>
    <x v="7"/>
  </r>
  <r>
    <s v="loc138"/>
    <n v="2022"/>
    <x v="0"/>
    <s v="NA"/>
    <s v="NA"/>
    <s v="NA"/>
    <s v="NA"/>
    <s v="NA"/>
    <n v="50945760"/>
    <n v="365925.60000000003"/>
    <s v="NA"/>
    <n v="0"/>
    <x v="3"/>
    <x v="7"/>
  </r>
  <r>
    <s v="loc028"/>
    <n v="2016"/>
    <x v="0"/>
    <s v="NA"/>
    <s v="NA"/>
    <s v="NA"/>
    <s v="NA"/>
    <s v="NA"/>
    <n v="51119626.349999994"/>
    <n v="294312.84999999998"/>
    <s v="NA"/>
    <n v="0"/>
    <x v="3"/>
    <x v="8"/>
  </r>
  <r>
    <s v="loc078"/>
    <n v="2023"/>
    <x v="0"/>
    <s v="NA"/>
    <s v="NA"/>
    <s v="NA"/>
    <s v="NA"/>
    <s v="NA"/>
    <n v="51174350"/>
    <n v="429030"/>
    <s v="NA"/>
    <n v="0"/>
    <x v="4"/>
    <x v="10"/>
  </r>
  <r>
    <s v="loc028"/>
    <n v="2017"/>
    <x v="0"/>
    <s v="NA"/>
    <s v="NA"/>
    <s v="NA"/>
    <s v="NA"/>
    <s v="NA"/>
    <n v="51567405.75999999"/>
    <n v="296314.51999999996"/>
    <s v="NA"/>
    <n v="0"/>
    <x v="3"/>
    <x v="8"/>
  </r>
  <r>
    <s v="loc028"/>
    <n v="2019"/>
    <x v="0"/>
    <s v="NA"/>
    <s v="NA"/>
    <s v="NA"/>
    <s v="NA"/>
    <s v="NA"/>
    <n v="51576076.149999999"/>
    <n v="294628.5"/>
    <s v="NA"/>
    <n v="0"/>
    <x v="3"/>
    <x v="8"/>
  </r>
  <r>
    <s v="loc138"/>
    <n v="2019"/>
    <x v="0"/>
    <s v="NA"/>
    <s v="NA"/>
    <s v="NA"/>
    <s v="NA"/>
    <s v="NA"/>
    <n v="51699612.75"/>
    <n v="371961.2"/>
    <s v="NA"/>
    <n v="0"/>
    <x v="3"/>
    <x v="7"/>
  </r>
  <r>
    <s v="loc028"/>
    <n v="2020"/>
    <x v="21"/>
    <n v="12"/>
    <n v="5"/>
    <n v="3"/>
    <n v="160"/>
    <n v="2"/>
    <n v="51719672.899999999"/>
    <n v="295364.2"/>
    <n v="3"/>
    <n v="194650"/>
    <x v="3"/>
    <x v="8"/>
  </r>
  <r>
    <s v="loc028"/>
    <n v="2018"/>
    <x v="0"/>
    <s v="NA"/>
    <s v="NA"/>
    <s v="NA"/>
    <s v="NA"/>
    <s v="NA"/>
    <n v="51722062.140000001"/>
    <n v="296040.36"/>
    <s v="NA"/>
    <n v="0"/>
    <x v="3"/>
    <x v="8"/>
  </r>
  <r>
    <s v="loc138"/>
    <n v="2016"/>
    <x v="9"/>
    <n v="1"/>
    <n v="5"/>
    <n v="2"/>
    <n v="110"/>
    <n v="1.3"/>
    <n v="51835358.249999993"/>
    <n v="371562.1"/>
    <n v="3"/>
    <n v="111149.99999999999"/>
    <x v="3"/>
    <x v="7"/>
  </r>
  <r>
    <s v="loc138"/>
    <n v="2020"/>
    <x v="0"/>
    <s v="NA"/>
    <s v="NA"/>
    <s v="NA"/>
    <s v="NA"/>
    <s v="NA"/>
    <n v="51909605.5"/>
    <n v="372892.15"/>
    <s v="NA"/>
    <n v="0"/>
    <x v="3"/>
    <x v="7"/>
  </r>
  <r>
    <s v="loc100"/>
    <n v="2014"/>
    <x v="0"/>
    <s v="NA"/>
    <s v="NA"/>
    <s v="NA"/>
    <s v="NA"/>
    <s v="NA"/>
    <n v="51996767.200000003"/>
    <n v="482374.33600000001"/>
    <s v="NA"/>
    <n v="0"/>
    <x v="4"/>
    <x v="15"/>
  </r>
  <r>
    <s v="loc138"/>
    <n v="2018"/>
    <x v="0"/>
    <s v="NA"/>
    <s v="NA"/>
    <s v="NA"/>
    <s v="NA"/>
    <s v="NA"/>
    <n v="52018998"/>
    <n v="373745.88"/>
    <s v="NA"/>
    <n v="0"/>
    <x v="3"/>
    <x v="7"/>
  </r>
  <r>
    <s v="loc100"/>
    <n v="2015"/>
    <x v="0"/>
    <s v="NA"/>
    <s v="NA"/>
    <s v="NA"/>
    <s v="NA"/>
    <s v="NA"/>
    <n v="52023314.159999996"/>
    <n v="484190.64"/>
    <s v="NA"/>
    <n v="0"/>
    <x v="4"/>
    <x v="15"/>
  </r>
  <r>
    <s v="loc138"/>
    <n v="2017"/>
    <x v="0"/>
    <s v="NA"/>
    <s v="NA"/>
    <s v="NA"/>
    <s v="NA"/>
    <s v="NA"/>
    <n v="52059174.739999995"/>
    <n v="374086.72"/>
    <s v="NA"/>
    <n v="0"/>
    <x v="3"/>
    <x v="7"/>
  </r>
  <r>
    <s v="loc193"/>
    <n v="2022"/>
    <x v="0"/>
    <s v="NA"/>
    <s v="NA"/>
    <s v="NA"/>
    <s v="NA"/>
    <s v="NA"/>
    <n v="52070029.200000003"/>
    <n v="487987.20000000001"/>
    <s v="NA"/>
    <n v="0"/>
    <x v="1"/>
    <x v="12"/>
  </r>
  <r>
    <s v="loc193"/>
    <n v="2015"/>
    <x v="0"/>
    <s v="NA"/>
    <s v="NA"/>
    <s v="NA"/>
    <s v="NA"/>
    <s v="NA"/>
    <n v="52236017.399999999"/>
    <n v="486180.6"/>
    <s v="NA"/>
    <n v="0"/>
    <x v="1"/>
    <x v="12"/>
  </r>
  <r>
    <s v="loc193"/>
    <n v="2014"/>
    <x v="0"/>
    <s v="NA"/>
    <s v="NA"/>
    <s v="NA"/>
    <s v="NA"/>
    <s v="NA"/>
    <n v="52250479.200000003"/>
    <n v="484361.32799999998"/>
    <s v="NA"/>
    <n v="0"/>
    <x v="1"/>
    <x v="12"/>
  </r>
  <r>
    <s v="loc028"/>
    <n v="2021"/>
    <x v="0"/>
    <s v="NA"/>
    <s v="NA"/>
    <s v="NA"/>
    <s v="NA"/>
    <s v="NA"/>
    <n v="52323600.030000001"/>
    <n v="297588.72000000003"/>
    <s v="NA"/>
    <n v="0"/>
    <x v="3"/>
    <x v="8"/>
  </r>
  <r>
    <s v="loc138"/>
    <n v="2021"/>
    <x v="0"/>
    <s v="NA"/>
    <s v="NA"/>
    <s v="NA"/>
    <s v="NA"/>
    <s v="NA"/>
    <n v="52377311.219999999"/>
    <n v="375695.58"/>
    <s v="NA"/>
    <n v="0"/>
    <x v="3"/>
    <x v="7"/>
  </r>
  <r>
    <s v="loc100"/>
    <n v="2022"/>
    <x v="0"/>
    <s v="NA"/>
    <s v="NA"/>
    <s v="NA"/>
    <s v="NA"/>
    <s v="NA"/>
    <n v="52760419.200000003"/>
    <n v="485967.60000000003"/>
    <s v="NA"/>
    <n v="0"/>
    <x v="4"/>
    <x v="15"/>
  </r>
  <r>
    <s v="loc100"/>
    <n v="2016"/>
    <x v="0"/>
    <s v="NA"/>
    <s v="NA"/>
    <s v="NA"/>
    <s v="NA"/>
    <s v="NA"/>
    <n v="53104024.349999994"/>
    <n v="493468.94999999995"/>
    <s v="NA"/>
    <n v="0"/>
    <x v="4"/>
    <x v="15"/>
  </r>
  <r>
    <s v="loc193"/>
    <n v="2016"/>
    <x v="0"/>
    <s v="NA"/>
    <s v="NA"/>
    <s v="NA"/>
    <s v="NA"/>
    <s v="NA"/>
    <n v="53128020.399999991"/>
    <n v="495506.69999999995"/>
    <s v="NA"/>
    <n v="0"/>
    <x v="1"/>
    <x v="12"/>
  </r>
  <r>
    <s v="loc193"/>
    <n v="2019"/>
    <x v="0"/>
    <s v="NA"/>
    <s v="NA"/>
    <s v="NA"/>
    <s v="NA"/>
    <s v="NA"/>
    <n v="53272537.5"/>
    <n v="496022.05"/>
    <s v="NA"/>
    <n v="0"/>
    <x v="1"/>
    <x v="12"/>
  </r>
  <r>
    <s v="loc193"/>
    <n v="2020"/>
    <x v="0"/>
    <s v="NA"/>
    <s v="NA"/>
    <s v="NA"/>
    <s v="NA"/>
    <s v="NA"/>
    <n v="53337077"/>
    <n v="497262.05"/>
    <s v="NA"/>
    <n v="0"/>
    <x v="1"/>
    <x v="12"/>
  </r>
  <r>
    <s v="loc193"/>
    <n v="2017"/>
    <x v="17"/>
    <n v="3"/>
    <n v="5"/>
    <n v="3"/>
    <n v="180"/>
    <n v="2.2000000000000002"/>
    <n v="53346926.339999996"/>
    <n v="498863.55999999994"/>
    <n v="2"/>
    <n v="158469.99999999997"/>
    <x v="1"/>
    <x v="12"/>
  </r>
  <r>
    <s v="loc193"/>
    <n v="2018"/>
    <x v="0"/>
    <s v="NA"/>
    <s v="NA"/>
    <s v="NA"/>
    <s v="NA"/>
    <s v="NA"/>
    <n v="53407643.879999995"/>
    <n v="498399.48"/>
    <s v="NA"/>
    <n v="0"/>
    <x v="1"/>
    <x v="12"/>
  </r>
  <r>
    <s v="loc193"/>
    <n v="2021"/>
    <x v="0"/>
    <s v="NA"/>
    <s v="NA"/>
    <s v="NA"/>
    <s v="NA"/>
    <s v="NA"/>
    <n v="53548948.049999997"/>
    <n v="501010.38"/>
    <s v="NA"/>
    <n v="0"/>
    <x v="1"/>
    <x v="12"/>
  </r>
  <r>
    <s v="loc100"/>
    <n v="2019"/>
    <x v="22"/>
    <n v="7"/>
    <n v="5"/>
    <n v="3"/>
    <n v="210"/>
    <n v="2.7"/>
    <n v="53598923.899999999"/>
    <n v="493983.3"/>
    <n v="2"/>
    <n v="314550"/>
    <x v="4"/>
    <x v="15"/>
  </r>
  <r>
    <s v="loc100"/>
    <n v="2018"/>
    <x v="0"/>
    <s v="NA"/>
    <s v="NA"/>
    <s v="NA"/>
    <s v="NA"/>
    <s v="NA"/>
    <n v="53619471.419999994"/>
    <n v="496357.74"/>
    <s v="NA"/>
    <n v="0"/>
    <x v="4"/>
    <x v="15"/>
  </r>
  <r>
    <s v="loc100"/>
    <n v="2020"/>
    <x v="0"/>
    <s v="NA"/>
    <s v="NA"/>
    <s v="NA"/>
    <s v="NA"/>
    <s v="NA"/>
    <n v="53632258"/>
    <n v="495212.5"/>
    <s v="NA"/>
    <n v="0"/>
    <x v="4"/>
    <x v="15"/>
  </r>
  <r>
    <s v="loc100"/>
    <n v="2017"/>
    <x v="0"/>
    <s v="NA"/>
    <s v="NA"/>
    <s v="NA"/>
    <s v="NA"/>
    <s v="NA"/>
    <n v="53668778.909999996"/>
    <n v="496815.63999999996"/>
    <s v="NA"/>
    <n v="0"/>
    <x v="4"/>
    <x v="15"/>
  </r>
  <r>
    <s v="loc078"/>
    <n v="2014"/>
    <x v="0"/>
    <s v="NA"/>
    <s v="NA"/>
    <s v="NA"/>
    <s v="NA"/>
    <s v="NA"/>
    <n v="53792596"/>
    <n v="450888.92800000001"/>
    <s v="NA"/>
    <n v="0"/>
    <x v="4"/>
    <x v="10"/>
  </r>
  <r>
    <s v="loc181"/>
    <n v="2023"/>
    <x v="0"/>
    <s v="NA"/>
    <s v="NA"/>
    <s v="NA"/>
    <s v="NA"/>
    <s v="NA"/>
    <n v="53838790"/>
    <n v="350880"/>
    <s v="NA"/>
    <n v="0"/>
    <x v="3"/>
    <x v="3"/>
  </r>
  <r>
    <s v="loc078"/>
    <n v="2022"/>
    <x v="23"/>
    <n v="7"/>
    <n v="8"/>
    <n v="4"/>
    <n v="220"/>
    <n v="2.7"/>
    <n v="54015141.600000001"/>
    <n v="454269.60000000003"/>
    <n v="0"/>
    <n v="356400"/>
    <x v="4"/>
    <x v="10"/>
  </r>
  <r>
    <s v="loc100"/>
    <n v="2021"/>
    <x v="0"/>
    <s v="NA"/>
    <s v="NA"/>
    <s v="NA"/>
    <s v="NA"/>
    <s v="NA"/>
    <n v="54141976.590000004"/>
    <n v="498940.65"/>
    <s v="NA"/>
    <n v="0"/>
    <x v="4"/>
    <x v="15"/>
  </r>
  <r>
    <s v="loc078"/>
    <n v="2015"/>
    <x v="0"/>
    <s v="NA"/>
    <s v="NA"/>
    <s v="NA"/>
    <s v="NA"/>
    <s v="NA"/>
    <n v="54190615.439999998"/>
    <n v="452586.12"/>
    <s v="NA"/>
    <n v="0"/>
    <x v="4"/>
    <x v="10"/>
  </r>
  <r>
    <s v="loc162"/>
    <n v="2023"/>
    <x v="2"/>
    <n v="2"/>
    <n v="7"/>
    <n v="4"/>
    <n v="190"/>
    <n v="2.6"/>
    <n v="54246250"/>
    <n v="482220"/>
    <n v="0"/>
    <n v="340000"/>
    <x v="0"/>
    <x v="0"/>
  </r>
  <r>
    <s v="loc199"/>
    <n v="2023"/>
    <x v="0"/>
    <s v="NA"/>
    <s v="NA"/>
    <s v="NA"/>
    <s v="NA"/>
    <s v="NA"/>
    <n v="54266100"/>
    <n v="309660"/>
    <s v="NA"/>
    <n v="0"/>
    <x v="3"/>
    <x v="3"/>
  </r>
  <r>
    <s v="loc078"/>
    <n v="2019"/>
    <x v="0"/>
    <s v="NA"/>
    <s v="NA"/>
    <s v="NA"/>
    <s v="NA"/>
    <s v="NA"/>
    <n v="54960261.350000001"/>
    <n v="461747.75"/>
    <s v="NA"/>
    <n v="0"/>
    <x v="4"/>
    <x v="10"/>
  </r>
  <r>
    <s v="loc012"/>
    <n v="2023"/>
    <x v="0"/>
    <s v="NA"/>
    <s v="NA"/>
    <s v="NA"/>
    <s v="NA"/>
    <s v="NA"/>
    <n v="55031230"/>
    <n v="424110"/>
    <s v="NA"/>
    <n v="0"/>
    <x v="0"/>
    <x v="0"/>
  </r>
  <r>
    <s v="loc078"/>
    <n v="2016"/>
    <x v="0"/>
    <s v="NA"/>
    <s v="NA"/>
    <s v="NA"/>
    <s v="NA"/>
    <s v="NA"/>
    <n v="55140366.449999996"/>
    <n v="461260.14999999997"/>
    <s v="NA"/>
    <n v="0"/>
    <x v="4"/>
    <x v="10"/>
  </r>
  <r>
    <s v="loc078"/>
    <n v="2020"/>
    <x v="0"/>
    <s v="NA"/>
    <s v="NA"/>
    <s v="NA"/>
    <s v="NA"/>
    <s v="NA"/>
    <n v="55291534.75"/>
    <n v="462900.60000000003"/>
    <s v="NA"/>
    <n v="0"/>
    <x v="4"/>
    <x v="10"/>
  </r>
  <r>
    <s v="loc078"/>
    <n v="2018"/>
    <x v="0"/>
    <s v="NA"/>
    <s v="NA"/>
    <s v="NA"/>
    <s v="NA"/>
    <s v="NA"/>
    <n v="55400417.939999998"/>
    <n v="463964.51999999996"/>
    <s v="NA"/>
    <n v="0"/>
    <x v="4"/>
    <x v="10"/>
  </r>
  <r>
    <s v="loc078"/>
    <n v="2021"/>
    <x v="0"/>
    <s v="NA"/>
    <s v="NA"/>
    <s v="NA"/>
    <s v="NA"/>
    <s v="NA"/>
    <n v="55500251.039999999"/>
    <n v="466390.47000000003"/>
    <s v="NA"/>
    <n v="0"/>
    <x v="4"/>
    <x v="10"/>
  </r>
  <r>
    <s v="loc078"/>
    <n v="2017"/>
    <x v="0"/>
    <s v="NA"/>
    <s v="NA"/>
    <s v="NA"/>
    <s v="NA"/>
    <s v="NA"/>
    <n v="55661466.019999996"/>
    <n v="464390.23999999993"/>
    <s v="NA"/>
    <n v="0"/>
    <x v="4"/>
    <x v="10"/>
  </r>
  <r>
    <s v="loc181"/>
    <n v="2022"/>
    <x v="0"/>
    <s v="NA"/>
    <s v="NA"/>
    <s v="NA"/>
    <s v="NA"/>
    <s v="NA"/>
    <n v="57033730.800000004"/>
    <n v="371520"/>
    <s v="NA"/>
    <n v="0"/>
    <x v="3"/>
    <x v="3"/>
  </r>
  <r>
    <s v="loc162"/>
    <n v="2014"/>
    <x v="0"/>
    <s v="NA"/>
    <s v="NA"/>
    <s v="NA"/>
    <s v="NA"/>
    <s v="NA"/>
    <n v="57134812"/>
    <n v="506785.95199999999"/>
    <s v="NA"/>
    <n v="0"/>
    <x v="0"/>
    <x v="0"/>
  </r>
  <r>
    <s v="loc181"/>
    <n v="2014"/>
    <x v="5"/>
    <n v="12"/>
    <n v="5"/>
    <n v="2"/>
    <n v="100"/>
    <n v="1.5"/>
    <n v="57349588"/>
    <n v="368757.83199999999"/>
    <n v="4"/>
    <n v="100480"/>
    <x v="3"/>
    <x v="3"/>
  </r>
  <r>
    <s v="loc181"/>
    <n v="2015"/>
    <x v="0"/>
    <s v="NA"/>
    <s v="NA"/>
    <s v="NA"/>
    <s v="NA"/>
    <s v="NA"/>
    <n v="57361931.880000003"/>
    <n v="370144.92"/>
    <s v="NA"/>
    <n v="0"/>
    <x v="3"/>
    <x v="3"/>
  </r>
  <r>
    <s v="loc162"/>
    <n v="2015"/>
    <x v="0"/>
    <s v="NA"/>
    <s v="NA"/>
    <s v="NA"/>
    <s v="NA"/>
    <s v="NA"/>
    <n v="57363575.759999998"/>
    <n v="508688.16"/>
    <s v="NA"/>
    <n v="0"/>
    <x v="0"/>
    <x v="0"/>
  </r>
  <r>
    <s v="loc199"/>
    <n v="2022"/>
    <x v="0"/>
    <s v="NA"/>
    <s v="NA"/>
    <s v="NA"/>
    <s v="NA"/>
    <s v="NA"/>
    <n v="57486402.000000007"/>
    <n v="327877.2"/>
    <s v="NA"/>
    <n v="0"/>
    <x v="3"/>
    <x v="3"/>
  </r>
  <r>
    <s v="loc162"/>
    <n v="2022"/>
    <x v="0"/>
    <s v="NA"/>
    <s v="NA"/>
    <s v="NA"/>
    <s v="NA"/>
    <s v="NA"/>
    <n v="57513326.400000006"/>
    <n v="510580.80000000005"/>
    <s v="NA"/>
    <n v="0"/>
    <x v="0"/>
    <x v="0"/>
  </r>
  <r>
    <s v="loc199"/>
    <n v="2014"/>
    <x v="5"/>
    <n v="12"/>
    <n v="5"/>
    <n v="2"/>
    <n v="100"/>
    <n v="1.5"/>
    <n v="57804762.399999999"/>
    <n v="325440.90399999998"/>
    <n v="4"/>
    <n v="125600"/>
    <x v="3"/>
    <x v="3"/>
  </r>
  <r>
    <s v="loc199"/>
    <n v="2015"/>
    <x v="0"/>
    <s v="NA"/>
    <s v="NA"/>
    <s v="NA"/>
    <s v="NA"/>
    <s v="NA"/>
    <n v="57817212.479999997"/>
    <n v="326662.44"/>
    <s v="NA"/>
    <n v="0"/>
    <x v="3"/>
    <x v="3"/>
  </r>
  <r>
    <s v="loc124"/>
    <n v="2023"/>
    <x v="0"/>
    <s v="NA"/>
    <s v="NA"/>
    <s v="NA"/>
    <s v="NA"/>
    <s v="NA"/>
    <n v="57948650"/>
    <n v="529640"/>
    <s v="NA"/>
    <n v="0"/>
    <x v="1"/>
    <x v="16"/>
  </r>
  <r>
    <s v="loc075"/>
    <n v="2023"/>
    <x v="0"/>
    <s v="NA"/>
    <s v="NA"/>
    <s v="NA"/>
    <s v="NA"/>
    <s v="NA"/>
    <n v="58135150"/>
    <n v="209760"/>
    <s v="NA"/>
    <n v="0"/>
    <x v="1"/>
    <x v="1"/>
  </r>
  <r>
    <s v="loc131"/>
    <n v="2023"/>
    <x v="0"/>
    <s v="NA"/>
    <s v="NA"/>
    <s v="NA"/>
    <s v="NA"/>
    <s v="NA"/>
    <n v="58145230"/>
    <n v="397840"/>
    <s v="NA"/>
    <n v="0"/>
    <x v="4"/>
    <x v="15"/>
  </r>
  <r>
    <s v="loc181"/>
    <n v="2019"/>
    <x v="0"/>
    <s v="NA"/>
    <s v="NA"/>
    <s v="NA"/>
    <s v="NA"/>
    <s v="NA"/>
    <n v="58151510.899999999"/>
    <n v="377646.4"/>
    <s v="NA"/>
    <n v="0"/>
    <x v="3"/>
    <x v="3"/>
  </r>
  <r>
    <s v="loc181"/>
    <n v="2020"/>
    <x v="0"/>
    <s v="NA"/>
    <s v="NA"/>
    <s v="NA"/>
    <s v="NA"/>
    <s v="NA"/>
    <n v="58193388.399999999"/>
    <n v="378582.8"/>
    <s v="NA"/>
    <n v="0"/>
    <x v="3"/>
    <x v="3"/>
  </r>
  <r>
    <s v="loc012"/>
    <n v="2014"/>
    <x v="0"/>
    <s v="NA"/>
    <s v="NA"/>
    <s v="NA"/>
    <s v="NA"/>
    <s v="NA"/>
    <n v="58266342.399999999"/>
    <n v="445738.07199999999"/>
    <s v="NA"/>
    <n v="0"/>
    <x v="0"/>
    <x v="0"/>
  </r>
  <r>
    <s v="loc038"/>
    <n v="2023"/>
    <x v="0"/>
    <s v="NA"/>
    <s v="NA"/>
    <s v="NA"/>
    <s v="NA"/>
    <s v="NA"/>
    <n v="58268120"/>
    <n v="186420"/>
    <s v="NA"/>
    <n v="0"/>
    <x v="1"/>
    <x v="1"/>
  </r>
  <r>
    <s v="loc012"/>
    <n v="2015"/>
    <x v="0"/>
    <s v="NA"/>
    <s v="NA"/>
    <s v="NA"/>
    <s v="NA"/>
    <s v="NA"/>
    <n v="58350558.839999996"/>
    <n v="447407.27999999997"/>
    <s v="NA"/>
    <n v="0"/>
    <x v="0"/>
    <x v="0"/>
  </r>
  <r>
    <s v="loc181"/>
    <n v="2021"/>
    <x v="0"/>
    <s v="NA"/>
    <s v="NA"/>
    <s v="NA"/>
    <s v="NA"/>
    <s v="NA"/>
    <n v="58361330.43"/>
    <n v="381429.75"/>
    <s v="NA"/>
    <n v="0"/>
    <x v="3"/>
    <x v="3"/>
  </r>
  <r>
    <s v="loc162"/>
    <n v="2019"/>
    <x v="0"/>
    <s v="NA"/>
    <s v="NA"/>
    <s v="NA"/>
    <s v="NA"/>
    <s v="NA"/>
    <n v="58370239.649999999"/>
    <n v="518995.85000000003"/>
    <s v="NA"/>
    <n v="0"/>
    <x v="0"/>
    <x v="0"/>
  </r>
  <r>
    <s v="loc162"/>
    <n v="2016"/>
    <x v="0"/>
    <s v="NA"/>
    <s v="NA"/>
    <s v="NA"/>
    <s v="NA"/>
    <s v="NA"/>
    <n v="58383266.499999993"/>
    <n v="518440.64999999997"/>
    <s v="NA"/>
    <n v="0"/>
    <x v="0"/>
    <x v="0"/>
  </r>
  <r>
    <s v="loc012"/>
    <n v="2022"/>
    <x v="0"/>
    <s v="NA"/>
    <s v="NA"/>
    <s v="NA"/>
    <s v="NA"/>
    <s v="NA"/>
    <n v="58417264.800000004"/>
    <n v="449053.2"/>
    <s v="NA"/>
    <n v="0"/>
    <x v="0"/>
    <x v="0"/>
  </r>
  <r>
    <s v="loc181"/>
    <n v="2016"/>
    <x v="0"/>
    <s v="NA"/>
    <s v="NA"/>
    <s v="NA"/>
    <s v="NA"/>
    <s v="NA"/>
    <n v="58456106.799999997"/>
    <n v="377243.1"/>
    <s v="NA"/>
    <n v="0"/>
    <x v="3"/>
    <x v="3"/>
  </r>
  <r>
    <s v="loc162"/>
    <n v="2018"/>
    <x v="1"/>
    <n v="2"/>
    <n v="7"/>
    <n v="4"/>
    <n v="190"/>
    <n v="2.6"/>
    <n v="58561234.439999998"/>
    <n v="521479.5"/>
    <n v="0"/>
    <n v="238800"/>
    <x v="0"/>
    <x v="0"/>
  </r>
  <r>
    <s v="loc162"/>
    <n v="2020"/>
    <x v="0"/>
    <s v="NA"/>
    <s v="NA"/>
    <s v="NA"/>
    <s v="NA"/>
    <s v="NA"/>
    <n v="58581509.050000004"/>
    <n v="520288"/>
    <s v="NA"/>
    <n v="0"/>
    <x v="0"/>
    <x v="0"/>
  </r>
  <r>
    <s v="loc199"/>
    <n v="2019"/>
    <x v="0"/>
    <s v="NA"/>
    <s v="NA"/>
    <s v="NA"/>
    <s v="NA"/>
    <s v="NA"/>
    <n v="58613060.600000001"/>
    <n v="333283.20000000001"/>
    <s v="NA"/>
    <n v="0"/>
    <x v="3"/>
    <x v="3"/>
  </r>
  <r>
    <s v="loc181"/>
    <n v="2018"/>
    <x v="0"/>
    <s v="NA"/>
    <s v="NA"/>
    <s v="NA"/>
    <s v="NA"/>
    <s v="NA"/>
    <n v="58625865.659999996"/>
    <n v="379453.2"/>
    <s v="NA"/>
    <n v="0"/>
    <x v="3"/>
    <x v="3"/>
  </r>
  <r>
    <s v="loc199"/>
    <n v="2020"/>
    <x v="0"/>
    <s v="NA"/>
    <s v="NA"/>
    <s v="NA"/>
    <s v="NA"/>
    <s v="NA"/>
    <n v="58655269.950000003"/>
    <n v="334111"/>
    <s v="NA"/>
    <n v="0"/>
    <x v="3"/>
    <x v="3"/>
  </r>
  <r>
    <s v="loc181"/>
    <n v="2017"/>
    <x v="0"/>
    <s v="NA"/>
    <s v="NA"/>
    <s v="NA"/>
    <s v="NA"/>
    <s v="NA"/>
    <n v="58777741.999999993"/>
    <n v="379803.82999999996"/>
    <s v="NA"/>
    <n v="0"/>
    <x v="3"/>
    <x v="3"/>
  </r>
  <r>
    <s v="loc162"/>
    <n v="2017"/>
    <x v="0"/>
    <s v="NA"/>
    <s v="NA"/>
    <s v="NA"/>
    <s v="NA"/>
    <s v="NA"/>
    <n v="58808229.18999999"/>
    <n v="521963.60999999993"/>
    <s v="NA"/>
    <n v="0"/>
    <x v="0"/>
    <x v="0"/>
  </r>
  <r>
    <s v="loc199"/>
    <n v="2021"/>
    <x v="0"/>
    <s v="NA"/>
    <s v="NA"/>
    <s v="NA"/>
    <s v="NA"/>
    <s v="NA"/>
    <n v="58824542.789999999"/>
    <n v="336630.84"/>
    <s v="NA"/>
    <n v="0"/>
    <x v="3"/>
    <x v="3"/>
  </r>
  <r>
    <s v="loc162"/>
    <n v="2021"/>
    <x v="0"/>
    <s v="NA"/>
    <s v="NA"/>
    <s v="NA"/>
    <s v="NA"/>
    <s v="NA"/>
    <n v="58901021.009999998"/>
    <n v="524207.19"/>
    <s v="NA"/>
    <n v="0"/>
    <x v="0"/>
    <x v="0"/>
  </r>
  <r>
    <s v="loc199"/>
    <n v="2016"/>
    <x v="0"/>
    <s v="NA"/>
    <s v="NA"/>
    <s v="NA"/>
    <s v="NA"/>
    <s v="NA"/>
    <n v="58920071.599999994"/>
    <n v="332931.3"/>
    <s v="NA"/>
    <n v="0"/>
    <x v="3"/>
    <x v="3"/>
  </r>
  <r>
    <s v="loc199"/>
    <n v="2018"/>
    <x v="0"/>
    <s v="NA"/>
    <s v="NA"/>
    <s v="NA"/>
    <s v="NA"/>
    <s v="NA"/>
    <n v="59091179.399999999"/>
    <n v="334881.18"/>
    <s v="NA"/>
    <n v="0"/>
    <x v="3"/>
    <x v="3"/>
  </r>
  <r>
    <s v="loc199"/>
    <n v="2017"/>
    <x v="0"/>
    <s v="NA"/>
    <s v="NA"/>
    <s v="NA"/>
    <s v="NA"/>
    <s v="NA"/>
    <n v="59244265.489999995"/>
    <n v="335188.42999999993"/>
    <s v="NA"/>
    <n v="0"/>
    <x v="3"/>
    <x v="3"/>
  </r>
  <r>
    <s v="loc012"/>
    <n v="2016"/>
    <x v="0"/>
    <s v="NA"/>
    <s v="NA"/>
    <s v="NA"/>
    <s v="NA"/>
    <s v="NA"/>
    <n v="59443180.549999997"/>
    <n v="455986.69999999995"/>
    <s v="NA"/>
    <n v="0"/>
    <x v="0"/>
    <x v="0"/>
  </r>
  <r>
    <s v="loc012"/>
    <n v="2019"/>
    <x v="20"/>
    <n v="4"/>
    <n v="4"/>
    <n v="2"/>
    <n v="150"/>
    <n v="1.5"/>
    <n v="59456194.399999999"/>
    <n v="456458.65"/>
    <n v="0"/>
    <n v="244650"/>
    <x v="0"/>
    <x v="0"/>
  </r>
  <r>
    <s v="loc012"/>
    <n v="2020"/>
    <x v="0"/>
    <s v="NA"/>
    <s v="NA"/>
    <s v="NA"/>
    <s v="NA"/>
    <s v="NA"/>
    <n v="59539919.850000001"/>
    <n v="457599.25"/>
    <s v="NA"/>
    <n v="0"/>
    <x v="0"/>
    <x v="0"/>
  </r>
  <r>
    <s v="loc012"/>
    <n v="2018"/>
    <x v="0"/>
    <s v="NA"/>
    <s v="NA"/>
    <s v="NA"/>
    <s v="NA"/>
    <s v="NA"/>
    <n v="59609900.759999998"/>
    <n v="458651.22"/>
    <s v="NA"/>
    <n v="0"/>
    <x v="0"/>
    <x v="0"/>
  </r>
  <r>
    <s v="loc012"/>
    <n v="2017"/>
    <x v="0"/>
    <s v="NA"/>
    <s v="NA"/>
    <s v="NA"/>
    <s v="NA"/>
    <s v="NA"/>
    <n v="59693978.969999991"/>
    <n v="459075.39999999997"/>
    <s v="NA"/>
    <n v="0"/>
    <x v="0"/>
    <x v="0"/>
  </r>
  <r>
    <s v="loc012"/>
    <n v="2021"/>
    <x v="0"/>
    <s v="NA"/>
    <s v="NA"/>
    <s v="NA"/>
    <s v="NA"/>
    <s v="NA"/>
    <n v="59917586.43"/>
    <n v="461040.84"/>
    <s v="NA"/>
    <n v="0"/>
    <x v="0"/>
    <x v="0"/>
  </r>
  <r>
    <s v="loc069"/>
    <n v="2023"/>
    <x v="0"/>
    <s v="NA"/>
    <s v="NA"/>
    <s v="NA"/>
    <s v="NA"/>
    <s v="NA"/>
    <n v="59932340"/>
    <n v="541980"/>
    <s v="NA"/>
    <n v="0"/>
    <x v="1"/>
    <x v="12"/>
  </r>
  <r>
    <s v="loc158"/>
    <n v="2023"/>
    <x v="0"/>
    <s v="NA"/>
    <s v="NA"/>
    <s v="NA"/>
    <s v="NA"/>
    <s v="NA"/>
    <n v="60051400"/>
    <n v="271770"/>
    <s v="NA"/>
    <n v="0"/>
    <x v="2"/>
    <x v="11"/>
  </r>
  <r>
    <s v="loc089"/>
    <n v="2023"/>
    <x v="0"/>
    <s v="NA"/>
    <s v="NA"/>
    <s v="NA"/>
    <s v="NA"/>
    <s v="NA"/>
    <n v="60642530"/>
    <n v="326060"/>
    <s v="NA"/>
    <n v="0"/>
    <x v="2"/>
    <x v="5"/>
  </r>
  <r>
    <s v="loc131"/>
    <n v="2014"/>
    <x v="0"/>
    <s v="NA"/>
    <s v="NA"/>
    <s v="NA"/>
    <s v="NA"/>
    <s v="NA"/>
    <n v="60682384"/>
    <n v="418101.04800000001"/>
    <s v="NA"/>
    <n v="0"/>
    <x v="4"/>
    <x v="15"/>
  </r>
  <r>
    <s v="loc200"/>
    <n v="2023"/>
    <x v="0"/>
    <s v="NA"/>
    <s v="NA"/>
    <s v="NA"/>
    <s v="NA"/>
    <s v="NA"/>
    <n v="60825680"/>
    <n v="612890"/>
    <s v="NA"/>
    <n v="0"/>
    <x v="2"/>
    <x v="4"/>
  </r>
  <r>
    <s v="loc075"/>
    <n v="2014"/>
    <x v="0"/>
    <s v="NA"/>
    <s v="NA"/>
    <s v="NA"/>
    <s v="NA"/>
    <s v="NA"/>
    <n v="60897913.600000001"/>
    <n v="220450.60800000001"/>
    <s v="NA"/>
    <n v="0"/>
    <x v="1"/>
    <x v="1"/>
  </r>
  <r>
    <s v="loc131"/>
    <n v="2015"/>
    <x v="24"/>
    <n v="4"/>
    <n v="6"/>
    <n v="3"/>
    <n v="160"/>
    <n v="2.1"/>
    <n v="61005968.880000003"/>
    <n v="419671.44"/>
    <n v="0"/>
    <n v="185400"/>
    <x v="4"/>
    <x v="15"/>
  </r>
  <r>
    <s v="loc118"/>
    <n v="2023"/>
    <x v="0"/>
    <s v="NA"/>
    <s v="NA"/>
    <s v="NA"/>
    <s v="NA"/>
    <s v="NA"/>
    <n v="61033740"/>
    <n v="423950"/>
    <s v="NA"/>
    <n v="0"/>
    <x v="4"/>
    <x v="10"/>
  </r>
  <r>
    <s v="loc038"/>
    <n v="2014"/>
    <x v="0"/>
    <s v="NA"/>
    <s v="NA"/>
    <s v="NA"/>
    <s v="NA"/>
    <s v="NA"/>
    <n v="61037204"/>
    <n v="195929.72"/>
    <s v="NA"/>
    <n v="0"/>
    <x v="1"/>
    <x v="1"/>
  </r>
  <r>
    <s v="loc124"/>
    <n v="2014"/>
    <x v="25"/>
    <n v="5"/>
    <n v="8"/>
    <n v="3"/>
    <n v="130"/>
    <n v="1.8"/>
    <n v="61370797.600000001"/>
    <n v="556632.82400000002"/>
    <n v="2"/>
    <n v="226080"/>
    <x v="1"/>
    <x v="16"/>
  </r>
  <r>
    <s v="loc075"/>
    <n v="2015"/>
    <x v="0"/>
    <s v="NA"/>
    <s v="NA"/>
    <s v="NA"/>
    <s v="NA"/>
    <s v="NA"/>
    <n v="61408422.839999996"/>
    <n v="221281.08"/>
    <s v="NA"/>
    <n v="0"/>
    <x v="1"/>
    <x v="1"/>
  </r>
  <r>
    <s v="loc124"/>
    <n v="2022"/>
    <x v="0"/>
    <s v="NA"/>
    <s v="NA"/>
    <s v="NA"/>
    <s v="NA"/>
    <s v="NA"/>
    <n v="61435692.000000007"/>
    <n v="560790"/>
    <s v="NA"/>
    <n v="0"/>
    <x v="1"/>
    <x v="16"/>
  </r>
  <r>
    <s v="loc131"/>
    <n v="2022"/>
    <x v="0"/>
    <s v="NA"/>
    <s v="NA"/>
    <s v="NA"/>
    <s v="NA"/>
    <s v="NA"/>
    <n v="61478146.800000004"/>
    <n v="421243.2"/>
    <s v="NA"/>
    <n v="0"/>
    <x v="4"/>
    <x v="15"/>
  </r>
  <r>
    <s v="loc145"/>
    <n v="2023"/>
    <x v="0"/>
    <s v="NA"/>
    <s v="NA"/>
    <s v="NA"/>
    <s v="NA"/>
    <s v="NA"/>
    <n v="61519430"/>
    <n v="331780"/>
    <s v="NA"/>
    <n v="0"/>
    <x v="3"/>
    <x v="8"/>
  </r>
  <r>
    <s v="loc038"/>
    <n v="2015"/>
    <x v="0"/>
    <s v="NA"/>
    <s v="NA"/>
    <s v="NA"/>
    <s v="NA"/>
    <s v="NA"/>
    <n v="61548881.880000003"/>
    <n v="196659.96"/>
    <s v="NA"/>
    <n v="0"/>
    <x v="1"/>
    <x v="1"/>
  </r>
  <r>
    <s v="loc124"/>
    <n v="2015"/>
    <x v="0"/>
    <s v="NA"/>
    <s v="NA"/>
    <s v="NA"/>
    <s v="NA"/>
    <s v="NA"/>
    <n v="61583304.479999997"/>
    <n v="558721.43999999994"/>
    <s v="NA"/>
    <n v="0"/>
    <x v="1"/>
    <x v="16"/>
  </r>
  <r>
    <s v="loc075"/>
    <n v="2022"/>
    <x v="0"/>
    <s v="NA"/>
    <s v="NA"/>
    <s v="NA"/>
    <s v="NA"/>
    <s v="NA"/>
    <n v="61669738.800000004"/>
    <n v="222102.00000000003"/>
    <s v="NA"/>
    <n v="0"/>
    <x v="1"/>
    <x v="1"/>
  </r>
  <r>
    <s v="loc038"/>
    <n v="2022"/>
    <x v="0"/>
    <s v="NA"/>
    <s v="NA"/>
    <s v="NA"/>
    <s v="NA"/>
    <s v="NA"/>
    <n v="61810797.600000001"/>
    <n v="197380.80000000002"/>
    <s v="NA"/>
    <n v="0"/>
    <x v="1"/>
    <x v="1"/>
  </r>
  <r>
    <s v="loc131"/>
    <n v="2016"/>
    <x v="0"/>
    <s v="NA"/>
    <s v="NA"/>
    <s v="NA"/>
    <s v="NA"/>
    <s v="NA"/>
    <n v="62139173.199999996"/>
    <n v="427717.54999999993"/>
    <s v="NA"/>
    <n v="0"/>
    <x v="4"/>
    <x v="15"/>
  </r>
  <r>
    <s v="loc055"/>
    <n v="2023"/>
    <x v="0"/>
    <s v="NA"/>
    <s v="NA"/>
    <s v="NA"/>
    <s v="NA"/>
    <s v="NA"/>
    <n v="62242980"/>
    <n v="221280"/>
    <s v="NA"/>
    <n v="0"/>
    <x v="1"/>
    <x v="16"/>
  </r>
  <r>
    <s v="loc075"/>
    <n v="2016"/>
    <x v="0"/>
    <s v="NA"/>
    <s v="NA"/>
    <s v="NA"/>
    <s v="NA"/>
    <s v="NA"/>
    <n v="62383431.499999993"/>
    <n v="225523.34999999998"/>
    <s v="NA"/>
    <n v="0"/>
    <x v="1"/>
    <x v="1"/>
  </r>
  <r>
    <s v="loc131"/>
    <n v="2019"/>
    <x v="0"/>
    <s v="NA"/>
    <s v="NA"/>
    <s v="NA"/>
    <s v="NA"/>
    <s v="NA"/>
    <n v="62400126.100000001"/>
    <n v="428184.10000000003"/>
    <s v="NA"/>
    <n v="0"/>
    <x v="4"/>
    <x v="15"/>
  </r>
  <r>
    <s v="loc075"/>
    <n v="2019"/>
    <x v="0"/>
    <s v="NA"/>
    <s v="NA"/>
    <s v="NA"/>
    <s v="NA"/>
    <s v="NA"/>
    <n v="62472973.550000004"/>
    <n v="225765.35"/>
    <s v="NA"/>
    <n v="0"/>
    <x v="1"/>
    <x v="1"/>
  </r>
  <r>
    <s v="loc124"/>
    <n v="2016"/>
    <x v="0"/>
    <s v="NA"/>
    <s v="NA"/>
    <s v="NA"/>
    <s v="NA"/>
    <s v="NA"/>
    <n v="62493408.249999993"/>
    <n v="569433.79999999993"/>
    <s v="NA"/>
    <n v="0"/>
    <x v="1"/>
    <x v="16"/>
  </r>
  <r>
    <s v="loc038"/>
    <n v="2016"/>
    <x v="0"/>
    <s v="NA"/>
    <s v="NA"/>
    <s v="NA"/>
    <s v="NA"/>
    <s v="NA"/>
    <n v="62526123.399999991"/>
    <n v="200428.15"/>
    <s v="NA"/>
    <n v="0"/>
    <x v="1"/>
    <x v="1"/>
  </r>
  <r>
    <s v="loc038"/>
    <n v="2019"/>
    <x v="0"/>
    <s v="NA"/>
    <s v="NA"/>
    <s v="NA"/>
    <s v="NA"/>
    <s v="NA"/>
    <n v="62615884.100000001"/>
    <n v="200647.95"/>
    <s v="NA"/>
    <n v="0"/>
    <x v="1"/>
    <x v="1"/>
  </r>
  <r>
    <s v="loc131"/>
    <n v="2018"/>
    <x v="0"/>
    <s v="NA"/>
    <s v="NA"/>
    <s v="NA"/>
    <s v="NA"/>
    <s v="NA"/>
    <n v="62690229.719999999"/>
    <n v="430234.01999999996"/>
    <s v="NA"/>
    <n v="0"/>
    <x v="4"/>
    <x v="15"/>
  </r>
  <r>
    <s v="loc131"/>
    <n v="2020"/>
    <x v="0"/>
    <s v="NA"/>
    <s v="NA"/>
    <s v="NA"/>
    <s v="NA"/>
    <s v="NA"/>
    <n v="62711844.649999999"/>
    <n v="429249.05"/>
    <s v="NA"/>
    <n v="0"/>
    <x v="4"/>
    <x v="15"/>
  </r>
  <r>
    <s v="loc131"/>
    <n v="2017"/>
    <x v="0"/>
    <s v="NA"/>
    <s v="NA"/>
    <s v="NA"/>
    <s v="NA"/>
    <s v="NA"/>
    <n v="62747878.719999991"/>
    <n v="430623.93999999994"/>
    <s v="NA"/>
    <n v="0"/>
    <x v="4"/>
    <x v="15"/>
  </r>
  <r>
    <s v="loc124"/>
    <n v="2019"/>
    <x v="0"/>
    <s v="NA"/>
    <s v="NA"/>
    <s v="NA"/>
    <s v="NA"/>
    <s v="NA"/>
    <n v="62749544.550000004"/>
    <n v="570034.5"/>
    <s v="NA"/>
    <n v="0"/>
    <x v="1"/>
    <x v="16"/>
  </r>
  <r>
    <s v="loc124"/>
    <n v="2020"/>
    <x v="0"/>
    <s v="NA"/>
    <s v="NA"/>
    <s v="NA"/>
    <s v="NA"/>
    <s v="NA"/>
    <n v="62813234.399999999"/>
    <n v="571458.05000000005"/>
    <s v="NA"/>
    <n v="0"/>
    <x v="1"/>
    <x v="16"/>
  </r>
  <r>
    <s v="loc075"/>
    <n v="2020"/>
    <x v="0"/>
    <s v="NA"/>
    <s v="NA"/>
    <s v="NA"/>
    <s v="NA"/>
    <s v="NA"/>
    <n v="62886365.550000004"/>
    <n v="226332.15"/>
    <s v="NA"/>
    <n v="0"/>
    <x v="1"/>
    <x v="1"/>
  </r>
  <r>
    <s v="loc075"/>
    <n v="2018"/>
    <x v="26"/>
    <n v="10"/>
    <n v="6"/>
    <n v="4"/>
    <n v="220"/>
    <n v="2.5"/>
    <n v="62914510.68"/>
    <n v="226848.06"/>
    <n v="2"/>
    <n v="179100"/>
    <x v="1"/>
    <x v="1"/>
  </r>
  <r>
    <s v="loc038"/>
    <n v="2020"/>
    <x v="0"/>
    <s v="NA"/>
    <s v="NA"/>
    <s v="NA"/>
    <s v="NA"/>
    <s v="NA"/>
    <n v="63030223.350000001"/>
    <n v="201142.15"/>
    <s v="NA"/>
    <n v="0"/>
    <x v="1"/>
    <x v="1"/>
  </r>
  <r>
    <s v="loc038"/>
    <n v="2018"/>
    <x v="26"/>
    <n v="10"/>
    <n v="6"/>
    <n v="4"/>
    <n v="220"/>
    <n v="2.5"/>
    <n v="63058423.5"/>
    <n v="201606.9"/>
    <n v="2"/>
    <n v="214920"/>
    <x v="1"/>
    <x v="1"/>
  </r>
  <r>
    <s v="loc075"/>
    <n v="2017"/>
    <x v="0"/>
    <s v="NA"/>
    <s v="NA"/>
    <s v="NA"/>
    <s v="NA"/>
    <s v="NA"/>
    <n v="63102290.779999994"/>
    <n v="227050.93999999997"/>
    <s v="NA"/>
    <n v="0"/>
    <x v="1"/>
    <x v="1"/>
  </r>
  <r>
    <s v="loc089"/>
    <n v="2014"/>
    <x v="0"/>
    <s v="NA"/>
    <s v="NA"/>
    <s v="NA"/>
    <s v="NA"/>
    <s v="NA"/>
    <n v="63106840.799999997"/>
    <n v="342670.712"/>
    <s v="NA"/>
    <n v="0"/>
    <x v="2"/>
    <x v="5"/>
  </r>
  <r>
    <s v="loc075"/>
    <n v="2021"/>
    <x v="0"/>
    <s v="NA"/>
    <s v="NA"/>
    <s v="NA"/>
    <s v="NA"/>
    <s v="NA"/>
    <n v="63123756.539999999"/>
    <n v="228032.22"/>
    <s v="NA"/>
    <n v="0"/>
    <x v="1"/>
    <x v="1"/>
  </r>
  <r>
    <s v="loc124"/>
    <n v="2017"/>
    <x v="0"/>
    <s v="NA"/>
    <s v="NA"/>
    <s v="NA"/>
    <s v="NA"/>
    <s v="NA"/>
    <n v="63127182.75999999"/>
    <n v="573295.69999999995"/>
    <s v="NA"/>
    <n v="0"/>
    <x v="1"/>
    <x v="16"/>
  </r>
  <r>
    <s v="loc124"/>
    <n v="2018"/>
    <x v="0"/>
    <s v="NA"/>
    <s v="NA"/>
    <s v="NA"/>
    <s v="NA"/>
    <s v="NA"/>
    <n v="63137203.619999997"/>
    <n v="572773.74"/>
    <s v="NA"/>
    <n v="0"/>
    <x v="1"/>
    <x v="16"/>
  </r>
  <r>
    <s v="loc200"/>
    <n v="2014"/>
    <x v="0"/>
    <s v="NA"/>
    <s v="NA"/>
    <s v="NA"/>
    <s v="NA"/>
    <s v="NA"/>
    <n v="63151303.200000003"/>
    <n v="644143.36800000002"/>
    <s v="NA"/>
    <n v="0"/>
    <x v="2"/>
    <x v="4"/>
  </r>
  <r>
    <s v="loc131"/>
    <n v="2021"/>
    <x v="27"/>
    <n v="6"/>
    <n v="7"/>
    <n v="4"/>
    <n v="190"/>
    <n v="2.6"/>
    <n v="63196355.43"/>
    <n v="432483.09"/>
    <n v="0"/>
    <n v="508950"/>
    <x v="4"/>
    <x v="15"/>
  </r>
  <r>
    <s v="loc124"/>
    <n v="2021"/>
    <x v="0"/>
    <s v="NA"/>
    <s v="NA"/>
    <s v="NA"/>
    <s v="NA"/>
    <s v="NA"/>
    <n v="63211657.859999999"/>
    <n v="575758.17000000004"/>
    <s v="NA"/>
    <n v="0"/>
    <x v="1"/>
    <x v="16"/>
  </r>
  <r>
    <s v="loc038"/>
    <n v="2017"/>
    <x v="0"/>
    <s v="NA"/>
    <s v="NA"/>
    <s v="NA"/>
    <s v="NA"/>
    <s v="NA"/>
    <n v="63246632.569999993"/>
    <n v="201793.25999999998"/>
    <s v="NA"/>
    <n v="0"/>
    <x v="1"/>
    <x v="1"/>
  </r>
  <r>
    <s v="loc038"/>
    <n v="2021"/>
    <x v="0"/>
    <s v="NA"/>
    <s v="NA"/>
    <s v="NA"/>
    <s v="NA"/>
    <s v="NA"/>
    <n v="63268151.310000002"/>
    <n v="202652.58"/>
    <s v="NA"/>
    <n v="0"/>
    <x v="1"/>
    <x v="1"/>
  </r>
  <r>
    <s v="loc158"/>
    <n v="2015"/>
    <x v="0"/>
    <s v="NA"/>
    <s v="NA"/>
    <s v="NA"/>
    <s v="NA"/>
    <s v="NA"/>
    <n v="63320242.920000002"/>
    <n v="286702.56"/>
    <s v="NA"/>
    <n v="0"/>
    <x v="2"/>
    <x v="11"/>
  </r>
  <r>
    <s v="loc158"/>
    <n v="2014"/>
    <x v="0"/>
    <s v="NA"/>
    <s v="NA"/>
    <s v="NA"/>
    <s v="NA"/>
    <s v="NA"/>
    <n v="63331539.200000003"/>
    <n v="285625.70400000003"/>
    <s v="NA"/>
    <n v="0"/>
    <x v="2"/>
    <x v="11"/>
  </r>
  <r>
    <s v="loc200"/>
    <n v="2015"/>
    <x v="0"/>
    <s v="NA"/>
    <s v="NA"/>
    <s v="NA"/>
    <s v="NA"/>
    <s v="NA"/>
    <n v="63556417.799999997"/>
    <n v="646563.96"/>
    <s v="NA"/>
    <n v="0"/>
    <x v="2"/>
    <x v="4"/>
  </r>
  <r>
    <s v="loc069"/>
    <n v="2022"/>
    <x v="0"/>
    <s v="NA"/>
    <s v="NA"/>
    <s v="NA"/>
    <s v="NA"/>
    <s v="NA"/>
    <n v="63563713.200000003"/>
    <n v="573858"/>
    <s v="NA"/>
    <n v="0"/>
    <x v="1"/>
    <x v="12"/>
  </r>
  <r>
    <s v="loc089"/>
    <n v="2015"/>
    <x v="0"/>
    <s v="NA"/>
    <s v="NA"/>
    <s v="NA"/>
    <s v="NA"/>
    <s v="NA"/>
    <n v="63617241.359999999"/>
    <n v="343954.08"/>
    <s v="NA"/>
    <n v="0"/>
    <x v="2"/>
    <x v="5"/>
  </r>
  <r>
    <s v="loc158"/>
    <n v="2022"/>
    <x v="0"/>
    <s v="NA"/>
    <s v="NA"/>
    <s v="NA"/>
    <s v="NA"/>
    <s v="NA"/>
    <n v="63689986.800000004"/>
    <n v="287755.2"/>
    <s v="NA"/>
    <n v="0"/>
    <x v="2"/>
    <x v="11"/>
  </r>
  <r>
    <s v="loc069"/>
    <n v="2015"/>
    <x v="0"/>
    <s v="NA"/>
    <s v="NA"/>
    <s v="NA"/>
    <s v="NA"/>
    <s v="NA"/>
    <n v="63766302.960000001"/>
    <n v="571736.52"/>
    <s v="NA"/>
    <n v="0"/>
    <x v="1"/>
    <x v="12"/>
  </r>
  <r>
    <s v="loc069"/>
    <n v="2014"/>
    <x v="0"/>
    <s v="NA"/>
    <s v="NA"/>
    <s v="NA"/>
    <s v="NA"/>
    <s v="NA"/>
    <n v="63783950.399999999"/>
    <n v="569590.97600000002"/>
    <s v="NA"/>
    <n v="0"/>
    <x v="1"/>
    <x v="12"/>
  </r>
  <r>
    <s v="loc145"/>
    <n v="2014"/>
    <x v="0"/>
    <s v="NA"/>
    <s v="NA"/>
    <s v="NA"/>
    <s v="NA"/>
    <s v="NA"/>
    <n v="63863078.399999999"/>
    <n v="348691.97600000002"/>
    <s v="NA"/>
    <n v="0"/>
    <x v="3"/>
    <x v="8"/>
  </r>
  <r>
    <s v="loc120"/>
    <n v="2023"/>
    <x v="0"/>
    <s v="NA"/>
    <s v="NA"/>
    <s v="NA"/>
    <s v="NA"/>
    <s v="NA"/>
    <n v="64000590"/>
    <n v="322010"/>
    <s v="NA"/>
    <n v="0"/>
    <x v="2"/>
    <x v="2"/>
  </r>
  <r>
    <s v="loc145"/>
    <n v="2015"/>
    <x v="0"/>
    <s v="NA"/>
    <s v="NA"/>
    <s v="NA"/>
    <s v="NA"/>
    <s v="NA"/>
    <n v="64140786.240000002"/>
    <n v="349998.12"/>
    <s v="NA"/>
    <n v="0"/>
    <x v="3"/>
    <x v="8"/>
  </r>
  <r>
    <s v="loc118"/>
    <n v="2014"/>
    <x v="0"/>
    <s v="NA"/>
    <s v="NA"/>
    <s v="NA"/>
    <s v="NA"/>
    <s v="NA"/>
    <n v="64202575.200000003"/>
    <n v="445566"/>
    <s v="NA"/>
    <n v="0"/>
    <x v="4"/>
    <x v="10"/>
  </r>
  <r>
    <s v="loc089"/>
    <n v="2022"/>
    <x v="0"/>
    <s v="NA"/>
    <s v="NA"/>
    <s v="NA"/>
    <s v="NA"/>
    <s v="NA"/>
    <n v="64247526.000000007"/>
    <n v="345243.60000000003"/>
    <s v="NA"/>
    <n v="0"/>
    <x v="2"/>
    <x v="5"/>
  </r>
  <r>
    <s v="loc200"/>
    <n v="2022"/>
    <x v="0"/>
    <s v="NA"/>
    <s v="NA"/>
    <s v="NA"/>
    <s v="NA"/>
    <s v="NA"/>
    <n v="64397343.600000001"/>
    <n v="648939.60000000009"/>
    <s v="NA"/>
    <n v="0"/>
    <x v="2"/>
    <x v="4"/>
  </r>
  <r>
    <s v="loc158"/>
    <n v="2019"/>
    <x v="16"/>
    <n v="11"/>
    <n v="5"/>
    <n v="3"/>
    <n v="180"/>
    <n v="2.4"/>
    <n v="64525389"/>
    <n v="292508.2"/>
    <n v="0"/>
    <n v="221350"/>
    <x v="2"/>
    <x v="11"/>
  </r>
  <r>
    <s v="loc158"/>
    <n v="2016"/>
    <x v="0"/>
    <s v="NA"/>
    <s v="NA"/>
    <s v="NA"/>
    <s v="NA"/>
    <s v="NA"/>
    <n v="64553375.899999991"/>
    <n v="292200.99999999994"/>
    <s v="NA"/>
    <n v="0"/>
    <x v="2"/>
    <x v="11"/>
  </r>
  <r>
    <s v="loc158"/>
    <n v="2018"/>
    <x v="0"/>
    <s v="NA"/>
    <s v="NA"/>
    <s v="NA"/>
    <s v="NA"/>
    <s v="NA"/>
    <n v="64556427.839999996"/>
    <n v="293915.03999999998"/>
    <s v="NA"/>
    <n v="0"/>
    <x v="2"/>
    <x v="11"/>
  </r>
  <r>
    <s v="loc118"/>
    <n v="2022"/>
    <x v="0"/>
    <s v="NA"/>
    <s v="NA"/>
    <s v="NA"/>
    <s v="NA"/>
    <s v="NA"/>
    <n v="64687377.600000001"/>
    <n v="448891.2"/>
    <s v="NA"/>
    <n v="0"/>
    <x v="4"/>
    <x v="10"/>
  </r>
  <r>
    <s v="loc118"/>
    <n v="2015"/>
    <x v="0"/>
    <s v="NA"/>
    <s v="NA"/>
    <s v="NA"/>
    <s v="NA"/>
    <s v="NA"/>
    <n v="64728158.159999996"/>
    <n v="447234.24"/>
    <s v="NA"/>
    <n v="0"/>
    <x v="4"/>
    <x v="10"/>
  </r>
  <r>
    <s v="loc200"/>
    <n v="2016"/>
    <x v="0"/>
    <s v="NA"/>
    <s v="NA"/>
    <s v="NA"/>
    <s v="NA"/>
    <s v="NA"/>
    <n v="64816369.149999991"/>
    <n v="658958.94999999995"/>
    <s v="NA"/>
    <n v="0"/>
    <x v="2"/>
    <x v="4"/>
  </r>
  <r>
    <s v="loc045"/>
    <n v="2023"/>
    <x v="0"/>
    <s v="NA"/>
    <s v="NA"/>
    <s v="NA"/>
    <s v="NA"/>
    <s v="NA"/>
    <n v="64818980"/>
    <n v="704740"/>
    <s v="NA"/>
    <n v="0"/>
    <x v="0"/>
    <x v="9"/>
  </r>
  <r>
    <s v="loc069"/>
    <n v="2016"/>
    <x v="0"/>
    <s v="NA"/>
    <s v="NA"/>
    <s v="NA"/>
    <s v="NA"/>
    <s v="NA"/>
    <n v="64855209.899999991"/>
    <n v="582697.69999999995"/>
    <s v="NA"/>
    <n v="0"/>
    <x v="1"/>
    <x v="12"/>
  </r>
  <r>
    <s v="loc089"/>
    <n v="2019"/>
    <x v="0"/>
    <s v="NA"/>
    <s v="NA"/>
    <s v="NA"/>
    <s v="NA"/>
    <s v="NA"/>
    <n v="64860664.350000001"/>
    <n v="350932.95"/>
    <s v="NA"/>
    <n v="0"/>
    <x v="2"/>
    <x v="5"/>
  </r>
  <r>
    <s v="loc089"/>
    <n v="2016"/>
    <x v="7"/>
    <n v="12"/>
    <n v="6"/>
    <n v="3"/>
    <n v="140"/>
    <n v="1.9"/>
    <n v="64887937.399999991"/>
    <n v="350554.74999999994"/>
    <n v="0"/>
    <n v="358149.99999999994"/>
    <x v="2"/>
    <x v="5"/>
  </r>
  <r>
    <s v="loc158"/>
    <n v="2017"/>
    <x v="0"/>
    <s v="NA"/>
    <s v="NA"/>
    <s v="NA"/>
    <s v="NA"/>
    <s v="NA"/>
    <n v="64921306.959999993"/>
    <n v="294181.26999999996"/>
    <s v="NA"/>
    <n v="0"/>
    <x v="2"/>
    <x v="11"/>
  </r>
  <r>
    <s v="loc158"/>
    <n v="2020"/>
    <x v="0"/>
    <s v="NA"/>
    <s v="NA"/>
    <s v="NA"/>
    <s v="NA"/>
    <s v="NA"/>
    <n v="64926996"/>
    <n v="293234.5"/>
    <s v="NA"/>
    <n v="0"/>
    <x v="2"/>
    <x v="11"/>
  </r>
  <r>
    <s v="loc069"/>
    <n v="2019"/>
    <x v="0"/>
    <s v="NA"/>
    <s v="NA"/>
    <s v="NA"/>
    <s v="NA"/>
    <s v="NA"/>
    <n v="65031628.100000001"/>
    <n v="583327.15"/>
    <s v="NA"/>
    <n v="0"/>
    <x v="1"/>
    <x v="12"/>
  </r>
  <r>
    <s v="loc069"/>
    <n v="2020"/>
    <x v="0"/>
    <s v="NA"/>
    <s v="NA"/>
    <s v="NA"/>
    <s v="NA"/>
    <s v="NA"/>
    <n v="65110425"/>
    <n v="584774.40000000002"/>
    <s v="NA"/>
    <n v="0"/>
    <x v="1"/>
    <x v="12"/>
  </r>
  <r>
    <s v="loc069"/>
    <n v="2017"/>
    <x v="17"/>
    <n v="3"/>
    <n v="5"/>
    <n v="3"/>
    <n v="180"/>
    <n v="2.2000000000000002"/>
    <n v="65122441.959999993"/>
    <n v="586655.93999999994"/>
    <n v="2"/>
    <n v="231609.99999999997"/>
    <x v="1"/>
    <x v="12"/>
  </r>
  <r>
    <s v="loc089"/>
    <n v="2020"/>
    <x v="0"/>
    <s v="NA"/>
    <s v="NA"/>
    <s v="NA"/>
    <s v="NA"/>
    <s v="NA"/>
    <n v="65124119.200000003"/>
    <n v="351801.25"/>
    <s v="NA"/>
    <n v="0"/>
    <x v="2"/>
    <x v="5"/>
  </r>
  <r>
    <s v="loc145"/>
    <n v="2022"/>
    <x v="0"/>
    <s v="NA"/>
    <s v="NA"/>
    <s v="NA"/>
    <s v="NA"/>
    <s v="NA"/>
    <n v="65138223.600000001"/>
    <n v="351291.60000000003"/>
    <s v="NA"/>
    <n v="0"/>
    <x v="3"/>
    <x v="8"/>
  </r>
  <r>
    <s v="loc069"/>
    <n v="2018"/>
    <x v="0"/>
    <s v="NA"/>
    <s v="NA"/>
    <s v="NA"/>
    <s v="NA"/>
    <s v="NA"/>
    <n v="65196555.119999997"/>
    <n v="586122.66"/>
    <s v="NA"/>
    <n v="0"/>
    <x v="1"/>
    <x v="12"/>
  </r>
  <r>
    <s v="loc089"/>
    <n v="2017"/>
    <x v="0"/>
    <s v="NA"/>
    <s v="NA"/>
    <s v="NA"/>
    <s v="NA"/>
    <s v="NA"/>
    <n v="65206540.769999996"/>
    <n v="352937.06999999995"/>
    <s v="NA"/>
    <n v="0"/>
    <x v="2"/>
    <x v="5"/>
  </r>
  <r>
    <s v="loc158"/>
    <n v="2021"/>
    <x v="0"/>
    <s v="NA"/>
    <s v="NA"/>
    <s v="NA"/>
    <s v="NA"/>
    <s v="NA"/>
    <n v="65249041.259999998"/>
    <n v="295439.82"/>
    <s v="NA"/>
    <n v="0"/>
    <x v="2"/>
    <x v="11"/>
  </r>
  <r>
    <s v="loc089"/>
    <n v="2018"/>
    <x v="0"/>
    <s v="NA"/>
    <s v="NA"/>
    <s v="NA"/>
    <s v="NA"/>
    <s v="NA"/>
    <n v="65319071.460000001"/>
    <n v="352612.07999999996"/>
    <s v="NA"/>
    <n v="0"/>
    <x v="2"/>
    <x v="5"/>
  </r>
  <r>
    <s v="loc069"/>
    <n v="2021"/>
    <x v="0"/>
    <s v="NA"/>
    <s v="NA"/>
    <s v="NA"/>
    <s v="NA"/>
    <s v="NA"/>
    <n v="65369074.289999999"/>
    <n v="589171.82999999996"/>
    <s v="NA"/>
    <n v="0"/>
    <x v="1"/>
    <x v="12"/>
  </r>
  <r>
    <s v="loc200"/>
    <n v="2019"/>
    <x v="0"/>
    <s v="NA"/>
    <s v="NA"/>
    <s v="NA"/>
    <s v="NA"/>
    <s v="NA"/>
    <n v="65372740.100000001"/>
    <n v="659646.30000000005"/>
    <s v="NA"/>
    <n v="0"/>
    <x v="2"/>
    <x v="4"/>
  </r>
  <r>
    <s v="loc200"/>
    <n v="2017"/>
    <x v="14"/>
    <n v="5"/>
    <n v="7"/>
    <n v="4"/>
    <n v="150"/>
    <n v="2.1"/>
    <n v="65464103.279999994"/>
    <n v="663428.55999999994"/>
    <n v="1"/>
    <n v="268179.99999999994"/>
    <x v="2"/>
    <x v="4"/>
  </r>
  <r>
    <s v="loc200"/>
    <n v="2018"/>
    <x v="0"/>
    <s v="NA"/>
    <s v="NA"/>
    <s v="NA"/>
    <s v="NA"/>
    <s v="NA"/>
    <n v="65474494.439999998"/>
    <n v="662813.28"/>
    <s v="NA"/>
    <n v="0"/>
    <x v="2"/>
    <x v="4"/>
  </r>
  <r>
    <s v="loc145"/>
    <n v="2016"/>
    <x v="0"/>
    <s v="NA"/>
    <s v="NA"/>
    <s v="NA"/>
    <s v="NA"/>
    <s v="NA"/>
    <n v="65588577.599999994"/>
    <n v="356705.05"/>
    <s v="NA"/>
    <n v="0"/>
    <x v="3"/>
    <x v="8"/>
  </r>
  <r>
    <s v="loc200"/>
    <n v="2020"/>
    <x v="0"/>
    <s v="NA"/>
    <s v="NA"/>
    <s v="NA"/>
    <s v="NA"/>
    <s v="NA"/>
    <n v="65590088.399999999"/>
    <n v="661283.30000000005"/>
    <s v="NA"/>
    <n v="0"/>
    <x v="2"/>
    <x v="4"/>
  </r>
  <r>
    <s v="loc053"/>
    <n v="2023"/>
    <x v="0"/>
    <s v="NA"/>
    <s v="NA"/>
    <s v="NA"/>
    <s v="NA"/>
    <s v="NA"/>
    <n v="65648770"/>
    <n v="472870"/>
    <s v="NA"/>
    <n v="0"/>
    <x v="0"/>
    <x v="9"/>
  </r>
  <r>
    <s v="loc118"/>
    <n v="2019"/>
    <x v="0"/>
    <s v="NA"/>
    <s v="NA"/>
    <s v="NA"/>
    <s v="NA"/>
    <s v="NA"/>
    <n v="65767162.5"/>
    <n v="456295.55"/>
    <s v="NA"/>
    <n v="0"/>
    <x v="4"/>
    <x v="10"/>
  </r>
  <r>
    <s v="loc118"/>
    <n v="2016"/>
    <x v="0"/>
    <s v="NA"/>
    <s v="NA"/>
    <s v="NA"/>
    <s v="NA"/>
    <s v="NA"/>
    <n v="65768813.499999993"/>
    <n v="455813.79999999993"/>
    <s v="NA"/>
    <n v="0"/>
    <x v="4"/>
    <x v="10"/>
  </r>
  <r>
    <s v="loc118"/>
    <n v="2020"/>
    <x v="0"/>
    <s v="NA"/>
    <s v="NA"/>
    <s v="NA"/>
    <s v="NA"/>
    <s v="NA"/>
    <n v="65833916.149999999"/>
    <n v="457427.5"/>
    <s v="NA"/>
    <n v="0"/>
    <x v="4"/>
    <x v="10"/>
  </r>
  <r>
    <s v="loc089"/>
    <n v="2021"/>
    <x v="0"/>
    <s v="NA"/>
    <s v="NA"/>
    <s v="NA"/>
    <s v="NA"/>
    <s v="NA"/>
    <n v="65839547.670000002"/>
    <n v="354455.4"/>
    <s v="NA"/>
    <n v="0"/>
    <x v="2"/>
    <x v="5"/>
  </r>
  <r>
    <s v="loc055"/>
    <n v="2022"/>
    <x v="28"/>
    <n v="5"/>
    <n v="6"/>
    <n v="3"/>
    <n v="200"/>
    <n v="2.4"/>
    <n v="66046784.400000006"/>
    <n v="234295.2"/>
    <n v="3"/>
    <n v="378000"/>
    <x v="1"/>
    <x v="16"/>
  </r>
  <r>
    <s v="loc055"/>
    <n v="2014"/>
    <x v="0"/>
    <s v="NA"/>
    <s v="NA"/>
    <s v="NA"/>
    <s v="NA"/>
    <s v="NA"/>
    <n v="66068488.799999997"/>
    <n v="232560.96"/>
    <s v="NA"/>
    <n v="0"/>
    <x v="1"/>
    <x v="16"/>
  </r>
  <r>
    <s v="loc145"/>
    <n v="2017"/>
    <x v="0"/>
    <s v="NA"/>
    <s v="NA"/>
    <s v="NA"/>
    <s v="NA"/>
    <s v="NA"/>
    <n v="66163102.25999999"/>
    <n v="359129.58999999997"/>
    <s v="NA"/>
    <n v="0"/>
    <x v="3"/>
    <x v="8"/>
  </r>
  <r>
    <s v="loc118"/>
    <n v="2018"/>
    <x v="0"/>
    <s v="NA"/>
    <s v="NA"/>
    <s v="NA"/>
    <s v="NA"/>
    <s v="NA"/>
    <n v="66166966.68"/>
    <n v="458484.06"/>
    <s v="NA"/>
    <n v="0"/>
    <x v="4"/>
    <x v="10"/>
  </r>
  <r>
    <s v="loc145"/>
    <n v="2019"/>
    <x v="0"/>
    <s v="NA"/>
    <s v="NA"/>
    <s v="NA"/>
    <s v="NA"/>
    <s v="NA"/>
    <n v="66174236.800000004"/>
    <n v="357084.15"/>
    <s v="NA"/>
    <n v="0"/>
    <x v="3"/>
    <x v="8"/>
  </r>
  <r>
    <s v="loc118"/>
    <n v="2021"/>
    <x v="0"/>
    <s v="NA"/>
    <s v="NA"/>
    <s v="NA"/>
    <s v="NA"/>
    <s v="NA"/>
    <n v="66225490.109999999"/>
    <n v="460871.19"/>
    <s v="NA"/>
    <n v="0"/>
    <x v="4"/>
    <x v="10"/>
  </r>
  <r>
    <s v="loc200"/>
    <n v="2021"/>
    <x v="0"/>
    <s v="NA"/>
    <s v="NA"/>
    <s v="NA"/>
    <s v="NA"/>
    <s v="NA"/>
    <n v="66232886.850000001"/>
    <n v="666260.79"/>
    <s v="NA"/>
    <n v="0"/>
    <x v="2"/>
    <x v="4"/>
  </r>
  <r>
    <s v="loc118"/>
    <n v="2017"/>
    <x v="12"/>
    <n v="7"/>
    <n v="6"/>
    <n v="4"/>
    <n v="200"/>
    <n v="2.4"/>
    <n v="66351413.379999995"/>
    <n v="458904.73999999993"/>
    <n v="3"/>
    <n v="475409.99999999994"/>
    <x v="4"/>
    <x v="10"/>
  </r>
  <r>
    <s v="loc145"/>
    <n v="2020"/>
    <x v="21"/>
    <n v="12"/>
    <n v="5"/>
    <n v="3"/>
    <n v="160"/>
    <n v="2"/>
    <n v="66358475"/>
    <n v="357972.8"/>
    <n v="3"/>
    <n v="171750"/>
    <x v="3"/>
    <x v="8"/>
  </r>
  <r>
    <s v="loc145"/>
    <n v="2018"/>
    <x v="0"/>
    <s v="NA"/>
    <s v="NA"/>
    <s v="NA"/>
    <s v="NA"/>
    <s v="NA"/>
    <n v="66361540.919999994"/>
    <n v="358797"/>
    <s v="NA"/>
    <n v="0"/>
    <x v="3"/>
    <x v="8"/>
  </r>
  <r>
    <s v="loc055"/>
    <n v="2015"/>
    <x v="0"/>
    <s v="NA"/>
    <s v="NA"/>
    <s v="NA"/>
    <s v="NA"/>
    <s v="NA"/>
    <n v="66362286.119999997"/>
    <n v="233430.96"/>
    <s v="NA"/>
    <n v="0"/>
    <x v="1"/>
    <x v="16"/>
  </r>
  <r>
    <s v="loc014"/>
    <n v="2023"/>
    <x v="0"/>
    <s v="NA"/>
    <s v="NA"/>
    <s v="NA"/>
    <s v="NA"/>
    <s v="NA"/>
    <n v="67015030"/>
    <n v="223920"/>
    <s v="NA"/>
    <n v="0"/>
    <x v="2"/>
    <x v="11"/>
  </r>
  <r>
    <s v="loc145"/>
    <n v="2021"/>
    <x v="0"/>
    <s v="NA"/>
    <s v="NA"/>
    <s v="NA"/>
    <s v="NA"/>
    <s v="NA"/>
    <n v="67133343.810000002"/>
    <n v="360664.59"/>
    <s v="NA"/>
    <n v="0"/>
    <x v="3"/>
    <x v="8"/>
  </r>
  <r>
    <s v="loc055"/>
    <n v="2019"/>
    <x v="0"/>
    <s v="NA"/>
    <s v="NA"/>
    <s v="NA"/>
    <s v="NA"/>
    <s v="NA"/>
    <n v="67235423.650000006"/>
    <n v="238160.95"/>
    <s v="NA"/>
    <n v="0"/>
    <x v="1"/>
    <x v="16"/>
  </r>
  <r>
    <s v="loc055"/>
    <n v="2020"/>
    <x v="0"/>
    <s v="NA"/>
    <s v="NA"/>
    <s v="NA"/>
    <s v="NA"/>
    <s v="NA"/>
    <n v="67323492.450000003"/>
    <n v="238755.4"/>
    <s v="NA"/>
    <n v="0"/>
    <x v="1"/>
    <x v="16"/>
  </r>
  <r>
    <s v="loc055"/>
    <n v="2016"/>
    <x v="0"/>
    <s v="NA"/>
    <s v="NA"/>
    <s v="NA"/>
    <s v="NA"/>
    <s v="NA"/>
    <n v="67382797.949999988"/>
    <n v="237910.39999999997"/>
    <s v="NA"/>
    <n v="0"/>
    <x v="1"/>
    <x v="16"/>
  </r>
  <r>
    <s v="loc120"/>
    <n v="2014"/>
    <x v="13"/>
    <n v="11"/>
    <n v="4"/>
    <n v="3"/>
    <n v="120"/>
    <n v="1.2"/>
    <n v="67683956"/>
    <n v="338420.408"/>
    <n v="2"/>
    <n v="138160"/>
    <x v="2"/>
    <x v="2"/>
  </r>
  <r>
    <s v="loc120"/>
    <n v="2015"/>
    <x v="0"/>
    <s v="NA"/>
    <s v="NA"/>
    <s v="NA"/>
    <s v="NA"/>
    <s v="NA"/>
    <n v="67731835.920000002"/>
    <n v="339689.88"/>
    <s v="NA"/>
    <n v="0"/>
    <x v="2"/>
    <x v="2"/>
  </r>
  <r>
    <s v="loc055"/>
    <n v="2018"/>
    <x v="0"/>
    <s v="NA"/>
    <s v="NA"/>
    <s v="NA"/>
    <s v="NA"/>
    <s v="NA"/>
    <n v="67884046.140000001"/>
    <n v="239301.47999999998"/>
    <s v="NA"/>
    <n v="0"/>
    <x v="1"/>
    <x v="16"/>
  </r>
  <r>
    <s v="loc055"/>
    <n v="2017"/>
    <x v="0"/>
    <s v="NA"/>
    <s v="NA"/>
    <s v="NA"/>
    <s v="NA"/>
    <s v="NA"/>
    <n v="67899872.50999999"/>
    <n v="239521.30999999997"/>
    <s v="NA"/>
    <n v="0"/>
    <x v="1"/>
    <x v="16"/>
  </r>
  <r>
    <s v="loc120"/>
    <n v="2022"/>
    <x v="0"/>
    <s v="NA"/>
    <s v="NA"/>
    <s v="NA"/>
    <s v="NA"/>
    <s v="NA"/>
    <n v="67958546.400000006"/>
    <n v="340956"/>
    <s v="NA"/>
    <n v="0"/>
    <x v="2"/>
    <x v="2"/>
  </r>
  <r>
    <s v="loc045"/>
    <n v="2014"/>
    <x v="0"/>
    <s v="NA"/>
    <s v="NA"/>
    <s v="NA"/>
    <s v="NA"/>
    <s v="NA"/>
    <n v="68011520.799999997"/>
    <n v="740645.61600000004"/>
    <s v="NA"/>
    <n v="0"/>
    <x v="0"/>
    <x v="9"/>
  </r>
  <r>
    <s v="loc055"/>
    <n v="2021"/>
    <x v="0"/>
    <s v="NA"/>
    <s v="NA"/>
    <s v="NA"/>
    <s v="NA"/>
    <s v="NA"/>
    <n v="68069732.640000001"/>
    <n v="240552.39"/>
    <s v="NA"/>
    <n v="0"/>
    <x v="1"/>
    <x v="16"/>
  </r>
  <r>
    <s v="loc045"/>
    <n v="2015"/>
    <x v="0"/>
    <s v="NA"/>
    <s v="NA"/>
    <s v="NA"/>
    <s v="NA"/>
    <s v="NA"/>
    <n v="68200181.040000007"/>
    <n v="743429.28"/>
    <s v="NA"/>
    <n v="0"/>
    <x v="0"/>
    <x v="9"/>
  </r>
  <r>
    <s v="loc120"/>
    <n v="2016"/>
    <x v="0"/>
    <s v="NA"/>
    <s v="NA"/>
    <s v="NA"/>
    <s v="NA"/>
    <s v="NA"/>
    <n v="68878308.849999994"/>
    <n v="346207.55"/>
    <s v="NA"/>
    <n v="0"/>
    <x v="2"/>
    <x v="2"/>
  </r>
  <r>
    <s v="loc045"/>
    <n v="2022"/>
    <x v="0"/>
    <s v="NA"/>
    <s v="NA"/>
    <s v="NA"/>
    <s v="NA"/>
    <s v="NA"/>
    <n v="68902066.800000012"/>
    <n v="746193.60000000009"/>
    <s v="NA"/>
    <n v="0"/>
    <x v="0"/>
    <x v="9"/>
  </r>
  <r>
    <s v="loc120"/>
    <n v="2019"/>
    <x v="0"/>
    <s v="NA"/>
    <s v="NA"/>
    <s v="NA"/>
    <s v="NA"/>
    <s v="NA"/>
    <n v="68923963"/>
    <n v="346575.85000000003"/>
    <s v="NA"/>
    <n v="0"/>
    <x v="2"/>
    <x v="2"/>
  </r>
  <r>
    <s v="loc120"/>
    <n v="2018"/>
    <x v="0"/>
    <s v="NA"/>
    <s v="NA"/>
    <s v="NA"/>
    <s v="NA"/>
    <s v="NA"/>
    <n v="69119048.099999994"/>
    <n v="348242.04"/>
    <s v="NA"/>
    <n v="0"/>
    <x v="2"/>
    <x v="2"/>
  </r>
  <r>
    <s v="loc120"/>
    <n v="2017"/>
    <x v="0"/>
    <s v="NA"/>
    <s v="NA"/>
    <s v="NA"/>
    <s v="NA"/>
    <s v="NA"/>
    <n v="69274295.00999999"/>
    <n v="348560.86"/>
    <s v="NA"/>
    <n v="0"/>
    <x v="2"/>
    <x v="2"/>
  </r>
  <r>
    <s v="loc045"/>
    <n v="2016"/>
    <x v="11"/>
    <n v="2"/>
    <n v="4"/>
    <n v="3"/>
    <n v="150"/>
    <n v="1.7"/>
    <n v="69323909.199999988"/>
    <n v="757684.85"/>
    <n v="1"/>
    <n v="246999.99999999997"/>
    <x v="0"/>
    <x v="9"/>
  </r>
  <r>
    <s v="loc120"/>
    <n v="2020"/>
    <x v="0"/>
    <s v="NA"/>
    <s v="NA"/>
    <s v="NA"/>
    <s v="NA"/>
    <s v="NA"/>
    <n v="69356336.900000006"/>
    <n v="347438.8"/>
    <s v="NA"/>
    <n v="0"/>
    <x v="2"/>
    <x v="2"/>
  </r>
  <r>
    <s v="loc045"/>
    <n v="2019"/>
    <x v="0"/>
    <s v="NA"/>
    <s v="NA"/>
    <s v="NA"/>
    <s v="NA"/>
    <s v="NA"/>
    <n v="69573508.75"/>
    <n v="758496.55"/>
    <s v="NA"/>
    <n v="0"/>
    <x v="0"/>
    <x v="9"/>
  </r>
  <r>
    <s v="loc045"/>
    <n v="2018"/>
    <x v="0"/>
    <s v="NA"/>
    <s v="NA"/>
    <s v="NA"/>
    <s v="NA"/>
    <s v="NA"/>
    <n v="69661374.840000004"/>
    <n v="762130.2"/>
    <s v="NA"/>
    <n v="0"/>
    <x v="0"/>
    <x v="9"/>
  </r>
  <r>
    <s v="loc120"/>
    <n v="2021"/>
    <x v="15"/>
    <n v="11"/>
    <n v="4"/>
    <n v="3"/>
    <n v="160"/>
    <n v="1.8"/>
    <n v="69748317.599999994"/>
    <n v="350055.81"/>
    <n v="2"/>
    <n v="226200"/>
    <x v="2"/>
    <x v="2"/>
  </r>
  <r>
    <s v="loc053"/>
    <n v="2022"/>
    <x v="29"/>
    <n v="2"/>
    <n v="6"/>
    <n v="3"/>
    <n v="160"/>
    <n v="1.9"/>
    <n v="69763528.800000012"/>
    <n v="500688.00000000006"/>
    <n v="3"/>
    <n v="226800.00000000003"/>
    <x v="0"/>
    <x v="9"/>
  </r>
  <r>
    <s v="loc053"/>
    <n v="2014"/>
    <x v="0"/>
    <s v="NA"/>
    <s v="NA"/>
    <s v="NA"/>
    <s v="NA"/>
    <s v="NA"/>
    <n v="69799939.200000003"/>
    <n v="496975.33600000001"/>
    <s v="NA"/>
    <n v="0"/>
    <x v="0"/>
    <x v="9"/>
  </r>
  <r>
    <s v="loc045"/>
    <n v="2017"/>
    <x v="0"/>
    <s v="NA"/>
    <s v="NA"/>
    <s v="NA"/>
    <s v="NA"/>
    <s v="NA"/>
    <n v="69937991.749999985"/>
    <n v="762825.82"/>
    <s v="NA"/>
    <n v="0"/>
    <x v="0"/>
    <x v="9"/>
  </r>
  <r>
    <s v="loc053"/>
    <n v="2015"/>
    <x v="0"/>
    <s v="NA"/>
    <s v="NA"/>
    <s v="NA"/>
    <s v="NA"/>
    <s v="NA"/>
    <n v="69959206.799999997"/>
    <n v="498837.24"/>
    <s v="NA"/>
    <n v="0"/>
    <x v="0"/>
    <x v="9"/>
  </r>
  <r>
    <s v="loc045"/>
    <n v="2020"/>
    <x v="0"/>
    <s v="NA"/>
    <s v="NA"/>
    <s v="NA"/>
    <s v="NA"/>
    <s v="NA"/>
    <n v="70006536.599999994"/>
    <n v="760383.05"/>
    <s v="NA"/>
    <n v="0"/>
    <x v="0"/>
    <x v="9"/>
  </r>
  <r>
    <s v="loc045"/>
    <n v="2021"/>
    <x v="0"/>
    <s v="NA"/>
    <s v="NA"/>
    <s v="NA"/>
    <s v="NA"/>
    <s v="NA"/>
    <n v="70512828.359999999"/>
    <n v="766105.47"/>
    <s v="NA"/>
    <n v="0"/>
    <x v="0"/>
    <x v="9"/>
  </r>
  <r>
    <s v="loc014"/>
    <n v="2022"/>
    <x v="30"/>
    <n v="11"/>
    <n v="7"/>
    <n v="4"/>
    <n v="190"/>
    <n v="2.5"/>
    <n v="70873714.800000012"/>
    <n v="237092.40000000002"/>
    <n v="1"/>
    <n v="378000"/>
    <x v="2"/>
    <x v="11"/>
  </r>
  <r>
    <s v="loc014"/>
    <n v="2014"/>
    <x v="0"/>
    <s v="NA"/>
    <s v="NA"/>
    <s v="NA"/>
    <s v="NA"/>
    <s v="NA"/>
    <n v="70883239.200000003"/>
    <n v="235332.95199999999"/>
    <s v="NA"/>
    <n v="0"/>
    <x v="2"/>
    <x v="11"/>
  </r>
  <r>
    <s v="loc053"/>
    <n v="2019"/>
    <x v="0"/>
    <s v="NA"/>
    <s v="NA"/>
    <s v="NA"/>
    <s v="NA"/>
    <s v="NA"/>
    <n v="71089197.049999997"/>
    <n v="508941.9"/>
    <s v="NA"/>
    <n v="0"/>
    <x v="0"/>
    <x v="9"/>
  </r>
  <r>
    <s v="loc053"/>
    <n v="2020"/>
    <x v="0"/>
    <s v="NA"/>
    <s v="NA"/>
    <s v="NA"/>
    <s v="NA"/>
    <s v="NA"/>
    <n v="71161349.25"/>
    <n v="510212"/>
    <s v="NA"/>
    <n v="0"/>
    <x v="0"/>
    <x v="9"/>
  </r>
  <r>
    <s v="loc163"/>
    <n v="2023"/>
    <x v="0"/>
    <s v="NA"/>
    <s v="NA"/>
    <s v="NA"/>
    <s v="NA"/>
    <s v="NA"/>
    <n v="71287610"/>
    <n v="522860"/>
    <s v="NA"/>
    <n v="0"/>
    <x v="0"/>
    <x v="9"/>
  </r>
  <r>
    <s v="loc053"/>
    <n v="2016"/>
    <x v="0"/>
    <s v="NA"/>
    <s v="NA"/>
    <s v="NA"/>
    <s v="NA"/>
    <s v="NA"/>
    <n v="71342603.149999991"/>
    <n v="508400.1"/>
    <s v="NA"/>
    <n v="0"/>
    <x v="0"/>
    <x v="9"/>
  </r>
  <r>
    <s v="loc014"/>
    <n v="2015"/>
    <x v="31"/>
    <n v="9"/>
    <n v="7"/>
    <n v="4"/>
    <n v="180"/>
    <n v="2.2999999999999998"/>
    <n v="71491414.200000003"/>
    <n v="236211.96"/>
    <n v="1"/>
    <n v="86520"/>
    <x v="2"/>
    <x v="11"/>
  </r>
  <r>
    <s v="loc053"/>
    <n v="2017"/>
    <x v="0"/>
    <s v="NA"/>
    <s v="NA"/>
    <s v="NA"/>
    <s v="NA"/>
    <s v="NA"/>
    <n v="71636558.539999992"/>
    <n v="511845.90999999992"/>
    <s v="NA"/>
    <n v="0"/>
    <x v="0"/>
    <x v="9"/>
  </r>
  <r>
    <s v="loc053"/>
    <n v="2018"/>
    <x v="0"/>
    <s v="NA"/>
    <s v="NA"/>
    <s v="NA"/>
    <s v="NA"/>
    <s v="NA"/>
    <n v="71640907.439999998"/>
    <n v="511378.25999999995"/>
    <s v="NA"/>
    <n v="0"/>
    <x v="0"/>
    <x v="9"/>
  </r>
  <r>
    <s v="loc053"/>
    <n v="2021"/>
    <x v="0"/>
    <s v="NA"/>
    <s v="NA"/>
    <s v="NA"/>
    <s v="NA"/>
    <s v="NA"/>
    <n v="71978242.439999998"/>
    <n v="514050.81"/>
    <s v="NA"/>
    <n v="0"/>
    <x v="0"/>
    <x v="9"/>
  </r>
  <r>
    <s v="loc014"/>
    <n v="2019"/>
    <x v="0"/>
    <s v="NA"/>
    <s v="NA"/>
    <s v="NA"/>
    <s v="NA"/>
    <s v="NA"/>
    <n v="72297768.049999997"/>
    <n v="241003.55000000002"/>
    <s v="NA"/>
    <n v="0"/>
    <x v="2"/>
    <x v="11"/>
  </r>
  <r>
    <s v="loc014"/>
    <n v="2020"/>
    <x v="0"/>
    <s v="NA"/>
    <s v="NA"/>
    <s v="NA"/>
    <s v="NA"/>
    <s v="NA"/>
    <n v="72591431.349999994"/>
    <n v="241606.45"/>
    <s v="NA"/>
    <n v="0"/>
    <x v="2"/>
    <x v="11"/>
  </r>
  <r>
    <s v="loc014"/>
    <n v="2016"/>
    <x v="0"/>
    <s v="NA"/>
    <s v="NA"/>
    <s v="NA"/>
    <s v="NA"/>
    <s v="NA"/>
    <n v="72647948.75"/>
    <n v="240738.55"/>
    <s v="NA"/>
    <n v="0"/>
    <x v="2"/>
    <x v="11"/>
  </r>
  <r>
    <s v="loc014"/>
    <n v="2018"/>
    <x v="0"/>
    <s v="NA"/>
    <s v="NA"/>
    <s v="NA"/>
    <s v="NA"/>
    <s v="NA"/>
    <n v="72680188.920000002"/>
    <n v="242155.13999999998"/>
    <s v="NA"/>
    <n v="0"/>
    <x v="2"/>
    <x v="11"/>
  </r>
  <r>
    <s v="loc074"/>
    <n v="2023"/>
    <x v="0"/>
    <s v="NA"/>
    <s v="NA"/>
    <s v="NA"/>
    <s v="NA"/>
    <s v="NA"/>
    <n v="72782570"/>
    <n v="396840"/>
    <s v="NA"/>
    <n v="0"/>
    <x v="3"/>
    <x v="8"/>
  </r>
  <r>
    <s v="loc014"/>
    <n v="2017"/>
    <x v="0"/>
    <s v="NA"/>
    <s v="NA"/>
    <s v="NA"/>
    <s v="NA"/>
    <s v="NA"/>
    <n v="72918605.219999999"/>
    <n v="242373.76999999996"/>
    <s v="NA"/>
    <n v="0"/>
    <x v="2"/>
    <x v="11"/>
  </r>
  <r>
    <s v="loc014"/>
    <n v="2021"/>
    <x v="0"/>
    <s v="NA"/>
    <s v="NA"/>
    <s v="NA"/>
    <s v="NA"/>
    <s v="NA"/>
    <n v="73102071.900000006"/>
    <n v="243425.13"/>
    <s v="NA"/>
    <n v="0"/>
    <x v="2"/>
    <x v="11"/>
  </r>
  <r>
    <s v="loc186"/>
    <n v="2023"/>
    <x v="0"/>
    <s v="NA"/>
    <s v="NA"/>
    <s v="NA"/>
    <s v="NA"/>
    <s v="NA"/>
    <n v="73184180"/>
    <n v="511600"/>
    <s v="NA"/>
    <n v="0"/>
    <x v="0"/>
    <x v="9"/>
  </r>
  <r>
    <s v="loc168"/>
    <n v="2023"/>
    <x v="0"/>
    <s v="NA"/>
    <s v="NA"/>
    <s v="NA"/>
    <s v="NA"/>
    <s v="NA"/>
    <n v="74861870"/>
    <n v="382580"/>
    <s v="NA"/>
    <n v="0"/>
    <x v="1"/>
    <x v="17"/>
  </r>
  <r>
    <s v="loc074"/>
    <n v="2014"/>
    <x v="0"/>
    <s v="NA"/>
    <s v="NA"/>
    <s v="NA"/>
    <s v="NA"/>
    <s v="NA"/>
    <n v="75555308"/>
    <n v="417064.848"/>
    <s v="NA"/>
    <n v="0"/>
    <x v="3"/>
    <x v="8"/>
  </r>
  <r>
    <s v="loc163"/>
    <n v="2022"/>
    <x v="29"/>
    <n v="2"/>
    <n v="6"/>
    <n v="3"/>
    <n v="160"/>
    <n v="1.9"/>
    <n v="75755800.800000012"/>
    <n v="553618.80000000005"/>
    <n v="3"/>
    <n v="280800"/>
    <x v="0"/>
    <x v="9"/>
  </r>
  <r>
    <s v="loc163"/>
    <n v="2014"/>
    <x v="0"/>
    <s v="NA"/>
    <s v="NA"/>
    <s v="NA"/>
    <s v="NA"/>
    <s v="NA"/>
    <n v="75795329.599999994"/>
    <n v="549516.32799999998"/>
    <s v="NA"/>
    <n v="0"/>
    <x v="0"/>
    <x v="9"/>
  </r>
  <r>
    <s v="loc164"/>
    <n v="2023"/>
    <x v="0"/>
    <s v="NA"/>
    <s v="NA"/>
    <s v="NA"/>
    <s v="NA"/>
    <s v="NA"/>
    <n v="75826980"/>
    <n v="846370"/>
    <s v="NA"/>
    <n v="0"/>
    <x v="0"/>
    <x v="9"/>
  </r>
  <r>
    <s v="loc074"/>
    <n v="2015"/>
    <x v="0"/>
    <s v="NA"/>
    <s v="NA"/>
    <s v="NA"/>
    <s v="NA"/>
    <s v="NA"/>
    <n v="75883849.200000003"/>
    <n v="418633.2"/>
    <s v="NA"/>
    <n v="0"/>
    <x v="3"/>
    <x v="8"/>
  </r>
  <r>
    <s v="loc163"/>
    <n v="2015"/>
    <x v="0"/>
    <s v="NA"/>
    <s v="NA"/>
    <s v="NA"/>
    <s v="NA"/>
    <s v="NA"/>
    <n v="75968280.359999999"/>
    <n v="551577.36"/>
    <s v="NA"/>
    <n v="0"/>
    <x v="0"/>
    <x v="9"/>
  </r>
  <r>
    <s v="loc074"/>
    <n v="2022"/>
    <x v="0"/>
    <s v="NA"/>
    <s v="NA"/>
    <s v="NA"/>
    <s v="NA"/>
    <s v="NA"/>
    <n v="77063896.800000012"/>
    <n v="420184.80000000005"/>
    <s v="NA"/>
    <n v="0"/>
    <x v="3"/>
    <x v="8"/>
  </r>
  <r>
    <s v="loc163"/>
    <n v="2019"/>
    <x v="0"/>
    <s v="NA"/>
    <s v="NA"/>
    <s v="NA"/>
    <s v="NA"/>
    <s v="NA"/>
    <n v="77195334.850000009"/>
    <n v="562753.25"/>
    <s v="NA"/>
    <n v="0"/>
    <x v="0"/>
    <x v="9"/>
  </r>
  <r>
    <s v="loc163"/>
    <n v="2020"/>
    <x v="0"/>
    <s v="NA"/>
    <s v="NA"/>
    <s v="NA"/>
    <s v="NA"/>
    <s v="NA"/>
    <n v="77273691.299999997"/>
    <n v="564152.94999999995"/>
    <s v="NA"/>
    <n v="0"/>
    <x v="0"/>
    <x v="9"/>
  </r>
  <r>
    <s v="loc163"/>
    <n v="2016"/>
    <x v="0"/>
    <s v="NA"/>
    <s v="NA"/>
    <s v="NA"/>
    <s v="NA"/>
    <s v="NA"/>
    <n v="77470500.249999985"/>
    <n v="562159.64999999991"/>
    <s v="NA"/>
    <n v="0"/>
    <x v="0"/>
    <x v="9"/>
  </r>
  <r>
    <s v="loc154"/>
    <n v="2023"/>
    <x v="0"/>
    <s v="NA"/>
    <s v="NA"/>
    <s v="NA"/>
    <s v="NA"/>
    <s v="NA"/>
    <n v="77499880"/>
    <n v="591740"/>
    <s v="NA"/>
    <n v="0"/>
    <x v="0"/>
    <x v="0"/>
  </r>
  <r>
    <s v="loc074"/>
    <n v="2016"/>
    <x v="0"/>
    <s v="NA"/>
    <s v="NA"/>
    <s v="NA"/>
    <s v="NA"/>
    <s v="NA"/>
    <n v="77596704.899999991"/>
    <n v="426655.44999999995"/>
    <s v="NA"/>
    <n v="0"/>
    <x v="3"/>
    <x v="8"/>
  </r>
  <r>
    <s v="loc186"/>
    <n v="2022"/>
    <x v="29"/>
    <n v="2"/>
    <n v="6"/>
    <n v="3"/>
    <n v="160"/>
    <n v="1.9"/>
    <n v="77771242.800000012"/>
    <n v="541695.60000000009"/>
    <n v="3"/>
    <n v="86400"/>
    <x v="0"/>
    <x v="9"/>
  </r>
  <r>
    <s v="loc163"/>
    <n v="2017"/>
    <x v="0"/>
    <s v="NA"/>
    <s v="NA"/>
    <s v="NA"/>
    <s v="NA"/>
    <s v="NA"/>
    <n v="77789704.839999989"/>
    <n v="565969.50999999989"/>
    <s v="NA"/>
    <n v="0"/>
    <x v="0"/>
    <x v="9"/>
  </r>
  <r>
    <s v="loc163"/>
    <n v="2018"/>
    <x v="0"/>
    <s v="NA"/>
    <s v="NA"/>
    <s v="NA"/>
    <s v="NA"/>
    <s v="NA"/>
    <n v="77794425.239999995"/>
    <n v="565454.52"/>
    <s v="NA"/>
    <n v="0"/>
    <x v="0"/>
    <x v="9"/>
  </r>
  <r>
    <s v="loc186"/>
    <n v="2014"/>
    <x v="0"/>
    <s v="NA"/>
    <s v="NA"/>
    <s v="NA"/>
    <s v="NA"/>
    <s v="NA"/>
    <n v="77811837.599999994"/>
    <n v="537679.78399999999"/>
    <s v="NA"/>
    <n v="0"/>
    <x v="0"/>
    <x v="9"/>
  </r>
  <r>
    <s v="loc186"/>
    <n v="2015"/>
    <x v="0"/>
    <s v="NA"/>
    <s v="NA"/>
    <s v="NA"/>
    <s v="NA"/>
    <s v="NA"/>
    <n v="77989387.560000002"/>
    <n v="539699.4"/>
    <s v="NA"/>
    <n v="0"/>
    <x v="0"/>
    <x v="9"/>
  </r>
  <r>
    <s v="loc163"/>
    <n v="2021"/>
    <x v="0"/>
    <s v="NA"/>
    <s v="NA"/>
    <s v="NA"/>
    <s v="NA"/>
    <s v="NA"/>
    <n v="78160752.150000006"/>
    <n v="568395.36"/>
    <s v="NA"/>
    <n v="0"/>
    <x v="0"/>
    <x v="9"/>
  </r>
  <r>
    <s v="loc074"/>
    <n v="2017"/>
    <x v="0"/>
    <s v="NA"/>
    <s v="NA"/>
    <s v="NA"/>
    <s v="NA"/>
    <s v="NA"/>
    <n v="78276414.969999984"/>
    <n v="429551.22"/>
    <s v="NA"/>
    <n v="0"/>
    <x v="3"/>
    <x v="8"/>
  </r>
  <r>
    <s v="loc074"/>
    <n v="2019"/>
    <x v="0"/>
    <s v="NA"/>
    <s v="NA"/>
    <s v="NA"/>
    <s v="NA"/>
    <s v="NA"/>
    <n v="78289584.400000006"/>
    <n v="427112.3"/>
    <s v="NA"/>
    <n v="0"/>
    <x v="3"/>
    <x v="8"/>
  </r>
  <r>
    <s v="loc074"/>
    <n v="2020"/>
    <x v="21"/>
    <n v="12"/>
    <n v="5"/>
    <n v="3"/>
    <n v="160"/>
    <n v="2"/>
    <n v="78507554.75"/>
    <n v="428172.75"/>
    <n v="4"/>
    <n v="91600"/>
    <x v="3"/>
    <x v="8"/>
  </r>
  <r>
    <s v="loc074"/>
    <n v="2018"/>
    <x v="0"/>
    <s v="NA"/>
    <s v="NA"/>
    <s v="NA"/>
    <s v="NA"/>
    <s v="NA"/>
    <n v="78511183.439999998"/>
    <n v="429159.42"/>
    <s v="NA"/>
    <n v="0"/>
    <x v="3"/>
    <x v="8"/>
  </r>
  <r>
    <s v="loc168"/>
    <n v="2022"/>
    <x v="0"/>
    <s v="NA"/>
    <s v="NA"/>
    <s v="NA"/>
    <s v="NA"/>
    <s v="NA"/>
    <n v="78971306.400000006"/>
    <n v="405086.4"/>
    <s v="NA"/>
    <n v="0"/>
    <x v="1"/>
    <x v="17"/>
  </r>
  <r>
    <s v="loc168"/>
    <n v="2014"/>
    <x v="0"/>
    <s v="NA"/>
    <s v="NA"/>
    <s v="NA"/>
    <s v="NA"/>
    <s v="NA"/>
    <n v="78996622.400000006"/>
    <n v="402093.32799999998"/>
    <s v="NA"/>
    <n v="0"/>
    <x v="1"/>
    <x v="17"/>
  </r>
  <r>
    <s v="loc168"/>
    <n v="2015"/>
    <x v="0"/>
    <s v="NA"/>
    <s v="NA"/>
    <s v="NA"/>
    <s v="NA"/>
    <s v="NA"/>
    <n v="79106916.959999993"/>
    <n v="403603.44"/>
    <s v="NA"/>
    <n v="0"/>
    <x v="1"/>
    <x v="17"/>
  </r>
  <r>
    <s v="loc186"/>
    <n v="2019"/>
    <x v="0"/>
    <s v="NA"/>
    <s v="NA"/>
    <s v="NA"/>
    <s v="NA"/>
    <s v="NA"/>
    <n v="79249078.400000006"/>
    <n v="550637.25"/>
    <s v="NA"/>
    <n v="0"/>
    <x v="0"/>
    <x v="9"/>
  </r>
  <r>
    <s v="loc186"/>
    <n v="2020"/>
    <x v="0"/>
    <s v="NA"/>
    <s v="NA"/>
    <s v="NA"/>
    <s v="NA"/>
    <s v="NA"/>
    <n v="79329515.900000006"/>
    <n v="552004.5"/>
    <s v="NA"/>
    <n v="0"/>
    <x v="0"/>
    <x v="9"/>
  </r>
  <r>
    <s v="loc074"/>
    <n v="2021"/>
    <x v="0"/>
    <s v="NA"/>
    <s v="NA"/>
    <s v="NA"/>
    <s v="NA"/>
    <s v="NA"/>
    <n v="79424294.040000007"/>
    <n v="431397.33"/>
    <s v="NA"/>
    <n v="0"/>
    <x v="3"/>
    <x v="8"/>
  </r>
  <r>
    <s v="loc186"/>
    <n v="2016"/>
    <x v="0"/>
    <s v="NA"/>
    <s v="NA"/>
    <s v="NA"/>
    <s v="NA"/>
    <s v="NA"/>
    <n v="79531567.049999997"/>
    <n v="550044.29999999993"/>
    <s v="NA"/>
    <n v="0"/>
    <x v="0"/>
    <x v="9"/>
  </r>
  <r>
    <s v="loc164"/>
    <n v="2014"/>
    <x v="0"/>
    <s v="NA"/>
    <s v="NA"/>
    <s v="NA"/>
    <s v="NA"/>
    <s v="NA"/>
    <n v="79561696.799999997"/>
    <n v="889499.2"/>
    <s v="NA"/>
    <n v="0"/>
    <x v="0"/>
    <x v="9"/>
  </r>
  <r>
    <s v="loc164"/>
    <n v="2015"/>
    <x v="0"/>
    <s v="NA"/>
    <s v="NA"/>
    <s v="NA"/>
    <s v="NA"/>
    <s v="NA"/>
    <n v="79782390.959999993"/>
    <n v="892836.96"/>
    <s v="NA"/>
    <n v="0"/>
    <x v="0"/>
    <x v="9"/>
  </r>
  <r>
    <s v="loc186"/>
    <n v="2017"/>
    <x v="0"/>
    <s v="NA"/>
    <s v="NA"/>
    <s v="NA"/>
    <s v="NA"/>
    <s v="NA"/>
    <n v="79859274.279999986"/>
    <n v="553779.50999999989"/>
    <s v="NA"/>
    <n v="0"/>
    <x v="0"/>
    <x v="9"/>
  </r>
  <r>
    <s v="loc186"/>
    <n v="2018"/>
    <x v="0"/>
    <s v="NA"/>
    <s v="NA"/>
    <s v="NA"/>
    <s v="NA"/>
    <s v="NA"/>
    <n v="79864116.780000001"/>
    <n v="553275.72"/>
    <s v="NA"/>
    <n v="0"/>
    <x v="0"/>
    <x v="9"/>
  </r>
  <r>
    <s v="loc060"/>
    <n v="2023"/>
    <x v="0"/>
    <s v="NA"/>
    <s v="NA"/>
    <s v="NA"/>
    <s v="NA"/>
    <s v="NA"/>
    <n v="79965970"/>
    <n v="637450"/>
    <s v="NA"/>
    <n v="0"/>
    <x v="4"/>
    <x v="10"/>
  </r>
  <r>
    <s v="loc186"/>
    <n v="2021"/>
    <x v="0"/>
    <s v="NA"/>
    <s v="NA"/>
    <s v="NA"/>
    <s v="NA"/>
    <s v="NA"/>
    <n v="80240174.820000008"/>
    <n v="556157.94000000006"/>
    <s v="NA"/>
    <n v="0"/>
    <x v="0"/>
    <x v="9"/>
  </r>
  <r>
    <s v="loc194"/>
    <n v="2023"/>
    <x v="0"/>
    <s v="NA"/>
    <s v="NA"/>
    <s v="NA"/>
    <s v="NA"/>
    <s v="NA"/>
    <n v="80329660"/>
    <n v="279910"/>
    <s v="NA"/>
    <n v="0"/>
    <x v="1"/>
    <x v="16"/>
  </r>
  <r>
    <s v="loc168"/>
    <n v="2016"/>
    <x v="0"/>
    <s v="NA"/>
    <s v="NA"/>
    <s v="NA"/>
    <s v="NA"/>
    <s v="NA"/>
    <n v="80457779.999999985"/>
    <n v="411341.44999999995"/>
    <s v="NA"/>
    <n v="0"/>
    <x v="1"/>
    <x v="17"/>
  </r>
  <r>
    <s v="loc168"/>
    <n v="2019"/>
    <x v="32"/>
    <n v="6"/>
    <n v="8"/>
    <n v="4"/>
    <n v="240"/>
    <n v="3.1"/>
    <n v="80486727.799999997"/>
    <n v="411769.25"/>
    <n v="0"/>
    <n v="745600"/>
    <x v="1"/>
    <x v="17"/>
  </r>
  <r>
    <s v="loc164"/>
    <n v="2022"/>
    <x v="0"/>
    <s v="NA"/>
    <s v="NA"/>
    <s v="NA"/>
    <s v="NA"/>
    <s v="NA"/>
    <n v="80603478"/>
    <n v="896151.60000000009"/>
    <s v="NA"/>
    <n v="0"/>
    <x v="0"/>
    <x v="9"/>
  </r>
  <r>
    <s v="loc168"/>
    <n v="2017"/>
    <x v="0"/>
    <s v="NA"/>
    <s v="NA"/>
    <s v="NA"/>
    <s v="NA"/>
    <s v="NA"/>
    <n v="80717828.169999987"/>
    <n v="414130.86999999994"/>
    <s v="NA"/>
    <n v="0"/>
    <x v="1"/>
    <x v="17"/>
  </r>
  <r>
    <s v="loc168"/>
    <n v="2020"/>
    <x v="0"/>
    <s v="NA"/>
    <s v="NA"/>
    <s v="NA"/>
    <s v="NA"/>
    <s v="NA"/>
    <n v="80861113.700000003"/>
    <n v="412795.4"/>
    <s v="NA"/>
    <n v="0"/>
    <x v="1"/>
    <x v="17"/>
  </r>
  <r>
    <s v="loc168"/>
    <n v="2018"/>
    <x v="0"/>
    <s v="NA"/>
    <s v="NA"/>
    <s v="NA"/>
    <s v="NA"/>
    <s v="NA"/>
    <n v="80912472.659999996"/>
    <n v="413744.88"/>
    <s v="NA"/>
    <n v="0"/>
    <x v="1"/>
    <x v="17"/>
  </r>
  <r>
    <s v="loc164"/>
    <n v="2016"/>
    <x v="11"/>
    <n v="2"/>
    <n v="4"/>
    <n v="3"/>
    <n v="150"/>
    <n v="1.7"/>
    <n v="81096966.599999994"/>
    <n v="909960.34999999986"/>
    <n v="1"/>
    <n v="98799.999999999985"/>
    <x v="0"/>
    <x v="9"/>
  </r>
  <r>
    <s v="loc168"/>
    <n v="2021"/>
    <x v="0"/>
    <s v="NA"/>
    <s v="NA"/>
    <s v="NA"/>
    <s v="NA"/>
    <s v="NA"/>
    <n v="81334089.329999998"/>
    <n v="415902.63"/>
    <s v="NA"/>
    <n v="0"/>
    <x v="1"/>
    <x v="17"/>
  </r>
  <r>
    <s v="loc164"/>
    <n v="2019"/>
    <x v="0"/>
    <s v="NA"/>
    <s v="NA"/>
    <s v="NA"/>
    <s v="NA"/>
    <s v="NA"/>
    <n v="81388950.400000006"/>
    <n v="910925.15"/>
    <s v="NA"/>
    <n v="0"/>
    <x v="0"/>
    <x v="9"/>
  </r>
  <r>
    <s v="loc164"/>
    <n v="2018"/>
    <x v="0"/>
    <s v="NA"/>
    <s v="NA"/>
    <s v="NA"/>
    <s v="NA"/>
    <s v="NA"/>
    <n v="81491741.75999999"/>
    <n v="915296.52"/>
    <s v="NA"/>
    <n v="0"/>
    <x v="0"/>
    <x v="9"/>
  </r>
  <r>
    <s v="loc164"/>
    <n v="2017"/>
    <x v="0"/>
    <s v="NA"/>
    <s v="NA"/>
    <s v="NA"/>
    <s v="NA"/>
    <s v="NA"/>
    <n v="81815342.629999995"/>
    <n v="916139.45"/>
    <s v="NA"/>
    <n v="0"/>
    <x v="0"/>
    <x v="9"/>
  </r>
  <r>
    <s v="loc164"/>
    <n v="2020"/>
    <x v="0"/>
    <s v="NA"/>
    <s v="NA"/>
    <s v="NA"/>
    <s v="NA"/>
    <s v="NA"/>
    <n v="81895518.150000006"/>
    <n v="913194.75"/>
    <s v="NA"/>
    <n v="0"/>
    <x v="0"/>
    <x v="9"/>
  </r>
  <r>
    <s v="loc154"/>
    <n v="2014"/>
    <x v="0"/>
    <s v="NA"/>
    <s v="NA"/>
    <s v="NA"/>
    <s v="NA"/>
    <s v="NA"/>
    <n v="82055861.599999994"/>
    <n v="621900.86400000006"/>
    <s v="NA"/>
    <n v="0"/>
    <x v="0"/>
    <x v="0"/>
  </r>
  <r>
    <s v="loc154"/>
    <n v="2015"/>
    <x v="0"/>
    <s v="NA"/>
    <s v="NA"/>
    <s v="NA"/>
    <s v="NA"/>
    <s v="NA"/>
    <n v="82174458.840000004"/>
    <n v="624241.80000000005"/>
    <s v="NA"/>
    <n v="0"/>
    <x v="0"/>
    <x v="0"/>
  </r>
  <r>
    <s v="loc154"/>
    <n v="2022"/>
    <x v="0"/>
    <s v="NA"/>
    <s v="NA"/>
    <s v="NA"/>
    <s v="NA"/>
    <s v="NA"/>
    <n v="82268395.200000003"/>
    <n v="626551.20000000007"/>
    <s v="NA"/>
    <n v="0"/>
    <x v="0"/>
    <x v="0"/>
  </r>
  <r>
    <s v="loc164"/>
    <n v="2021"/>
    <x v="0"/>
    <s v="NA"/>
    <s v="NA"/>
    <s v="NA"/>
    <s v="NA"/>
    <s v="NA"/>
    <n v="82487788.5"/>
    <n v="920068.5"/>
    <s v="NA"/>
    <n v="0"/>
    <x v="0"/>
    <x v="9"/>
  </r>
  <r>
    <s v="loc110"/>
    <n v="2023"/>
    <x v="0"/>
    <s v="NA"/>
    <s v="NA"/>
    <s v="NA"/>
    <s v="NA"/>
    <s v="NA"/>
    <n v="82994930"/>
    <n v="465510"/>
    <s v="NA"/>
    <n v="0"/>
    <x v="4"/>
    <x v="6"/>
  </r>
  <r>
    <s v="loc009"/>
    <n v="2023"/>
    <x v="0"/>
    <s v="NA"/>
    <s v="NA"/>
    <s v="NA"/>
    <s v="NA"/>
    <s v="NA"/>
    <n v="83170370"/>
    <n v="267370"/>
    <s v="NA"/>
    <n v="0"/>
    <x v="1"/>
    <x v="18"/>
  </r>
  <r>
    <s v="loc083"/>
    <n v="2023"/>
    <x v="0"/>
    <s v="NA"/>
    <s v="NA"/>
    <s v="NA"/>
    <s v="NA"/>
    <s v="NA"/>
    <n v="83680320"/>
    <n v="633980"/>
    <s v="NA"/>
    <n v="0"/>
    <x v="0"/>
    <x v="0"/>
  </r>
  <r>
    <s v="loc154"/>
    <n v="2016"/>
    <x v="0"/>
    <s v="NA"/>
    <s v="NA"/>
    <s v="NA"/>
    <s v="NA"/>
    <s v="NA"/>
    <n v="83713190.599999994"/>
    <n v="636210.24999999988"/>
    <s v="NA"/>
    <n v="0"/>
    <x v="0"/>
    <x v="0"/>
  </r>
  <r>
    <s v="loc154"/>
    <n v="2019"/>
    <x v="20"/>
    <n v="4"/>
    <n v="4"/>
    <n v="2"/>
    <n v="150"/>
    <n v="1.5"/>
    <n v="83731520.75"/>
    <n v="636882.20000000007"/>
    <n v="0"/>
    <n v="209700"/>
    <x v="0"/>
    <x v="0"/>
  </r>
  <r>
    <s v="loc154"/>
    <n v="2020"/>
    <x v="0"/>
    <s v="NA"/>
    <s v="NA"/>
    <s v="NA"/>
    <s v="NA"/>
    <s v="NA"/>
    <n v="83849426.299999997"/>
    <n v="638463.44999999995"/>
    <s v="NA"/>
    <n v="0"/>
    <x v="0"/>
    <x v="0"/>
  </r>
  <r>
    <s v="loc154"/>
    <n v="2018"/>
    <x v="0"/>
    <s v="NA"/>
    <s v="NA"/>
    <s v="NA"/>
    <s v="NA"/>
    <s v="NA"/>
    <n v="83947978.859999999"/>
    <n v="639936.24"/>
    <s v="NA"/>
    <n v="0"/>
    <x v="0"/>
    <x v="0"/>
  </r>
  <r>
    <s v="loc060"/>
    <n v="2014"/>
    <x v="0"/>
    <s v="NA"/>
    <s v="NA"/>
    <s v="NA"/>
    <s v="NA"/>
    <s v="NA"/>
    <n v="84057297.599999994"/>
    <n v="669936.58400000003"/>
    <s v="NA"/>
    <n v="0"/>
    <x v="4"/>
    <x v="10"/>
  </r>
  <r>
    <s v="loc154"/>
    <n v="2017"/>
    <x v="0"/>
    <s v="NA"/>
    <s v="NA"/>
    <s v="NA"/>
    <s v="NA"/>
    <s v="NA"/>
    <n v="84066384.599999994"/>
    <n v="640523.54999999993"/>
    <s v="NA"/>
    <n v="0"/>
    <x v="0"/>
    <x v="0"/>
  </r>
  <r>
    <s v="loc154"/>
    <n v="2021"/>
    <x v="0"/>
    <s v="NA"/>
    <s v="NA"/>
    <s v="NA"/>
    <s v="NA"/>
    <s v="NA"/>
    <n v="84381286.079999998"/>
    <n v="643267.56000000006"/>
    <s v="NA"/>
    <n v="0"/>
    <x v="0"/>
    <x v="0"/>
  </r>
  <r>
    <s v="loc060"/>
    <n v="2022"/>
    <x v="23"/>
    <n v="7"/>
    <n v="8"/>
    <n v="4"/>
    <n v="220"/>
    <n v="2.7"/>
    <n v="84405045.600000009"/>
    <n v="674946"/>
    <n v="0"/>
    <n v="270000"/>
    <x v="4"/>
    <x v="10"/>
  </r>
  <r>
    <s v="loc060"/>
    <n v="2015"/>
    <x v="0"/>
    <s v="NA"/>
    <s v="NA"/>
    <s v="NA"/>
    <s v="NA"/>
    <s v="NA"/>
    <n v="84679237.560000002"/>
    <n v="672458.16"/>
    <s v="NA"/>
    <n v="0"/>
    <x v="4"/>
    <x v="10"/>
  </r>
  <r>
    <s v="loc194"/>
    <n v="2022"/>
    <x v="28"/>
    <n v="5"/>
    <n v="6"/>
    <n v="3"/>
    <n v="200"/>
    <n v="2.4"/>
    <n v="85238784"/>
    <n v="296373.60000000003"/>
    <n v="3"/>
    <n v="183600"/>
    <x v="1"/>
    <x v="16"/>
  </r>
  <r>
    <s v="loc194"/>
    <n v="2014"/>
    <x v="0"/>
    <s v="NA"/>
    <s v="NA"/>
    <s v="NA"/>
    <s v="NA"/>
    <s v="NA"/>
    <n v="85266825.599999994"/>
    <n v="294170.272"/>
    <s v="NA"/>
    <n v="0"/>
    <x v="1"/>
    <x v="16"/>
  </r>
  <r>
    <s v="loc194"/>
    <n v="2015"/>
    <x v="0"/>
    <s v="NA"/>
    <s v="NA"/>
    <s v="NA"/>
    <s v="NA"/>
    <s v="NA"/>
    <n v="85645987.319999993"/>
    <n v="295280.40000000002"/>
    <s v="NA"/>
    <n v="0"/>
    <x v="1"/>
    <x v="16"/>
  </r>
  <r>
    <s v="loc110"/>
    <n v="2014"/>
    <x v="8"/>
    <n v="8"/>
    <n v="6"/>
    <n v="4"/>
    <n v="150"/>
    <n v="2"/>
    <n v="85677788.799999997"/>
    <n v="489220.79200000002"/>
    <n v="4"/>
    <n v="288880"/>
    <x v="4"/>
    <x v="6"/>
  </r>
  <r>
    <s v="loc060"/>
    <n v="2019"/>
    <x v="0"/>
    <s v="NA"/>
    <s v="NA"/>
    <s v="NA"/>
    <s v="NA"/>
    <s v="NA"/>
    <n v="85881912.700000003"/>
    <n v="686080.15"/>
    <s v="NA"/>
    <n v="0"/>
    <x v="4"/>
    <x v="10"/>
  </r>
  <r>
    <s v="loc060"/>
    <n v="2016"/>
    <x v="0"/>
    <s v="NA"/>
    <s v="NA"/>
    <s v="NA"/>
    <s v="NA"/>
    <s v="NA"/>
    <n v="86163331.799999997"/>
    <n v="685350.89999999991"/>
    <s v="NA"/>
    <n v="0"/>
    <x v="4"/>
    <x v="10"/>
  </r>
  <r>
    <s v="loc110"/>
    <n v="2015"/>
    <x v="0"/>
    <s v="NA"/>
    <s v="NA"/>
    <s v="NA"/>
    <s v="NA"/>
    <s v="NA"/>
    <n v="86261132.159999996"/>
    <n v="491062.8"/>
    <s v="NA"/>
    <n v="0"/>
    <x v="4"/>
    <x v="6"/>
  </r>
  <r>
    <s v="loc060"/>
    <n v="2020"/>
    <x v="0"/>
    <s v="NA"/>
    <s v="NA"/>
    <s v="NA"/>
    <s v="NA"/>
    <s v="NA"/>
    <n v="86399558.849999994"/>
    <n v="687790.05"/>
    <s v="NA"/>
    <n v="0"/>
    <x v="4"/>
    <x v="10"/>
  </r>
  <r>
    <s v="loc060"/>
    <n v="2018"/>
    <x v="0"/>
    <s v="NA"/>
    <s v="NA"/>
    <s v="NA"/>
    <s v="NA"/>
    <s v="NA"/>
    <n v="86569704.359999999"/>
    <n v="689367.84"/>
    <s v="NA"/>
    <n v="0"/>
    <x v="4"/>
    <x v="10"/>
  </r>
  <r>
    <s v="loc060"/>
    <n v="2021"/>
    <x v="0"/>
    <s v="NA"/>
    <s v="NA"/>
    <s v="NA"/>
    <s v="NA"/>
    <s v="NA"/>
    <n v="86725702.049999997"/>
    <n v="692963.7"/>
    <s v="NA"/>
    <n v="0"/>
    <x v="4"/>
    <x v="10"/>
  </r>
  <r>
    <s v="loc194"/>
    <n v="2019"/>
    <x v="0"/>
    <s v="NA"/>
    <s v="NA"/>
    <s v="NA"/>
    <s v="NA"/>
    <s v="NA"/>
    <n v="86772823.150000006"/>
    <n v="301257.35000000003"/>
    <s v="NA"/>
    <n v="0"/>
    <x v="1"/>
    <x v="16"/>
  </r>
  <r>
    <s v="loc194"/>
    <n v="2020"/>
    <x v="0"/>
    <s v="NA"/>
    <s v="NA"/>
    <s v="NA"/>
    <s v="NA"/>
    <s v="NA"/>
    <n v="86886481.549999997"/>
    <n v="302005.2"/>
    <s v="NA"/>
    <n v="0"/>
    <x v="1"/>
    <x v="16"/>
  </r>
  <r>
    <s v="loc194"/>
    <n v="2016"/>
    <x v="0"/>
    <s v="NA"/>
    <s v="NA"/>
    <s v="NA"/>
    <s v="NA"/>
    <s v="NA"/>
    <n v="86963031.349999994"/>
    <n v="300944.8"/>
    <s v="NA"/>
    <n v="0"/>
    <x v="1"/>
    <x v="16"/>
  </r>
  <r>
    <s v="loc060"/>
    <n v="2017"/>
    <x v="0"/>
    <s v="NA"/>
    <s v="NA"/>
    <s v="NA"/>
    <s v="NA"/>
    <s v="NA"/>
    <n v="86977612.589999989"/>
    <n v="690002.75999999989"/>
    <s v="NA"/>
    <n v="0"/>
    <x v="4"/>
    <x v="10"/>
  </r>
  <r>
    <s v="loc009"/>
    <n v="2014"/>
    <x v="0"/>
    <s v="NA"/>
    <s v="NA"/>
    <s v="NA"/>
    <s v="NA"/>
    <s v="NA"/>
    <n v="87266628.799999997"/>
    <n v="280998.59999999998"/>
    <s v="NA"/>
    <n v="0"/>
    <x v="1"/>
    <x v="18"/>
  </r>
  <r>
    <s v="loc110"/>
    <n v="2016"/>
    <x v="0"/>
    <s v="NA"/>
    <s v="NA"/>
    <s v="NA"/>
    <s v="NA"/>
    <s v="NA"/>
    <n v="87535923.149999991"/>
    <n v="500483.74999999994"/>
    <s v="NA"/>
    <n v="0"/>
    <x v="4"/>
    <x v="6"/>
  </r>
  <r>
    <s v="loc194"/>
    <n v="2018"/>
    <x v="0"/>
    <s v="NA"/>
    <s v="NA"/>
    <s v="NA"/>
    <s v="NA"/>
    <s v="NA"/>
    <n v="87609929.099999994"/>
    <n v="302702.88"/>
    <s v="NA"/>
    <n v="0"/>
    <x v="1"/>
    <x v="16"/>
  </r>
  <r>
    <s v="loc194"/>
    <n v="2017"/>
    <x v="0"/>
    <s v="NA"/>
    <s v="NA"/>
    <s v="NA"/>
    <s v="NA"/>
    <s v="NA"/>
    <n v="87630362.709999993"/>
    <n v="302982.44999999995"/>
    <s v="NA"/>
    <n v="0"/>
    <x v="1"/>
    <x v="16"/>
  </r>
  <r>
    <s v="loc110"/>
    <n v="2022"/>
    <x v="0"/>
    <s v="NA"/>
    <s v="NA"/>
    <s v="NA"/>
    <s v="NA"/>
    <s v="NA"/>
    <n v="87739351.200000003"/>
    <n v="492890.4"/>
    <s v="NA"/>
    <n v="0"/>
    <x v="4"/>
    <x v="6"/>
  </r>
  <r>
    <s v="loc009"/>
    <n v="2022"/>
    <x v="0"/>
    <s v="NA"/>
    <s v="NA"/>
    <s v="NA"/>
    <s v="NA"/>
    <s v="NA"/>
    <n v="87744459.600000009"/>
    <n v="283100.40000000002"/>
    <s v="NA"/>
    <n v="0"/>
    <x v="1"/>
    <x v="18"/>
  </r>
  <r>
    <s v="loc194"/>
    <n v="2021"/>
    <x v="0"/>
    <s v="NA"/>
    <s v="NA"/>
    <s v="NA"/>
    <s v="NA"/>
    <s v="NA"/>
    <n v="87849565.439999998"/>
    <n v="304284.24"/>
    <s v="NA"/>
    <n v="0"/>
    <x v="1"/>
    <x v="16"/>
  </r>
  <r>
    <s v="loc009"/>
    <n v="2015"/>
    <x v="33"/>
    <n v="6"/>
    <n v="10"/>
    <n v="5"/>
    <n v="200"/>
    <n v="3.5"/>
    <n v="87852210.239999995"/>
    <n v="282055.2"/>
    <n v="4"/>
    <n v="865200"/>
    <x v="1"/>
    <x v="18"/>
  </r>
  <r>
    <s v="loc083"/>
    <n v="2014"/>
    <x v="0"/>
    <s v="NA"/>
    <s v="NA"/>
    <s v="NA"/>
    <s v="NA"/>
    <s v="NA"/>
    <n v="88122090.400000006"/>
    <n v="666291.67200000002"/>
    <s v="NA"/>
    <n v="0"/>
    <x v="0"/>
    <x v="0"/>
  </r>
  <r>
    <s v="loc110"/>
    <n v="2017"/>
    <x v="0"/>
    <s v="NA"/>
    <s v="NA"/>
    <s v="NA"/>
    <s v="NA"/>
    <s v="NA"/>
    <n v="88259488.609999985"/>
    <n v="503885.83999999997"/>
    <s v="NA"/>
    <n v="0"/>
    <x v="4"/>
    <x v="6"/>
  </r>
  <r>
    <s v="loc083"/>
    <n v="2022"/>
    <x v="0"/>
    <s v="NA"/>
    <s v="NA"/>
    <s v="NA"/>
    <s v="NA"/>
    <s v="NA"/>
    <n v="88299698.400000006"/>
    <n v="671274"/>
    <s v="NA"/>
    <n v="0"/>
    <x v="0"/>
    <x v="0"/>
  </r>
  <r>
    <s v="loc110"/>
    <n v="2019"/>
    <x v="0"/>
    <s v="NA"/>
    <s v="NA"/>
    <s v="NA"/>
    <s v="NA"/>
    <s v="NA"/>
    <n v="88334808.549999997"/>
    <n v="501019.9"/>
    <s v="NA"/>
    <n v="0"/>
    <x v="4"/>
    <x v="6"/>
  </r>
  <r>
    <s v="loc110"/>
    <n v="2018"/>
    <x v="0"/>
    <s v="NA"/>
    <s v="NA"/>
    <s v="NA"/>
    <s v="NA"/>
    <s v="NA"/>
    <n v="88524198.780000001"/>
    <n v="503426.22"/>
    <s v="NA"/>
    <n v="0"/>
    <x v="4"/>
    <x v="6"/>
  </r>
  <r>
    <s v="loc110"/>
    <n v="2020"/>
    <x v="0"/>
    <s v="NA"/>
    <s v="NA"/>
    <s v="NA"/>
    <s v="NA"/>
    <s v="NA"/>
    <n v="88632835.549999997"/>
    <n v="502265.7"/>
    <s v="NA"/>
    <n v="0"/>
    <x v="4"/>
    <x v="6"/>
  </r>
  <r>
    <s v="loc083"/>
    <n v="2015"/>
    <x v="0"/>
    <s v="NA"/>
    <s v="NA"/>
    <s v="NA"/>
    <s v="NA"/>
    <s v="NA"/>
    <n v="88869500.039999992"/>
    <n v="668799.6"/>
    <s v="NA"/>
    <n v="0"/>
    <x v="0"/>
    <x v="0"/>
  </r>
  <r>
    <s v="loc009"/>
    <n v="2020"/>
    <x v="0"/>
    <s v="NA"/>
    <s v="NA"/>
    <s v="NA"/>
    <s v="NA"/>
    <s v="NA"/>
    <n v="88941768"/>
    <n v="288482.75"/>
    <s v="NA"/>
    <n v="0"/>
    <x v="1"/>
    <x v="18"/>
  </r>
  <r>
    <s v="loc009"/>
    <n v="2019"/>
    <x v="0"/>
    <s v="NA"/>
    <s v="NA"/>
    <s v="NA"/>
    <s v="NA"/>
    <s v="NA"/>
    <n v="89035159.950000003"/>
    <n v="287766.65000000002"/>
    <s v="NA"/>
    <n v="0"/>
    <x v="1"/>
    <x v="18"/>
  </r>
  <r>
    <s v="loc009"/>
    <n v="2016"/>
    <x v="0"/>
    <s v="NA"/>
    <s v="NA"/>
    <s v="NA"/>
    <s v="NA"/>
    <s v="NA"/>
    <n v="89580650.899999991"/>
    <n v="287458.59999999998"/>
    <s v="NA"/>
    <n v="0"/>
    <x v="1"/>
    <x v="18"/>
  </r>
  <r>
    <s v="loc110"/>
    <n v="2021"/>
    <x v="0"/>
    <s v="NA"/>
    <s v="NA"/>
    <s v="NA"/>
    <s v="NA"/>
    <s v="NA"/>
    <n v="89659052.340000004"/>
    <n v="506043.33"/>
    <s v="NA"/>
    <n v="0"/>
    <x v="4"/>
    <x v="6"/>
  </r>
  <r>
    <s v="loc009"/>
    <n v="2021"/>
    <x v="0"/>
    <s v="NA"/>
    <s v="NA"/>
    <s v="NA"/>
    <s v="NA"/>
    <s v="NA"/>
    <n v="89725566.450000003"/>
    <n v="290655.69"/>
    <s v="NA"/>
    <n v="0"/>
    <x v="1"/>
    <x v="18"/>
  </r>
  <r>
    <s v="loc009"/>
    <n v="2018"/>
    <x v="0"/>
    <s v="NA"/>
    <s v="NA"/>
    <s v="NA"/>
    <s v="NA"/>
    <s v="NA"/>
    <n v="89734962.539999992"/>
    <n v="289150.98"/>
    <s v="NA"/>
    <n v="0"/>
    <x v="1"/>
    <x v="18"/>
  </r>
  <r>
    <s v="loc009"/>
    <n v="2017"/>
    <x v="0"/>
    <s v="NA"/>
    <s v="NA"/>
    <s v="NA"/>
    <s v="NA"/>
    <s v="NA"/>
    <n v="90047018.019999996"/>
    <n v="289414.98"/>
    <s v="NA"/>
    <n v="0"/>
    <x v="1"/>
    <x v="18"/>
  </r>
  <r>
    <s v="loc083"/>
    <n v="2019"/>
    <x v="0"/>
    <s v="NA"/>
    <s v="NA"/>
    <s v="NA"/>
    <s v="NA"/>
    <s v="NA"/>
    <n v="90144740.900000006"/>
    <n v="682340.5"/>
    <s v="NA"/>
    <n v="0"/>
    <x v="0"/>
    <x v="0"/>
  </r>
  <r>
    <s v="loc183"/>
    <n v="2023"/>
    <x v="0"/>
    <s v="NA"/>
    <s v="NA"/>
    <s v="NA"/>
    <s v="NA"/>
    <s v="NA"/>
    <n v="90386190"/>
    <n v="482390"/>
    <s v="NA"/>
    <n v="0"/>
    <x v="2"/>
    <x v="5"/>
  </r>
  <r>
    <s v="loc083"/>
    <n v="2020"/>
    <x v="34"/>
    <n v="2"/>
    <n v="6"/>
    <n v="3"/>
    <n v="200"/>
    <n v="2.2999999999999998"/>
    <n v="90581774.400000006"/>
    <n v="684034.45"/>
    <n v="0"/>
    <n v="606850"/>
    <x v="0"/>
    <x v="0"/>
  </r>
  <r>
    <s v="loc083"/>
    <n v="2016"/>
    <x v="0"/>
    <s v="NA"/>
    <s v="NA"/>
    <s v="NA"/>
    <s v="NA"/>
    <s v="NA"/>
    <n v="90688989.299999997"/>
    <n v="681621.2"/>
    <s v="NA"/>
    <n v="0"/>
    <x v="0"/>
    <x v="0"/>
  </r>
  <r>
    <s v="loc083"/>
    <n v="2021"/>
    <x v="0"/>
    <s v="NA"/>
    <s v="NA"/>
    <s v="NA"/>
    <s v="NA"/>
    <s v="NA"/>
    <n v="90923702.609999999"/>
    <n v="689186.16"/>
    <s v="NA"/>
    <n v="0"/>
    <x v="0"/>
    <x v="0"/>
  </r>
  <r>
    <s v="loc027"/>
    <n v="2023"/>
    <x v="0"/>
    <s v="NA"/>
    <s v="NA"/>
    <s v="NA"/>
    <s v="NA"/>
    <s v="NA"/>
    <n v="90966440"/>
    <n v="786560"/>
    <s v="NA"/>
    <n v="0"/>
    <x v="3"/>
    <x v="14"/>
  </r>
  <r>
    <s v="loc083"/>
    <n v="2018"/>
    <x v="0"/>
    <s v="NA"/>
    <s v="NA"/>
    <s v="NA"/>
    <s v="NA"/>
    <s v="NA"/>
    <n v="91005402.420000002"/>
    <n v="685618.67999999993"/>
    <s v="NA"/>
    <n v="0"/>
    <x v="0"/>
    <x v="0"/>
  </r>
  <r>
    <s v="loc083"/>
    <n v="2017"/>
    <x v="0"/>
    <s v="NA"/>
    <s v="NA"/>
    <s v="NA"/>
    <s v="NA"/>
    <s v="NA"/>
    <n v="91420721.309999987"/>
    <n v="686248.23999999987"/>
    <s v="NA"/>
    <n v="0"/>
    <x v="0"/>
    <x v="0"/>
  </r>
  <r>
    <s v="loc192"/>
    <n v="2023"/>
    <x v="35"/>
    <n v="3"/>
    <n v="6"/>
    <n v="3"/>
    <n v="170"/>
    <n v="2.1"/>
    <n v="93222130"/>
    <n v="990270"/>
    <n v="4"/>
    <n v="140000"/>
    <x v="3"/>
    <x v="14"/>
  </r>
  <r>
    <s v="loc183"/>
    <n v="2014"/>
    <x v="0"/>
    <s v="NA"/>
    <s v="NA"/>
    <s v="NA"/>
    <s v="NA"/>
    <s v="NA"/>
    <n v="94059202.400000006"/>
    <n v="506979.37599999999"/>
    <s v="NA"/>
    <n v="0"/>
    <x v="2"/>
    <x v="5"/>
  </r>
  <r>
    <s v="loc027"/>
    <n v="2014"/>
    <x v="0"/>
    <s v="NA"/>
    <s v="NA"/>
    <s v="NA"/>
    <s v="NA"/>
    <s v="NA"/>
    <n v="94570896.799999997"/>
    <n v="826643.93599999999"/>
    <s v="NA"/>
    <n v="0"/>
    <x v="3"/>
    <x v="14"/>
  </r>
  <r>
    <s v="loc183"/>
    <n v="2015"/>
    <x v="0"/>
    <s v="NA"/>
    <s v="NA"/>
    <s v="NA"/>
    <s v="NA"/>
    <s v="NA"/>
    <n v="94819937.760000005"/>
    <n v="508885.92"/>
    <s v="NA"/>
    <n v="0"/>
    <x v="2"/>
    <x v="5"/>
  </r>
  <r>
    <s v="loc027"/>
    <n v="2015"/>
    <x v="0"/>
    <s v="NA"/>
    <s v="NA"/>
    <s v="NA"/>
    <s v="NA"/>
    <s v="NA"/>
    <n v="95047275.239999995"/>
    <n v="829751.52"/>
    <s v="NA"/>
    <n v="0"/>
    <x v="3"/>
    <x v="14"/>
  </r>
  <r>
    <s v="loc183"/>
    <n v="2022"/>
    <x v="0"/>
    <s v="NA"/>
    <s v="NA"/>
    <s v="NA"/>
    <s v="NA"/>
    <s v="NA"/>
    <n v="95759355.600000009"/>
    <n v="510764.4"/>
    <s v="NA"/>
    <n v="0"/>
    <x v="2"/>
    <x v="5"/>
  </r>
  <r>
    <s v="loc190"/>
    <n v="2023"/>
    <x v="2"/>
    <n v="2"/>
    <n v="7"/>
    <n v="4"/>
    <n v="190"/>
    <n v="2.6"/>
    <n v="95876930"/>
    <n v="870920"/>
    <n v="0"/>
    <n v="100000"/>
    <x v="0"/>
    <x v="0"/>
  </r>
  <r>
    <s v="loc027"/>
    <n v="2022"/>
    <x v="0"/>
    <s v="NA"/>
    <s v="NA"/>
    <s v="NA"/>
    <s v="NA"/>
    <s v="NA"/>
    <n v="96016179.600000009"/>
    <n v="832831.20000000007"/>
    <s v="NA"/>
    <n v="0"/>
    <x v="3"/>
    <x v="14"/>
  </r>
  <r>
    <s v="loc196"/>
    <n v="2023"/>
    <x v="0"/>
    <s v="NA"/>
    <s v="NA"/>
    <s v="NA"/>
    <s v="NA"/>
    <s v="NA"/>
    <n v="96120680"/>
    <n v="375050"/>
    <s v="NA"/>
    <n v="0"/>
    <x v="3"/>
    <x v="7"/>
  </r>
  <r>
    <s v="loc183"/>
    <n v="2019"/>
    <x v="0"/>
    <s v="NA"/>
    <s v="NA"/>
    <s v="NA"/>
    <s v="NA"/>
    <s v="NA"/>
    <n v="96673237.799999997"/>
    <n v="519193.9"/>
    <s v="NA"/>
    <n v="0"/>
    <x v="2"/>
    <x v="5"/>
  </r>
  <r>
    <s v="loc183"/>
    <n v="2016"/>
    <x v="7"/>
    <n v="12"/>
    <n v="6"/>
    <n v="3"/>
    <n v="140"/>
    <n v="1.9"/>
    <n v="96713887.399999991"/>
    <n v="518638.24999999994"/>
    <n v="1"/>
    <n v="308749.99999999994"/>
    <x v="2"/>
    <x v="5"/>
  </r>
  <r>
    <s v="loc027"/>
    <n v="2019"/>
    <x v="0"/>
    <s v="NA"/>
    <s v="NA"/>
    <s v="NA"/>
    <s v="NA"/>
    <s v="NA"/>
    <n v="97018334.100000009"/>
    <n v="846570.55"/>
    <s v="NA"/>
    <n v="0"/>
    <x v="3"/>
    <x v="14"/>
  </r>
  <r>
    <s v="loc183"/>
    <n v="2020"/>
    <x v="0"/>
    <s v="NA"/>
    <s v="NA"/>
    <s v="NA"/>
    <s v="NA"/>
    <s v="NA"/>
    <n v="97065909.400000006"/>
    <n v="520482.65"/>
    <s v="NA"/>
    <n v="0"/>
    <x v="2"/>
    <x v="5"/>
  </r>
  <r>
    <s v="loc183"/>
    <n v="2017"/>
    <x v="0"/>
    <s v="NA"/>
    <s v="NA"/>
    <s v="NA"/>
    <s v="NA"/>
    <s v="NA"/>
    <n v="97188761.129999995"/>
    <n v="522158.64999999997"/>
    <s v="NA"/>
    <n v="0"/>
    <x v="2"/>
    <x v="5"/>
  </r>
  <r>
    <s v="loc027"/>
    <n v="2020"/>
    <x v="0"/>
    <s v="NA"/>
    <s v="NA"/>
    <s v="NA"/>
    <s v="NA"/>
    <s v="NA"/>
    <n v="97240773.799999997"/>
    <n v="848674"/>
    <s v="NA"/>
    <n v="0"/>
    <x v="3"/>
    <x v="14"/>
  </r>
  <r>
    <s v="loc027"/>
    <n v="2016"/>
    <x v="0"/>
    <s v="NA"/>
    <s v="NA"/>
    <s v="NA"/>
    <s v="NA"/>
    <s v="NA"/>
    <n v="97259164.599999994"/>
    <n v="845666.24999999988"/>
    <s v="NA"/>
    <n v="0"/>
    <x v="3"/>
    <x v="14"/>
  </r>
  <r>
    <s v="loc183"/>
    <n v="2018"/>
    <x v="0"/>
    <s v="NA"/>
    <s v="NA"/>
    <s v="NA"/>
    <s v="NA"/>
    <s v="NA"/>
    <n v="97356491.399999991"/>
    <n v="521682.48"/>
    <s v="NA"/>
    <n v="0"/>
    <x v="2"/>
    <x v="5"/>
  </r>
  <r>
    <s v="loc192"/>
    <n v="2014"/>
    <x v="0"/>
    <s v="NA"/>
    <s v="NA"/>
    <s v="NA"/>
    <s v="NA"/>
    <s v="NA"/>
    <n v="97410084.799999997"/>
    <n v="1040729.1360000001"/>
    <s v="NA"/>
    <n v="0"/>
    <x v="3"/>
    <x v="14"/>
  </r>
  <r>
    <s v="loc027"/>
    <n v="2018"/>
    <x v="18"/>
    <n v="3"/>
    <n v="6"/>
    <n v="3"/>
    <n v="170"/>
    <n v="2.1"/>
    <n v="97483712.099999994"/>
    <n v="850629.48"/>
    <n v="4"/>
    <n v="286560"/>
    <x v="3"/>
    <x v="14"/>
  </r>
  <r>
    <s v="loc027"/>
    <n v="2017"/>
    <x v="0"/>
    <s v="NA"/>
    <s v="NA"/>
    <s v="NA"/>
    <s v="NA"/>
    <s v="NA"/>
    <n v="97535115.599999994"/>
    <n v="851410.54999999993"/>
    <s v="NA"/>
    <n v="0"/>
    <x v="3"/>
    <x v="14"/>
  </r>
  <r>
    <s v="loc192"/>
    <n v="2015"/>
    <x v="0"/>
    <s v="NA"/>
    <s v="NA"/>
    <s v="NA"/>
    <s v="NA"/>
    <s v="NA"/>
    <n v="98130823.319999993"/>
    <n v="1044642.48"/>
    <s v="NA"/>
    <n v="0"/>
    <x v="3"/>
    <x v="14"/>
  </r>
  <r>
    <s v="loc183"/>
    <n v="2021"/>
    <x v="0"/>
    <s v="NA"/>
    <s v="NA"/>
    <s v="NA"/>
    <s v="NA"/>
    <s v="NA"/>
    <n v="98132232.900000006"/>
    <n v="524399.46"/>
    <s v="NA"/>
    <n v="0"/>
    <x v="2"/>
    <x v="5"/>
  </r>
  <r>
    <s v="loc040"/>
    <n v="2023"/>
    <x v="0"/>
    <s v="NA"/>
    <s v="NA"/>
    <s v="NA"/>
    <s v="NA"/>
    <s v="NA"/>
    <n v="98316070"/>
    <n v="1092490"/>
    <s v="NA"/>
    <n v="0"/>
    <x v="5"/>
    <x v="19"/>
  </r>
  <r>
    <s v="loc027"/>
    <n v="2021"/>
    <x v="0"/>
    <s v="NA"/>
    <s v="NA"/>
    <s v="NA"/>
    <s v="NA"/>
    <s v="NA"/>
    <n v="98414677.530000001"/>
    <n v="855058.62"/>
    <s v="NA"/>
    <n v="0"/>
    <x v="3"/>
    <x v="14"/>
  </r>
  <r>
    <s v="loc192"/>
    <n v="2022"/>
    <x v="0"/>
    <s v="NA"/>
    <s v="NA"/>
    <s v="NA"/>
    <s v="NA"/>
    <s v="NA"/>
    <n v="98556015.600000009"/>
    <n v="1048518.0000000001"/>
    <s v="NA"/>
    <n v="0"/>
    <x v="3"/>
    <x v="14"/>
  </r>
  <r>
    <s v="loc102"/>
    <n v="2023"/>
    <x v="2"/>
    <n v="2"/>
    <n v="7"/>
    <n v="4"/>
    <n v="190"/>
    <n v="2.6"/>
    <n v="98917550"/>
    <n v="946700"/>
    <n v="0"/>
    <n v="300000"/>
    <x v="0"/>
    <x v="0"/>
  </r>
  <r>
    <s v="loc192"/>
    <n v="2019"/>
    <x v="0"/>
    <s v="NA"/>
    <s v="NA"/>
    <s v="NA"/>
    <s v="NA"/>
    <s v="NA"/>
    <n v="99750398.900000006"/>
    <n v="1065800.25"/>
    <s v="NA"/>
    <n v="0"/>
    <x v="3"/>
    <x v="14"/>
  </r>
  <r>
    <s v="loc192"/>
    <n v="2020"/>
    <x v="0"/>
    <s v="NA"/>
    <s v="NA"/>
    <s v="NA"/>
    <s v="NA"/>
    <s v="NA"/>
    <n v="99900666.049999997"/>
    <n v="1068456.75"/>
    <s v="NA"/>
    <n v="0"/>
    <x v="3"/>
    <x v="14"/>
  </r>
  <r>
    <s v="loc192"/>
    <n v="2016"/>
    <x v="0"/>
    <s v="NA"/>
    <s v="NA"/>
    <s v="NA"/>
    <s v="NA"/>
    <s v="NA"/>
    <n v="100076187.24999999"/>
    <n v="1064668.7999999998"/>
    <s v="NA"/>
    <n v="0"/>
    <x v="3"/>
    <x v="14"/>
  </r>
  <r>
    <s v="loc192"/>
    <n v="2018"/>
    <x v="0"/>
    <s v="NA"/>
    <s v="NA"/>
    <s v="NA"/>
    <s v="NA"/>
    <s v="NA"/>
    <n v="100494896.52"/>
    <n v="1070910.54"/>
    <s v="NA"/>
    <n v="0"/>
    <x v="3"/>
    <x v="14"/>
  </r>
  <r>
    <s v="loc192"/>
    <n v="2017"/>
    <x v="0"/>
    <s v="NA"/>
    <s v="NA"/>
    <s v="NA"/>
    <s v="NA"/>
    <s v="NA"/>
    <n v="100582383.98999999"/>
    <n v="1071891.0799999998"/>
    <s v="NA"/>
    <n v="0"/>
    <x v="3"/>
    <x v="14"/>
  </r>
  <r>
    <s v="loc192"/>
    <n v="2021"/>
    <x v="0"/>
    <s v="NA"/>
    <s v="NA"/>
    <s v="NA"/>
    <s v="NA"/>
    <s v="NA"/>
    <n v="100889588.28"/>
    <n v="1076497.1100000001"/>
    <s v="NA"/>
    <n v="0"/>
    <x v="3"/>
    <x v="14"/>
  </r>
  <r>
    <s v="loc190"/>
    <n v="2014"/>
    <x v="0"/>
    <s v="NA"/>
    <s v="NA"/>
    <s v="NA"/>
    <s v="NA"/>
    <s v="NA"/>
    <n v="100982274.40000001"/>
    <n v="915303.72"/>
    <s v="NA"/>
    <n v="0"/>
    <x v="0"/>
    <x v="0"/>
  </r>
  <r>
    <s v="loc190"/>
    <n v="2015"/>
    <x v="0"/>
    <s v="NA"/>
    <s v="NA"/>
    <s v="NA"/>
    <s v="NA"/>
    <s v="NA"/>
    <n v="101386608"/>
    <n v="918743.52"/>
    <s v="NA"/>
    <n v="0"/>
    <x v="0"/>
    <x v="0"/>
  </r>
  <r>
    <s v="loc196"/>
    <n v="2014"/>
    <x v="0"/>
    <s v="NA"/>
    <s v="NA"/>
    <s v="NA"/>
    <s v="NA"/>
    <s v="NA"/>
    <n v="101592564.8"/>
    <n v="394179.272"/>
    <s v="NA"/>
    <n v="0"/>
    <x v="3"/>
    <x v="7"/>
  </r>
  <r>
    <s v="loc190"/>
    <n v="2022"/>
    <x v="0"/>
    <s v="NA"/>
    <s v="NA"/>
    <s v="NA"/>
    <s v="NA"/>
    <s v="NA"/>
    <n v="101651284.80000001"/>
    <n v="922147.20000000007"/>
    <s v="NA"/>
    <n v="0"/>
    <x v="0"/>
    <x v="0"/>
  </r>
  <r>
    <s v="loc196"/>
    <n v="2022"/>
    <x v="36"/>
    <n v="3"/>
    <n v="5"/>
    <n v="3"/>
    <n v="180"/>
    <n v="2.2000000000000002"/>
    <n v="101824754.40000001"/>
    <n v="397116"/>
    <n v="2"/>
    <n v="378000"/>
    <x v="3"/>
    <x v="7"/>
  </r>
  <r>
    <s v="loc196"/>
    <n v="2015"/>
    <x v="0"/>
    <s v="NA"/>
    <s v="NA"/>
    <s v="NA"/>
    <s v="NA"/>
    <s v="NA"/>
    <n v="102219288.84"/>
    <n v="395655.96"/>
    <s v="NA"/>
    <n v="0"/>
    <x v="3"/>
    <x v="7"/>
  </r>
  <r>
    <s v="loc091"/>
    <n v="2023"/>
    <x v="0"/>
    <s v="NA"/>
    <s v="NA"/>
    <s v="NA"/>
    <s v="NA"/>
    <s v="NA"/>
    <n v="103078370"/>
    <n v="1004450"/>
    <s v="NA"/>
    <n v="0"/>
    <x v="5"/>
    <x v="20"/>
  </r>
  <r>
    <s v="loc040"/>
    <n v="2014"/>
    <x v="0"/>
    <s v="NA"/>
    <s v="NA"/>
    <s v="NA"/>
    <s v="NA"/>
    <s v="NA"/>
    <n v="103160178.40000001"/>
    <n v="1148172.3999999999"/>
    <s v="NA"/>
    <n v="0"/>
    <x v="5"/>
    <x v="19"/>
  </r>
  <r>
    <s v="loc190"/>
    <n v="2019"/>
    <x v="0"/>
    <s v="NA"/>
    <s v="NA"/>
    <s v="NA"/>
    <s v="NA"/>
    <s v="NA"/>
    <n v="103165817.75"/>
    <n v="937359"/>
    <s v="NA"/>
    <n v="0"/>
    <x v="0"/>
    <x v="0"/>
  </r>
  <r>
    <s v="loc190"/>
    <n v="2016"/>
    <x v="0"/>
    <s v="NA"/>
    <s v="NA"/>
    <s v="NA"/>
    <s v="NA"/>
    <s v="NA"/>
    <n v="103188844.19999999"/>
    <n v="936364.64999999991"/>
    <s v="NA"/>
    <n v="0"/>
    <x v="0"/>
    <x v="0"/>
  </r>
  <r>
    <s v="loc190"/>
    <n v="2018"/>
    <x v="1"/>
    <n v="2"/>
    <n v="7"/>
    <n v="4"/>
    <n v="190"/>
    <n v="2.6"/>
    <n v="103503394.44"/>
    <n v="941851.08"/>
    <n v="0"/>
    <n v="119400"/>
    <x v="0"/>
    <x v="0"/>
  </r>
  <r>
    <s v="loc190"/>
    <n v="2020"/>
    <x v="0"/>
    <s v="NA"/>
    <s v="NA"/>
    <s v="NA"/>
    <s v="NA"/>
    <s v="NA"/>
    <n v="103539224.15000001"/>
    <n v="939690.05"/>
    <s v="NA"/>
    <n v="0"/>
    <x v="0"/>
    <x v="0"/>
  </r>
  <r>
    <s v="loc001"/>
    <n v="2023"/>
    <x v="0"/>
    <s v="NA"/>
    <s v="NA"/>
    <s v="NA"/>
    <s v="NA"/>
    <s v="NA"/>
    <n v="103644710"/>
    <n v="787760"/>
    <s v="NA"/>
    <n v="0"/>
    <x v="2"/>
    <x v="4"/>
  </r>
  <r>
    <s v="loc196"/>
    <n v="2020"/>
    <x v="0"/>
    <s v="NA"/>
    <s v="NA"/>
    <s v="NA"/>
    <s v="NA"/>
    <s v="NA"/>
    <n v="103745908.10000001"/>
    <n v="404665.9"/>
    <s v="NA"/>
    <n v="0"/>
    <x v="3"/>
    <x v="7"/>
  </r>
  <r>
    <s v="loc196"/>
    <n v="2019"/>
    <x v="0"/>
    <s v="NA"/>
    <s v="NA"/>
    <s v="NA"/>
    <s v="NA"/>
    <s v="NA"/>
    <n v="103798680.7"/>
    <n v="403660.85000000003"/>
    <s v="NA"/>
    <n v="0"/>
    <x v="3"/>
    <x v="7"/>
  </r>
  <r>
    <s v="loc040"/>
    <n v="2022"/>
    <x v="0"/>
    <s v="NA"/>
    <s v="NA"/>
    <s v="NA"/>
    <s v="NA"/>
    <s v="NA"/>
    <n v="103804243.2"/>
    <n v="1156755.6000000001"/>
    <s v="NA"/>
    <n v="0"/>
    <x v="5"/>
    <x v="19"/>
  </r>
  <r>
    <s v="loc040"/>
    <n v="2015"/>
    <x v="37"/>
    <n v="7"/>
    <n v="8"/>
    <n v="5"/>
    <n v="250"/>
    <n v="4"/>
    <n v="103811800.67999999"/>
    <n v="1152483.48"/>
    <n v="2"/>
    <n v="618000"/>
    <x v="5"/>
    <x v="19"/>
  </r>
  <r>
    <s v="loc196"/>
    <n v="2016"/>
    <x v="0"/>
    <s v="NA"/>
    <s v="NA"/>
    <s v="NA"/>
    <s v="NA"/>
    <s v="NA"/>
    <n v="103913764.49999999"/>
    <n v="403239.85"/>
    <s v="NA"/>
    <n v="0"/>
    <x v="3"/>
    <x v="7"/>
  </r>
  <r>
    <s v="loc190"/>
    <n v="2017"/>
    <x v="0"/>
    <s v="NA"/>
    <s v="NA"/>
    <s v="NA"/>
    <s v="NA"/>
    <s v="NA"/>
    <n v="103939948.82999998"/>
    <n v="942713.64999999991"/>
    <s v="NA"/>
    <n v="0"/>
    <x v="0"/>
    <x v="0"/>
  </r>
  <r>
    <s v="loc190"/>
    <n v="2021"/>
    <x v="0"/>
    <s v="NA"/>
    <s v="NA"/>
    <s v="NA"/>
    <s v="NA"/>
    <s v="NA"/>
    <n v="104103935.52"/>
    <n v="946760.1"/>
    <s v="NA"/>
    <n v="0"/>
    <x v="0"/>
    <x v="0"/>
  </r>
  <r>
    <s v="loc102"/>
    <n v="2014"/>
    <x v="0"/>
    <s v="NA"/>
    <s v="NA"/>
    <s v="NA"/>
    <s v="NA"/>
    <s v="NA"/>
    <n v="104184823.2"/>
    <n v="994965.52"/>
    <s v="NA"/>
    <n v="0"/>
    <x v="0"/>
    <x v="0"/>
  </r>
  <r>
    <s v="loc196"/>
    <n v="2021"/>
    <x v="0"/>
    <s v="NA"/>
    <s v="NA"/>
    <s v="NA"/>
    <s v="NA"/>
    <s v="NA"/>
    <n v="104583309.87"/>
    <n v="407714.19"/>
    <s v="NA"/>
    <n v="0"/>
    <x v="3"/>
    <x v="7"/>
  </r>
  <r>
    <s v="loc102"/>
    <n v="2015"/>
    <x v="0"/>
    <s v="NA"/>
    <s v="NA"/>
    <s v="NA"/>
    <s v="NA"/>
    <s v="NA"/>
    <n v="104601975.48"/>
    <n v="998700.36"/>
    <s v="NA"/>
    <n v="0"/>
    <x v="0"/>
    <x v="0"/>
  </r>
  <r>
    <s v="loc196"/>
    <n v="2017"/>
    <x v="0"/>
    <s v="NA"/>
    <s v="NA"/>
    <s v="NA"/>
    <s v="NA"/>
    <s v="NA"/>
    <n v="104659890.22999999"/>
    <n v="405975.75999999995"/>
    <s v="NA"/>
    <n v="0"/>
    <x v="3"/>
    <x v="7"/>
  </r>
  <r>
    <s v="loc196"/>
    <n v="2018"/>
    <x v="0"/>
    <s v="NA"/>
    <s v="NA"/>
    <s v="NA"/>
    <s v="NA"/>
    <s v="NA"/>
    <n v="104717501.39999999"/>
    <n v="405601.8"/>
    <s v="NA"/>
    <n v="0"/>
    <x v="3"/>
    <x v="7"/>
  </r>
  <r>
    <s v="loc102"/>
    <n v="2022"/>
    <x v="0"/>
    <s v="NA"/>
    <s v="NA"/>
    <s v="NA"/>
    <s v="NA"/>
    <s v="NA"/>
    <n v="104875030.80000001"/>
    <n v="1002391.2000000001"/>
    <s v="NA"/>
    <n v="0"/>
    <x v="0"/>
    <x v="0"/>
  </r>
  <r>
    <s v="loc040"/>
    <n v="2019"/>
    <x v="0"/>
    <s v="NA"/>
    <s v="NA"/>
    <s v="NA"/>
    <s v="NA"/>
    <s v="NA"/>
    <n v="105269633"/>
    <n v="1175822.8500000001"/>
    <s v="NA"/>
    <n v="0"/>
    <x v="5"/>
    <x v="19"/>
  </r>
  <r>
    <s v="loc040"/>
    <n v="2016"/>
    <x v="0"/>
    <s v="NA"/>
    <s v="NA"/>
    <s v="NA"/>
    <s v="NA"/>
    <s v="NA"/>
    <n v="105325221.29999998"/>
    <n v="1174583.7999999998"/>
    <s v="NA"/>
    <n v="0"/>
    <x v="5"/>
    <x v="19"/>
  </r>
  <r>
    <s v="loc174"/>
    <n v="2023"/>
    <x v="0"/>
    <s v="NA"/>
    <s v="NA"/>
    <s v="NA"/>
    <s v="NA"/>
    <s v="NA"/>
    <n v="105502360"/>
    <n v="358360"/>
    <s v="NA"/>
    <n v="0"/>
    <x v="2"/>
    <x v="11"/>
  </r>
  <r>
    <s v="loc040"/>
    <n v="2018"/>
    <x v="0"/>
    <s v="NA"/>
    <s v="NA"/>
    <s v="NA"/>
    <s v="NA"/>
    <s v="NA"/>
    <n v="105951178.02"/>
    <n v="1181463"/>
    <s v="NA"/>
    <n v="0"/>
    <x v="5"/>
    <x v="19"/>
  </r>
  <r>
    <s v="loc040"/>
    <n v="2020"/>
    <x v="0"/>
    <s v="NA"/>
    <s v="NA"/>
    <s v="NA"/>
    <s v="NA"/>
    <s v="NA"/>
    <n v="106028293.85000001"/>
    <n v="1178754.6000000001"/>
    <s v="NA"/>
    <n v="0"/>
    <x v="5"/>
    <x v="19"/>
  </r>
  <r>
    <s v="loc040"/>
    <n v="2021"/>
    <x v="0"/>
    <s v="NA"/>
    <s v="NA"/>
    <s v="NA"/>
    <s v="NA"/>
    <s v="NA"/>
    <n v="106428536.37"/>
    <n v="1187629.17"/>
    <s v="NA"/>
    <n v="0"/>
    <x v="5"/>
    <x v="19"/>
  </r>
  <r>
    <s v="loc102"/>
    <n v="2019"/>
    <x v="0"/>
    <s v="NA"/>
    <s v="NA"/>
    <s v="NA"/>
    <s v="NA"/>
    <s v="NA"/>
    <n v="106437603.75"/>
    <n v="1018920.65"/>
    <s v="NA"/>
    <n v="0"/>
    <x v="0"/>
    <x v="0"/>
  </r>
  <r>
    <s v="loc102"/>
    <n v="2016"/>
    <x v="0"/>
    <s v="NA"/>
    <s v="NA"/>
    <s v="NA"/>
    <s v="NA"/>
    <s v="NA"/>
    <n v="106461371.89999999"/>
    <n v="1017849.95"/>
    <s v="NA"/>
    <n v="0"/>
    <x v="0"/>
    <x v="0"/>
  </r>
  <r>
    <s v="loc040"/>
    <n v="2017"/>
    <x v="0"/>
    <s v="NA"/>
    <s v="NA"/>
    <s v="NA"/>
    <s v="NA"/>
    <s v="NA"/>
    <n v="106466131.28999999"/>
    <n v="1182551.8999999999"/>
    <s v="NA"/>
    <n v="0"/>
    <x v="5"/>
    <x v="19"/>
  </r>
  <r>
    <s v="loc102"/>
    <n v="2018"/>
    <x v="1"/>
    <n v="2"/>
    <n v="7"/>
    <n v="4"/>
    <n v="190"/>
    <n v="2.6"/>
    <n v="106785891.47999999"/>
    <n v="1023807.24"/>
    <n v="0"/>
    <n v="501480"/>
    <x v="0"/>
    <x v="0"/>
  </r>
  <r>
    <s v="loc102"/>
    <n v="2020"/>
    <x v="0"/>
    <s v="NA"/>
    <s v="NA"/>
    <s v="NA"/>
    <s v="NA"/>
    <s v="NA"/>
    <n v="106822855.15000001"/>
    <n v="1021454.5"/>
    <s v="NA"/>
    <n v="0"/>
    <x v="0"/>
    <x v="0"/>
  </r>
  <r>
    <s v="loc102"/>
    <n v="2017"/>
    <x v="0"/>
    <s v="NA"/>
    <s v="NA"/>
    <s v="NA"/>
    <s v="NA"/>
    <s v="NA"/>
    <n v="107236295.48999999"/>
    <n v="1024752.3499999999"/>
    <s v="NA"/>
    <n v="0"/>
    <x v="0"/>
    <x v="0"/>
  </r>
  <r>
    <s v="loc102"/>
    <n v="2021"/>
    <x v="0"/>
    <s v="NA"/>
    <s v="NA"/>
    <s v="NA"/>
    <s v="NA"/>
    <s v="NA"/>
    <n v="107405471.55"/>
    <n v="1029142.14"/>
    <s v="NA"/>
    <n v="0"/>
    <x v="0"/>
    <x v="0"/>
  </r>
  <r>
    <s v="loc091"/>
    <n v="2022"/>
    <x v="0"/>
    <s v="NA"/>
    <s v="NA"/>
    <s v="NA"/>
    <s v="NA"/>
    <s v="NA"/>
    <n v="109458378"/>
    <n v="1063530"/>
    <s v="NA"/>
    <n v="0"/>
    <x v="5"/>
    <x v="20"/>
  </r>
  <r>
    <s v="loc091"/>
    <n v="2014"/>
    <x v="0"/>
    <s v="NA"/>
    <s v="NA"/>
    <s v="NA"/>
    <s v="NA"/>
    <s v="NA"/>
    <n v="109504360"/>
    <n v="1055621.5279999999"/>
    <s v="NA"/>
    <n v="0"/>
    <x v="5"/>
    <x v="20"/>
  </r>
  <r>
    <s v="loc001"/>
    <n v="2014"/>
    <x v="0"/>
    <s v="NA"/>
    <s v="NA"/>
    <s v="NA"/>
    <s v="NA"/>
    <s v="NA"/>
    <n v="109552213.59999999"/>
    <n v="827886.12"/>
    <s v="NA"/>
    <n v="0"/>
    <x v="2"/>
    <x v="4"/>
  </r>
  <r>
    <s v="loc091"/>
    <n v="2015"/>
    <x v="0"/>
    <s v="NA"/>
    <s v="NA"/>
    <s v="NA"/>
    <s v="NA"/>
    <s v="NA"/>
    <n v="109872773.88"/>
    <n v="1059585.72"/>
    <s v="NA"/>
    <n v="0"/>
    <x v="5"/>
    <x v="20"/>
  </r>
  <r>
    <s v="loc001"/>
    <n v="2015"/>
    <x v="0"/>
    <s v="NA"/>
    <s v="NA"/>
    <s v="NA"/>
    <s v="NA"/>
    <s v="NA"/>
    <n v="110017806.12"/>
    <n v="830999.88"/>
    <s v="NA"/>
    <n v="0"/>
    <x v="2"/>
    <x v="4"/>
  </r>
  <r>
    <s v="loc001"/>
    <n v="2022"/>
    <x v="0"/>
    <s v="NA"/>
    <s v="NA"/>
    <s v="NA"/>
    <s v="NA"/>
    <s v="NA"/>
    <n v="110184354"/>
    <n v="834094.8"/>
    <s v="NA"/>
    <n v="0"/>
    <x v="2"/>
    <x v="4"/>
  </r>
  <r>
    <s v="loc091"/>
    <n v="2019"/>
    <x v="0"/>
    <s v="NA"/>
    <s v="NA"/>
    <s v="NA"/>
    <s v="NA"/>
    <s v="NA"/>
    <n v="111483277"/>
    <n v="1081061.75"/>
    <s v="NA"/>
    <n v="0"/>
    <x v="5"/>
    <x v="20"/>
  </r>
  <r>
    <s v="loc174"/>
    <n v="2022"/>
    <x v="30"/>
    <n v="11"/>
    <n v="7"/>
    <n v="4"/>
    <n v="190"/>
    <n v="2.5"/>
    <n v="111577111.2"/>
    <n v="379436.4"/>
    <n v="1"/>
    <n v="345600"/>
    <x v="2"/>
    <x v="11"/>
  </r>
  <r>
    <s v="loc174"/>
    <n v="2014"/>
    <x v="0"/>
    <s v="NA"/>
    <s v="NA"/>
    <s v="NA"/>
    <s v="NA"/>
    <s v="NA"/>
    <n v="111592083.2"/>
    <n v="376622.90399999998"/>
    <s v="NA"/>
    <n v="0"/>
    <x v="2"/>
    <x v="11"/>
  </r>
  <r>
    <s v="loc091"/>
    <n v="2020"/>
    <x v="38"/>
    <n v="9"/>
    <n v="6"/>
    <n v="4"/>
    <n v="230"/>
    <n v="3.2"/>
    <n v="111612871.05"/>
    <n v="1083753.95"/>
    <n v="3"/>
    <n v="641200"/>
    <x v="5"/>
    <x v="20"/>
  </r>
  <r>
    <s v="loc001"/>
    <n v="2016"/>
    <x v="0"/>
    <s v="NA"/>
    <s v="NA"/>
    <s v="NA"/>
    <s v="NA"/>
    <s v="NA"/>
    <n v="111698648.74999999"/>
    <n v="846938.29999999993"/>
    <s v="NA"/>
    <n v="0"/>
    <x v="2"/>
    <x v="4"/>
  </r>
  <r>
    <s v="loc091"/>
    <n v="2016"/>
    <x v="0"/>
    <s v="NA"/>
    <s v="NA"/>
    <s v="NA"/>
    <s v="NA"/>
    <s v="NA"/>
    <n v="111803907.79999998"/>
    <n v="1079908.7"/>
    <s v="NA"/>
    <n v="0"/>
    <x v="5"/>
    <x v="20"/>
  </r>
  <r>
    <s v="loc001"/>
    <n v="2020"/>
    <x v="6"/>
    <n v="11"/>
    <n v="7"/>
    <n v="4"/>
    <n v="190"/>
    <n v="2.5"/>
    <n v="111808013.40000001"/>
    <n v="849956.4"/>
    <n v="4"/>
    <n v="160300"/>
    <x v="2"/>
    <x v="4"/>
  </r>
  <r>
    <s v="loc001"/>
    <n v="2019"/>
    <x v="0"/>
    <s v="NA"/>
    <s v="NA"/>
    <s v="NA"/>
    <s v="NA"/>
    <s v="NA"/>
    <n v="111903399.3"/>
    <n v="847840.4"/>
    <s v="NA"/>
    <n v="0"/>
    <x v="2"/>
    <x v="4"/>
  </r>
  <r>
    <s v="loc091"/>
    <n v="2018"/>
    <x v="0"/>
    <s v="NA"/>
    <s v="NA"/>
    <s v="NA"/>
    <s v="NA"/>
    <s v="NA"/>
    <n v="112453522.92"/>
    <n v="1086241.5"/>
    <s v="NA"/>
    <n v="0"/>
    <x v="5"/>
    <x v="20"/>
  </r>
  <r>
    <s v="loc091"/>
    <n v="2017"/>
    <x v="0"/>
    <s v="NA"/>
    <s v="NA"/>
    <s v="NA"/>
    <s v="NA"/>
    <s v="NA"/>
    <n v="112463221.20999999"/>
    <n v="1087238.2899999998"/>
    <s v="NA"/>
    <n v="0"/>
    <x v="5"/>
    <x v="20"/>
  </r>
  <r>
    <s v="loc174"/>
    <n v="2015"/>
    <x v="31"/>
    <n v="9"/>
    <n v="7"/>
    <n v="4"/>
    <n v="180"/>
    <n v="2.2999999999999998"/>
    <n v="112549542"/>
    <n v="378042.96"/>
    <n v="1"/>
    <n v="86520"/>
    <x v="2"/>
    <x v="11"/>
  </r>
  <r>
    <s v="loc151"/>
    <n v="2023"/>
    <x v="0"/>
    <s v="NA"/>
    <s v="NA"/>
    <s v="NA"/>
    <s v="NA"/>
    <s v="NA"/>
    <n v="112613910"/>
    <n v="859650"/>
    <s v="NA"/>
    <n v="0"/>
    <x v="2"/>
    <x v="4"/>
  </r>
  <r>
    <s v="loc001"/>
    <n v="2021"/>
    <x v="0"/>
    <s v="NA"/>
    <s v="NA"/>
    <s v="NA"/>
    <s v="NA"/>
    <s v="NA"/>
    <n v="112760191.05"/>
    <n v="856359.27"/>
    <s v="NA"/>
    <n v="0"/>
    <x v="2"/>
    <x v="4"/>
  </r>
  <r>
    <s v="loc001"/>
    <n v="2018"/>
    <x v="0"/>
    <s v="NA"/>
    <s v="NA"/>
    <s v="NA"/>
    <s v="NA"/>
    <s v="NA"/>
    <n v="112760763"/>
    <n v="851907.05999999994"/>
    <s v="NA"/>
    <n v="0"/>
    <x v="2"/>
    <x v="4"/>
  </r>
  <r>
    <s v="loc091"/>
    <n v="2021"/>
    <x v="0"/>
    <s v="NA"/>
    <s v="NA"/>
    <s v="NA"/>
    <s v="NA"/>
    <s v="NA"/>
    <n v="112872080.88"/>
    <n v="1091912.6399999999"/>
    <s v="NA"/>
    <n v="0"/>
    <x v="5"/>
    <x v="20"/>
  </r>
  <r>
    <s v="loc001"/>
    <n v="2017"/>
    <x v="0"/>
    <s v="NA"/>
    <s v="NA"/>
    <s v="NA"/>
    <s v="NA"/>
    <s v="NA"/>
    <n v="112875523.57999998"/>
    <n v="852690.49999999988"/>
    <s v="NA"/>
    <n v="0"/>
    <x v="2"/>
    <x v="4"/>
  </r>
  <r>
    <s v="loc174"/>
    <n v="2019"/>
    <x v="0"/>
    <s v="NA"/>
    <s v="NA"/>
    <s v="NA"/>
    <s v="NA"/>
    <s v="NA"/>
    <n v="113818997.15000001"/>
    <n v="385696.55"/>
    <s v="NA"/>
    <n v="0"/>
    <x v="2"/>
    <x v="11"/>
  </r>
  <r>
    <s v="loc093"/>
    <n v="2023"/>
    <x v="0"/>
    <s v="NA"/>
    <s v="NA"/>
    <s v="NA"/>
    <s v="NA"/>
    <s v="NA"/>
    <n v="114119870"/>
    <n v="827450"/>
    <s v="NA"/>
    <n v="0"/>
    <x v="0"/>
    <x v="9"/>
  </r>
  <r>
    <s v="loc174"/>
    <n v="2020"/>
    <x v="0"/>
    <s v="NA"/>
    <s v="NA"/>
    <s v="NA"/>
    <s v="NA"/>
    <s v="NA"/>
    <n v="114281305"/>
    <n v="386655.05"/>
    <s v="NA"/>
    <n v="0"/>
    <x v="2"/>
    <x v="11"/>
  </r>
  <r>
    <s v="loc174"/>
    <n v="2016"/>
    <x v="0"/>
    <s v="NA"/>
    <s v="NA"/>
    <s v="NA"/>
    <s v="NA"/>
    <s v="NA"/>
    <n v="114370274.84999999"/>
    <n v="385295.3"/>
    <s v="NA"/>
    <n v="0"/>
    <x v="2"/>
    <x v="11"/>
  </r>
  <r>
    <s v="loc174"/>
    <n v="2018"/>
    <x v="0"/>
    <s v="NA"/>
    <s v="NA"/>
    <s v="NA"/>
    <s v="NA"/>
    <s v="NA"/>
    <n v="114421043.88"/>
    <n v="387548.51999999996"/>
    <s v="NA"/>
    <n v="0"/>
    <x v="2"/>
    <x v="11"/>
  </r>
  <r>
    <s v="loc174"/>
    <n v="2017"/>
    <x v="0"/>
    <s v="NA"/>
    <s v="NA"/>
    <s v="NA"/>
    <s v="NA"/>
    <s v="NA"/>
    <n v="114796375.01999998"/>
    <n v="387910.17999999993"/>
    <s v="NA"/>
    <n v="0"/>
    <x v="2"/>
    <x v="11"/>
  </r>
  <r>
    <s v="loc174"/>
    <n v="2021"/>
    <x v="0"/>
    <s v="NA"/>
    <s v="NA"/>
    <s v="NA"/>
    <s v="NA"/>
    <s v="NA"/>
    <n v="115085221.68000001"/>
    <n v="389561.64"/>
    <s v="NA"/>
    <n v="0"/>
    <x v="2"/>
    <x v="11"/>
  </r>
  <r>
    <s v="loc155"/>
    <n v="2023"/>
    <x v="0"/>
    <s v="NA"/>
    <s v="NA"/>
    <s v="NA"/>
    <s v="NA"/>
    <s v="NA"/>
    <n v="115280890"/>
    <n v="834090"/>
    <s v="NA"/>
    <n v="0"/>
    <x v="3"/>
    <x v="13"/>
  </r>
  <r>
    <s v="loc052"/>
    <n v="2023"/>
    <x v="0"/>
    <s v="NA"/>
    <s v="NA"/>
    <s v="NA"/>
    <s v="NA"/>
    <s v="NA"/>
    <n v="117779660"/>
    <n v="551090"/>
    <s v="NA"/>
    <n v="0"/>
    <x v="1"/>
    <x v="17"/>
  </r>
  <r>
    <s v="loc151"/>
    <n v="2014"/>
    <x v="0"/>
    <s v="NA"/>
    <s v="NA"/>
    <s v="NA"/>
    <s v="NA"/>
    <s v="NA"/>
    <n v="119032627.2"/>
    <n v="903457.12800000003"/>
    <s v="NA"/>
    <n v="0"/>
    <x v="2"/>
    <x v="4"/>
  </r>
  <r>
    <s v="loc151"/>
    <n v="2015"/>
    <x v="0"/>
    <s v="NA"/>
    <s v="NA"/>
    <s v="NA"/>
    <s v="NA"/>
    <s v="NA"/>
    <n v="119538516.36"/>
    <n v="906853.2"/>
    <s v="NA"/>
    <n v="0"/>
    <x v="2"/>
    <x v="4"/>
  </r>
  <r>
    <s v="loc151"/>
    <n v="2022"/>
    <x v="0"/>
    <s v="NA"/>
    <s v="NA"/>
    <s v="NA"/>
    <s v="NA"/>
    <s v="NA"/>
    <n v="119719479.60000001"/>
    <n v="910213.20000000007"/>
    <s v="NA"/>
    <n v="0"/>
    <x v="2"/>
    <x v="4"/>
  </r>
  <r>
    <s v="loc155"/>
    <n v="2014"/>
    <x v="0"/>
    <s v="NA"/>
    <s v="NA"/>
    <s v="NA"/>
    <s v="NA"/>
    <s v="NA"/>
    <n v="121246327.2"/>
    <n v="876611.38399999996"/>
    <s v="NA"/>
    <n v="0"/>
    <x v="3"/>
    <x v="13"/>
  </r>
  <r>
    <s v="loc093"/>
    <n v="2022"/>
    <x v="29"/>
    <n v="2"/>
    <n v="6"/>
    <n v="3"/>
    <n v="160"/>
    <n v="1.9"/>
    <n v="121272714.00000001"/>
    <n v="876128.4"/>
    <n v="3"/>
    <n v="302400"/>
    <x v="0"/>
    <x v="9"/>
  </r>
  <r>
    <s v="loc093"/>
    <n v="2014"/>
    <x v="0"/>
    <s v="NA"/>
    <s v="NA"/>
    <s v="NA"/>
    <s v="NA"/>
    <s v="NA"/>
    <n v="121336005.59999999"/>
    <n v="869615.46400000004"/>
    <s v="NA"/>
    <n v="0"/>
    <x v="0"/>
    <x v="9"/>
  </r>
  <r>
    <s v="loc151"/>
    <n v="2016"/>
    <x v="0"/>
    <s v="NA"/>
    <s v="NA"/>
    <s v="NA"/>
    <s v="NA"/>
    <s v="NA"/>
    <n v="121364820.84999999"/>
    <n v="924236.95"/>
    <s v="NA"/>
    <n v="0"/>
    <x v="2"/>
    <x v="4"/>
  </r>
  <r>
    <s v="loc151"/>
    <n v="2020"/>
    <x v="6"/>
    <n v="11"/>
    <n v="7"/>
    <n v="4"/>
    <n v="190"/>
    <n v="2.5"/>
    <n v="121483652.7"/>
    <n v="927518.70000000007"/>
    <n v="4"/>
    <n v="526700"/>
    <x v="2"/>
    <x v="4"/>
  </r>
  <r>
    <s v="loc151"/>
    <n v="2019"/>
    <x v="0"/>
    <s v="NA"/>
    <s v="NA"/>
    <s v="NA"/>
    <s v="NA"/>
    <s v="NA"/>
    <n v="121587287.05"/>
    <n v="925219.70000000007"/>
    <s v="NA"/>
    <n v="0"/>
    <x v="2"/>
    <x v="4"/>
  </r>
  <r>
    <s v="loc093"/>
    <n v="2015"/>
    <x v="0"/>
    <s v="NA"/>
    <s v="NA"/>
    <s v="NA"/>
    <s v="NA"/>
    <s v="NA"/>
    <n v="121612870.44"/>
    <n v="872887.92"/>
    <s v="NA"/>
    <n v="0"/>
    <x v="0"/>
    <x v="9"/>
  </r>
  <r>
    <s v="loc155"/>
    <n v="2015"/>
    <x v="0"/>
    <s v="NA"/>
    <s v="NA"/>
    <s v="NA"/>
    <s v="NA"/>
    <s v="NA"/>
    <n v="122262746.88"/>
    <n v="879908.4"/>
    <s v="NA"/>
    <n v="0"/>
    <x v="3"/>
    <x v="13"/>
  </r>
  <r>
    <s v="loc151"/>
    <n v="2021"/>
    <x v="0"/>
    <s v="NA"/>
    <s v="NA"/>
    <s v="NA"/>
    <s v="NA"/>
    <s v="NA"/>
    <n v="122518221.54000001"/>
    <n v="934500.06"/>
    <s v="NA"/>
    <n v="0"/>
    <x v="2"/>
    <x v="4"/>
  </r>
  <r>
    <s v="loc151"/>
    <n v="2018"/>
    <x v="0"/>
    <s v="NA"/>
    <s v="NA"/>
    <s v="NA"/>
    <s v="NA"/>
    <s v="NA"/>
    <n v="122518847.39999999"/>
    <n v="929660.34"/>
    <s v="NA"/>
    <n v="0"/>
    <x v="2"/>
    <x v="4"/>
  </r>
  <r>
    <s v="loc155"/>
    <n v="2022"/>
    <x v="0"/>
    <s v="NA"/>
    <s v="NA"/>
    <s v="NA"/>
    <s v="NA"/>
    <s v="NA"/>
    <n v="122578876.80000001"/>
    <n v="883159.20000000007"/>
    <s v="NA"/>
    <n v="0"/>
    <x v="3"/>
    <x v="13"/>
  </r>
  <r>
    <s v="loc151"/>
    <n v="2017"/>
    <x v="0"/>
    <s v="NA"/>
    <s v="NA"/>
    <s v="NA"/>
    <s v="NA"/>
    <s v="NA"/>
    <n v="122643541.23999998"/>
    <n v="930511.45999999985"/>
    <s v="NA"/>
    <n v="0"/>
    <x v="2"/>
    <x v="4"/>
  </r>
  <r>
    <s v="loc093"/>
    <n v="2019"/>
    <x v="0"/>
    <s v="NA"/>
    <s v="NA"/>
    <s v="NA"/>
    <s v="NA"/>
    <s v="NA"/>
    <n v="123577176.95"/>
    <n v="890572.6"/>
    <s v="NA"/>
    <n v="0"/>
    <x v="0"/>
    <x v="9"/>
  </r>
  <r>
    <s v="loc087"/>
    <n v="2023"/>
    <x v="0"/>
    <s v="NA"/>
    <s v="NA"/>
    <s v="NA"/>
    <s v="NA"/>
    <s v="NA"/>
    <n v="123652440"/>
    <n v="637060"/>
    <s v="NA"/>
    <n v="0"/>
    <x v="2"/>
    <x v="2"/>
  </r>
  <r>
    <s v="loc093"/>
    <n v="2020"/>
    <x v="0"/>
    <s v="NA"/>
    <s v="NA"/>
    <s v="NA"/>
    <s v="NA"/>
    <s v="NA"/>
    <n v="123702605.45"/>
    <n v="892790.85"/>
    <s v="NA"/>
    <n v="0"/>
    <x v="0"/>
    <x v="9"/>
  </r>
  <r>
    <s v="loc093"/>
    <n v="2016"/>
    <x v="0"/>
    <s v="NA"/>
    <s v="NA"/>
    <s v="NA"/>
    <s v="NA"/>
    <s v="NA"/>
    <n v="124017674.94999999"/>
    <n v="889619.89999999991"/>
    <s v="NA"/>
    <n v="0"/>
    <x v="0"/>
    <x v="9"/>
  </r>
  <r>
    <s v="loc052"/>
    <n v="2022"/>
    <x v="0"/>
    <s v="NA"/>
    <s v="NA"/>
    <s v="NA"/>
    <s v="NA"/>
    <s v="NA"/>
    <n v="124245003.60000001"/>
    <n v="583502.4"/>
    <s v="NA"/>
    <n v="0"/>
    <x v="1"/>
    <x v="17"/>
  </r>
  <r>
    <s v="loc052"/>
    <n v="2014"/>
    <x v="0"/>
    <s v="NA"/>
    <s v="NA"/>
    <s v="NA"/>
    <s v="NA"/>
    <s v="NA"/>
    <n v="124284842.40000001"/>
    <n v="579167.97600000002"/>
    <s v="NA"/>
    <n v="0"/>
    <x v="1"/>
    <x v="17"/>
  </r>
  <r>
    <s v="loc052"/>
    <n v="2015"/>
    <x v="0"/>
    <s v="NA"/>
    <s v="NA"/>
    <s v="NA"/>
    <s v="NA"/>
    <s v="NA"/>
    <n v="124458364.92"/>
    <n v="581340.24"/>
    <s v="NA"/>
    <n v="0"/>
    <x v="1"/>
    <x v="17"/>
  </r>
  <r>
    <s v="loc093"/>
    <n v="2017"/>
    <x v="0"/>
    <s v="NA"/>
    <s v="NA"/>
    <s v="NA"/>
    <s v="NA"/>
    <s v="NA"/>
    <n v="124528675.97999999"/>
    <n v="895660.24999999988"/>
    <s v="NA"/>
    <n v="0"/>
    <x v="0"/>
    <x v="9"/>
  </r>
  <r>
    <s v="loc093"/>
    <n v="2018"/>
    <x v="0"/>
    <s v="NA"/>
    <s v="NA"/>
    <s v="NA"/>
    <s v="NA"/>
    <s v="NA"/>
    <n v="124536229.8"/>
    <n v="894843.29999999993"/>
    <s v="NA"/>
    <n v="0"/>
    <x v="0"/>
    <x v="9"/>
  </r>
  <r>
    <s v="loc155"/>
    <n v="2016"/>
    <x v="0"/>
    <s v="NA"/>
    <s v="NA"/>
    <s v="NA"/>
    <s v="NA"/>
    <s v="NA"/>
    <n v="125010244.44999999"/>
    <n v="896782.89999999991"/>
    <s v="NA"/>
    <n v="0"/>
    <x v="3"/>
    <x v="13"/>
  </r>
  <r>
    <s v="loc155"/>
    <n v="2019"/>
    <x v="0"/>
    <s v="NA"/>
    <s v="NA"/>
    <s v="NA"/>
    <s v="NA"/>
    <s v="NA"/>
    <n v="125031213.45"/>
    <n v="897725.70000000007"/>
    <s v="NA"/>
    <n v="0"/>
    <x v="3"/>
    <x v="13"/>
  </r>
  <r>
    <s v="loc093"/>
    <n v="2021"/>
    <x v="0"/>
    <s v="NA"/>
    <s v="NA"/>
    <s v="NA"/>
    <s v="NA"/>
    <s v="NA"/>
    <n v="125122643.09999999"/>
    <n v="899506.92"/>
    <s v="NA"/>
    <n v="0"/>
    <x v="0"/>
    <x v="9"/>
  </r>
  <r>
    <s v="loc155"/>
    <n v="2018"/>
    <x v="0"/>
    <s v="NA"/>
    <s v="NA"/>
    <s v="NA"/>
    <s v="NA"/>
    <s v="NA"/>
    <n v="125594018.28"/>
    <n v="902031.17999999993"/>
    <s v="NA"/>
    <n v="0"/>
    <x v="3"/>
    <x v="13"/>
  </r>
  <r>
    <s v="loc155"/>
    <n v="2020"/>
    <x v="0"/>
    <s v="NA"/>
    <s v="NA"/>
    <s v="NA"/>
    <s v="NA"/>
    <s v="NA"/>
    <n v="125895429.3"/>
    <n v="899958.55"/>
    <s v="NA"/>
    <n v="0"/>
    <x v="3"/>
    <x v="13"/>
  </r>
  <r>
    <s v="loc155"/>
    <n v="2017"/>
    <x v="39"/>
    <n v="11"/>
    <n v="4"/>
    <n v="3"/>
    <n v="130"/>
    <n v="1.5"/>
    <n v="126129954.37999998"/>
    <n v="902864.53999999992"/>
    <n v="0"/>
    <n v="451029.99999999994"/>
    <x v="3"/>
    <x v="13"/>
  </r>
  <r>
    <s v="loc137"/>
    <n v="2023"/>
    <x v="0"/>
    <s v="NA"/>
    <s v="NA"/>
    <s v="NA"/>
    <s v="NA"/>
    <s v="NA"/>
    <n v="126171940"/>
    <n v="1125680"/>
    <s v="NA"/>
    <n v="0"/>
    <x v="4"/>
    <x v="10"/>
  </r>
  <r>
    <s v="loc155"/>
    <n v="2021"/>
    <x v="40"/>
    <n v="12"/>
    <n v="5"/>
    <n v="2"/>
    <n v="150"/>
    <n v="1.4"/>
    <n v="126358226.67"/>
    <n v="906734.01"/>
    <n v="0"/>
    <n v="373230"/>
    <x v="3"/>
    <x v="13"/>
  </r>
  <r>
    <s v="loc052"/>
    <n v="2016"/>
    <x v="0"/>
    <s v="NA"/>
    <s v="NA"/>
    <s v="NA"/>
    <s v="NA"/>
    <s v="NA"/>
    <n v="126583671.49999999"/>
    <n v="592491.24999999988"/>
    <s v="NA"/>
    <n v="0"/>
    <x v="1"/>
    <x v="17"/>
  </r>
  <r>
    <s v="loc052"/>
    <n v="2019"/>
    <x v="32"/>
    <n v="6"/>
    <n v="8"/>
    <n v="4"/>
    <n v="240"/>
    <n v="3.1"/>
    <n v="126629220.65000001"/>
    <n v="593124.80000000005"/>
    <n v="0"/>
    <n v="570850"/>
    <x v="1"/>
    <x v="17"/>
  </r>
  <r>
    <s v="loc052"/>
    <n v="2017"/>
    <x v="0"/>
    <s v="NA"/>
    <s v="NA"/>
    <s v="NA"/>
    <s v="NA"/>
    <s v="NA"/>
    <n v="126992799.14999999"/>
    <n v="596517.64999999991"/>
    <s v="NA"/>
    <n v="0"/>
    <x v="1"/>
    <x v="17"/>
  </r>
  <r>
    <s v="loc052"/>
    <n v="2020"/>
    <x v="0"/>
    <s v="NA"/>
    <s v="NA"/>
    <s v="NA"/>
    <s v="NA"/>
    <s v="NA"/>
    <n v="127218236.35000001"/>
    <n v="594598.5"/>
    <s v="NA"/>
    <n v="0"/>
    <x v="1"/>
    <x v="17"/>
  </r>
  <r>
    <s v="loc052"/>
    <n v="2018"/>
    <x v="0"/>
    <s v="NA"/>
    <s v="NA"/>
    <s v="NA"/>
    <s v="NA"/>
    <s v="NA"/>
    <n v="127299038.33999999"/>
    <n v="595973.16"/>
    <s v="NA"/>
    <n v="0"/>
    <x v="1"/>
    <x v="17"/>
  </r>
  <r>
    <s v="loc052"/>
    <n v="2021"/>
    <x v="0"/>
    <s v="NA"/>
    <s v="NA"/>
    <s v="NA"/>
    <s v="NA"/>
    <s v="NA"/>
    <n v="127962357.90000001"/>
    <n v="599079.39"/>
    <s v="NA"/>
    <n v="0"/>
    <x v="1"/>
    <x v="17"/>
  </r>
  <r>
    <s v="loc087"/>
    <n v="2014"/>
    <x v="13"/>
    <n v="11"/>
    <n v="4"/>
    <n v="3"/>
    <n v="120"/>
    <n v="1.2"/>
    <n v="130768942.40000001"/>
    <n v="669537.17599999998"/>
    <n v="2"/>
    <n v="100480"/>
    <x v="2"/>
    <x v="2"/>
  </r>
  <r>
    <s v="loc087"/>
    <n v="2015"/>
    <x v="0"/>
    <s v="NA"/>
    <s v="NA"/>
    <s v="NA"/>
    <s v="NA"/>
    <s v="NA"/>
    <n v="130861438.2"/>
    <n v="672050.28"/>
    <s v="NA"/>
    <n v="0"/>
    <x v="2"/>
    <x v="2"/>
  </r>
  <r>
    <s v="loc103"/>
    <n v="2023"/>
    <x v="0"/>
    <s v="NA"/>
    <s v="NA"/>
    <s v="NA"/>
    <s v="NA"/>
    <s v="NA"/>
    <n v="130960070"/>
    <n v="1070660"/>
    <s v="NA"/>
    <n v="0"/>
    <x v="3"/>
    <x v="3"/>
  </r>
  <r>
    <s v="loc087"/>
    <n v="2022"/>
    <x v="0"/>
    <s v="NA"/>
    <s v="NA"/>
    <s v="NA"/>
    <s v="NA"/>
    <s v="NA"/>
    <n v="131299412.40000001"/>
    <n v="674535.60000000009"/>
    <s v="NA"/>
    <n v="0"/>
    <x v="2"/>
    <x v="2"/>
  </r>
  <r>
    <s v="loc134"/>
    <n v="2023"/>
    <x v="0"/>
    <s v="NA"/>
    <s v="NA"/>
    <s v="NA"/>
    <s v="NA"/>
    <s v="NA"/>
    <n v="132131370"/>
    <n v="953270"/>
    <s v="NA"/>
    <n v="0"/>
    <x v="0"/>
    <x v="0"/>
  </r>
  <r>
    <s v="loc137"/>
    <n v="2014"/>
    <x v="0"/>
    <s v="NA"/>
    <s v="NA"/>
    <s v="NA"/>
    <s v="NA"/>
    <s v="NA"/>
    <n v="132627320"/>
    <n v="1183035.192"/>
    <s v="NA"/>
    <n v="0"/>
    <x v="4"/>
    <x v="10"/>
  </r>
  <r>
    <s v="loc087"/>
    <n v="2016"/>
    <x v="0"/>
    <s v="NA"/>
    <s v="NA"/>
    <s v="NA"/>
    <s v="NA"/>
    <s v="NA"/>
    <n v="133076474.04999998"/>
    <n v="684930.99999999988"/>
    <s v="NA"/>
    <n v="0"/>
    <x v="2"/>
    <x v="2"/>
  </r>
  <r>
    <s v="loc087"/>
    <n v="2019"/>
    <x v="0"/>
    <s v="NA"/>
    <s v="NA"/>
    <s v="NA"/>
    <s v="NA"/>
    <s v="NA"/>
    <n v="133164672.60000001"/>
    <n v="685649.1"/>
    <s v="NA"/>
    <n v="0"/>
    <x v="2"/>
    <x v="2"/>
  </r>
  <r>
    <s v="loc137"/>
    <n v="2022"/>
    <x v="23"/>
    <n v="7"/>
    <n v="8"/>
    <n v="4"/>
    <n v="220"/>
    <n v="2.7"/>
    <n v="133176009.60000001"/>
    <n v="1191898.8"/>
    <n v="0"/>
    <n v="378000"/>
    <x v="4"/>
    <x v="10"/>
  </r>
  <r>
    <s v="loc087"/>
    <n v="2018"/>
    <x v="0"/>
    <s v="NA"/>
    <s v="NA"/>
    <s v="NA"/>
    <s v="NA"/>
    <s v="NA"/>
    <n v="133541580.78"/>
    <n v="688938"/>
    <s v="NA"/>
    <n v="0"/>
    <x v="2"/>
    <x v="2"/>
  </r>
  <r>
    <s v="loc137"/>
    <n v="2015"/>
    <x v="0"/>
    <s v="NA"/>
    <s v="NA"/>
    <s v="NA"/>
    <s v="NA"/>
    <s v="NA"/>
    <n v="133608633.59999999"/>
    <n v="1187487"/>
    <s v="NA"/>
    <n v="0"/>
    <x v="4"/>
    <x v="10"/>
  </r>
  <r>
    <s v="loc087"/>
    <n v="2017"/>
    <x v="0"/>
    <s v="NA"/>
    <s v="NA"/>
    <s v="NA"/>
    <s v="NA"/>
    <s v="NA"/>
    <n v="133841531.22999999"/>
    <n v="689576.10999999987"/>
    <s v="NA"/>
    <n v="0"/>
    <x v="2"/>
    <x v="2"/>
  </r>
  <r>
    <s v="loc087"/>
    <n v="2020"/>
    <x v="0"/>
    <s v="NA"/>
    <s v="NA"/>
    <s v="NA"/>
    <s v="NA"/>
    <s v="NA"/>
    <n v="134000037"/>
    <n v="687354.95"/>
    <s v="NA"/>
    <n v="0"/>
    <x v="2"/>
    <x v="2"/>
  </r>
  <r>
    <s v="loc056"/>
    <n v="2023"/>
    <x v="35"/>
    <n v="3"/>
    <n v="6"/>
    <n v="3"/>
    <n v="170"/>
    <n v="2.1"/>
    <n v="134752710"/>
    <n v="1438920"/>
    <n v="4"/>
    <n v="660000"/>
    <x v="3"/>
    <x v="14"/>
  </r>
  <r>
    <s v="loc087"/>
    <n v="2021"/>
    <x v="15"/>
    <n v="11"/>
    <n v="4"/>
    <n v="3"/>
    <n v="160"/>
    <n v="1.8"/>
    <n v="134757349.34999999"/>
    <n v="692533.92"/>
    <n v="2"/>
    <n v="214890"/>
    <x v="2"/>
    <x v="2"/>
  </r>
  <r>
    <s v="loc023"/>
    <n v="2023"/>
    <x v="0"/>
    <s v="NA"/>
    <s v="NA"/>
    <s v="NA"/>
    <s v="NA"/>
    <s v="NA"/>
    <n v="134965730"/>
    <n v="485290"/>
    <s v="NA"/>
    <n v="0"/>
    <x v="1"/>
    <x v="16"/>
  </r>
  <r>
    <s v="loc137"/>
    <n v="2019"/>
    <x v="0"/>
    <s v="NA"/>
    <s v="NA"/>
    <s v="NA"/>
    <s v="NA"/>
    <s v="NA"/>
    <n v="135506241.05000001"/>
    <n v="1211541.75"/>
    <s v="NA"/>
    <n v="0"/>
    <x v="4"/>
    <x v="10"/>
  </r>
  <r>
    <s v="loc137"/>
    <n v="2016"/>
    <x v="0"/>
    <s v="NA"/>
    <s v="NA"/>
    <s v="NA"/>
    <s v="NA"/>
    <s v="NA"/>
    <n v="135950269.64999998"/>
    <n v="1210262.95"/>
    <s v="NA"/>
    <n v="0"/>
    <x v="4"/>
    <x v="10"/>
  </r>
  <r>
    <s v="loc137"/>
    <n v="2020"/>
    <x v="0"/>
    <s v="NA"/>
    <s v="NA"/>
    <s v="NA"/>
    <s v="NA"/>
    <s v="NA"/>
    <n v="136323001.55000001"/>
    <n v="1214558.75"/>
    <s v="NA"/>
    <n v="0"/>
    <x v="4"/>
    <x v="10"/>
  </r>
  <r>
    <s v="loc137"/>
    <n v="2018"/>
    <x v="0"/>
    <s v="NA"/>
    <s v="NA"/>
    <s v="NA"/>
    <s v="NA"/>
    <s v="NA"/>
    <n v="136591450.79999998"/>
    <n v="1217354.6399999999"/>
    <s v="NA"/>
    <n v="0"/>
    <x v="4"/>
    <x v="10"/>
  </r>
  <r>
    <s v="loc137"/>
    <n v="2021"/>
    <x v="0"/>
    <s v="NA"/>
    <s v="NA"/>
    <s v="NA"/>
    <s v="NA"/>
    <s v="NA"/>
    <n v="136837597.65000001"/>
    <n v="1223708.07"/>
    <s v="NA"/>
    <n v="0"/>
    <x v="4"/>
    <x v="10"/>
  </r>
  <r>
    <s v="loc137"/>
    <n v="2017"/>
    <x v="0"/>
    <s v="NA"/>
    <s v="NA"/>
    <s v="NA"/>
    <s v="NA"/>
    <s v="NA"/>
    <n v="137235056.56999999"/>
    <n v="1218475.8299999998"/>
    <s v="NA"/>
    <n v="0"/>
    <x v="4"/>
    <x v="10"/>
  </r>
  <r>
    <s v="loc103"/>
    <n v="2014"/>
    <x v="0"/>
    <s v="NA"/>
    <s v="NA"/>
    <s v="NA"/>
    <s v="NA"/>
    <s v="NA"/>
    <n v="137559883.19999999"/>
    <n v="1125240.352"/>
    <s v="NA"/>
    <n v="0"/>
    <x v="3"/>
    <x v="3"/>
  </r>
  <r>
    <s v="loc103"/>
    <n v="2015"/>
    <x v="0"/>
    <s v="NA"/>
    <s v="NA"/>
    <s v="NA"/>
    <s v="NA"/>
    <s v="NA"/>
    <n v="138753681.35999998"/>
    <n v="1129469.1599999999"/>
    <s v="NA"/>
    <n v="0"/>
    <x v="3"/>
    <x v="3"/>
  </r>
  <r>
    <s v="loc106"/>
    <n v="2023"/>
    <x v="0"/>
    <s v="NA"/>
    <s v="NA"/>
    <s v="NA"/>
    <s v="NA"/>
    <s v="NA"/>
    <n v="139119400"/>
    <n v="475760"/>
    <s v="NA"/>
    <n v="0"/>
    <x v="1"/>
    <x v="1"/>
  </r>
  <r>
    <s v="loc134"/>
    <n v="2014"/>
    <x v="0"/>
    <s v="NA"/>
    <s v="NA"/>
    <s v="NA"/>
    <s v="NA"/>
    <s v="NA"/>
    <n v="139144955.19999999"/>
    <n v="1001843.376"/>
    <s v="NA"/>
    <n v="0"/>
    <x v="0"/>
    <x v="0"/>
  </r>
  <r>
    <s v="loc103"/>
    <n v="2022"/>
    <x v="0"/>
    <s v="NA"/>
    <s v="NA"/>
    <s v="NA"/>
    <s v="NA"/>
    <s v="NA"/>
    <n v="139250642.40000001"/>
    <n v="1133643.6000000001"/>
    <s v="NA"/>
    <n v="0"/>
    <x v="3"/>
    <x v="3"/>
  </r>
  <r>
    <s v="loc134"/>
    <n v="2022"/>
    <x v="0"/>
    <s v="NA"/>
    <s v="NA"/>
    <s v="NA"/>
    <s v="NA"/>
    <s v="NA"/>
    <n v="139425386.40000001"/>
    <n v="1009346.4"/>
    <s v="NA"/>
    <n v="0"/>
    <x v="0"/>
    <x v="0"/>
  </r>
  <r>
    <s v="loc142"/>
    <n v="2023"/>
    <x v="0"/>
    <s v="NA"/>
    <s v="NA"/>
    <s v="NA"/>
    <s v="NA"/>
    <s v="NA"/>
    <n v="139518020"/>
    <n v="1055060"/>
    <s v="NA"/>
    <n v="0"/>
    <x v="3"/>
    <x v="8"/>
  </r>
  <r>
    <s v="loc134"/>
    <n v="2015"/>
    <x v="0"/>
    <s v="NA"/>
    <s v="NA"/>
    <s v="NA"/>
    <s v="NA"/>
    <s v="NA"/>
    <n v="140325119.40000001"/>
    <n v="1005609.6"/>
    <s v="NA"/>
    <n v="0"/>
    <x v="0"/>
    <x v="0"/>
  </r>
  <r>
    <s v="loc056"/>
    <n v="2014"/>
    <x v="0"/>
    <s v="NA"/>
    <s v="NA"/>
    <s v="NA"/>
    <s v="NA"/>
    <s v="NA"/>
    <n v="140806392"/>
    <n v="1512260.4240000001"/>
    <s v="NA"/>
    <n v="0"/>
    <x v="3"/>
    <x v="14"/>
  </r>
  <r>
    <s v="loc103"/>
    <n v="2019"/>
    <x v="19"/>
    <n v="12"/>
    <n v="6"/>
    <n v="4"/>
    <n v="210"/>
    <n v="2.9"/>
    <n v="140883916"/>
    <n v="1152336.45"/>
    <n v="2"/>
    <n v="104850"/>
    <x v="3"/>
    <x v="3"/>
  </r>
  <r>
    <s v="loc103"/>
    <n v="2016"/>
    <x v="0"/>
    <s v="NA"/>
    <s v="NA"/>
    <s v="NA"/>
    <s v="NA"/>
    <s v="NA"/>
    <n v="141497432.69999999"/>
    <n v="1151131.1499999999"/>
    <s v="NA"/>
    <n v="0"/>
    <x v="3"/>
    <x v="3"/>
  </r>
  <r>
    <s v="loc056"/>
    <n v="2015"/>
    <x v="0"/>
    <s v="NA"/>
    <s v="NA"/>
    <s v="NA"/>
    <s v="NA"/>
    <s v="NA"/>
    <n v="141848229.84"/>
    <n v="1517943.96"/>
    <s v="NA"/>
    <n v="0"/>
    <x v="3"/>
    <x v="14"/>
  </r>
  <r>
    <s v="loc103"/>
    <n v="2020"/>
    <x v="0"/>
    <s v="NA"/>
    <s v="NA"/>
    <s v="NA"/>
    <s v="NA"/>
    <s v="NA"/>
    <n v="141926940.69999999"/>
    <n v="1155201.95"/>
    <s v="NA"/>
    <n v="0"/>
    <x v="3"/>
    <x v="3"/>
  </r>
  <r>
    <s v="loc103"/>
    <n v="2018"/>
    <x v="0"/>
    <s v="NA"/>
    <s v="NA"/>
    <s v="NA"/>
    <s v="NA"/>
    <s v="NA"/>
    <n v="142187000.46000001"/>
    <n v="1157869.56"/>
    <s v="NA"/>
    <n v="0"/>
    <x v="3"/>
    <x v="3"/>
  </r>
  <r>
    <s v="loc103"/>
    <n v="2017"/>
    <x v="0"/>
    <s v="NA"/>
    <s v="NA"/>
    <s v="NA"/>
    <s v="NA"/>
    <s v="NA"/>
    <n v="142234090.23999998"/>
    <n v="1158939.8699999999"/>
    <s v="NA"/>
    <n v="0"/>
    <x v="3"/>
    <x v="3"/>
  </r>
  <r>
    <s v="loc134"/>
    <n v="2019"/>
    <x v="0"/>
    <s v="NA"/>
    <s v="NA"/>
    <s v="NA"/>
    <s v="NA"/>
    <s v="NA"/>
    <n v="142338721.40000001"/>
    <n v="1025980.55"/>
    <s v="NA"/>
    <n v="0"/>
    <x v="0"/>
    <x v="0"/>
  </r>
  <r>
    <s v="loc056"/>
    <n v="2022"/>
    <x v="0"/>
    <s v="NA"/>
    <s v="NA"/>
    <s v="NA"/>
    <s v="NA"/>
    <s v="NA"/>
    <n v="142462854"/>
    <n v="1523566.8"/>
    <s v="NA"/>
    <n v="0"/>
    <x v="3"/>
    <x v="14"/>
  </r>
  <r>
    <s v="loc103"/>
    <n v="2021"/>
    <x v="0"/>
    <s v="NA"/>
    <s v="NA"/>
    <s v="NA"/>
    <s v="NA"/>
    <s v="NA"/>
    <n v="142757093.31"/>
    <n v="1163900.79"/>
    <s v="NA"/>
    <n v="0"/>
    <x v="3"/>
    <x v="3"/>
  </r>
  <r>
    <s v="loc134"/>
    <n v="2020"/>
    <x v="34"/>
    <n v="2"/>
    <n v="6"/>
    <n v="3"/>
    <n v="200"/>
    <n v="2.2999999999999998"/>
    <n v="143028785.65000001"/>
    <n v="1028530.6"/>
    <n v="0"/>
    <n v="412200"/>
    <x v="0"/>
    <x v="0"/>
  </r>
  <r>
    <s v="loc134"/>
    <n v="2016"/>
    <x v="0"/>
    <s v="NA"/>
    <s v="NA"/>
    <s v="NA"/>
    <s v="NA"/>
    <s v="NA"/>
    <n v="143198089.44999999"/>
    <n v="1024889.45"/>
    <s v="NA"/>
    <n v="0"/>
    <x v="0"/>
    <x v="0"/>
  </r>
  <r>
    <s v="loc023"/>
    <n v="2022"/>
    <x v="28"/>
    <n v="5"/>
    <n v="6"/>
    <n v="3"/>
    <n v="200"/>
    <n v="2.4"/>
    <n v="143213778"/>
    <n v="513831.60000000003"/>
    <n v="3"/>
    <n v="388800"/>
    <x v="1"/>
    <x v="16"/>
  </r>
  <r>
    <s v="loc023"/>
    <n v="2014"/>
    <x v="0"/>
    <s v="NA"/>
    <s v="NA"/>
    <s v="NA"/>
    <s v="NA"/>
    <s v="NA"/>
    <n v="143260867.19999999"/>
    <n v="510008.848"/>
    <s v="NA"/>
    <n v="0"/>
    <x v="1"/>
    <x v="16"/>
  </r>
  <r>
    <s v="loc134"/>
    <n v="2021"/>
    <x v="0"/>
    <s v="NA"/>
    <s v="NA"/>
    <s v="NA"/>
    <s v="NA"/>
    <s v="NA"/>
    <n v="143568698.91"/>
    <n v="1036278.75"/>
    <s v="NA"/>
    <n v="0"/>
    <x v="0"/>
    <x v="0"/>
  </r>
  <r>
    <s v="loc134"/>
    <n v="2018"/>
    <x v="0"/>
    <s v="NA"/>
    <s v="NA"/>
    <s v="NA"/>
    <s v="NA"/>
    <s v="NA"/>
    <n v="143697708.96000001"/>
    <n v="1030899.6"/>
    <s v="NA"/>
    <n v="0"/>
    <x v="0"/>
    <x v="0"/>
  </r>
  <r>
    <s v="loc023"/>
    <n v="2015"/>
    <x v="0"/>
    <s v="NA"/>
    <s v="NA"/>
    <s v="NA"/>
    <s v="NA"/>
    <s v="NA"/>
    <n v="143897925.72"/>
    <n v="511926.48"/>
    <s v="NA"/>
    <n v="0"/>
    <x v="1"/>
    <x v="16"/>
  </r>
  <r>
    <s v="loc056"/>
    <n v="2019"/>
    <x v="0"/>
    <s v="NA"/>
    <s v="NA"/>
    <s v="NA"/>
    <s v="NA"/>
    <s v="NA"/>
    <n v="144189335.55000001"/>
    <n v="1548681.1"/>
    <s v="NA"/>
    <n v="0"/>
    <x v="3"/>
    <x v="14"/>
  </r>
  <r>
    <s v="loc134"/>
    <n v="2017"/>
    <x v="0"/>
    <s v="NA"/>
    <s v="NA"/>
    <s v="NA"/>
    <s v="NA"/>
    <s v="NA"/>
    <n v="144353492.39999998"/>
    <n v="1031846.9299999999"/>
    <s v="NA"/>
    <n v="0"/>
    <x v="0"/>
    <x v="0"/>
  </r>
  <r>
    <s v="loc056"/>
    <n v="2020"/>
    <x v="0"/>
    <s v="NA"/>
    <s v="NA"/>
    <s v="NA"/>
    <s v="NA"/>
    <s v="NA"/>
    <n v="144406552.69999999"/>
    <n v="1552539.85"/>
    <s v="NA"/>
    <n v="0"/>
    <x v="3"/>
    <x v="14"/>
  </r>
  <r>
    <s v="loc056"/>
    <n v="2016"/>
    <x v="0"/>
    <s v="NA"/>
    <s v="NA"/>
    <s v="NA"/>
    <s v="NA"/>
    <s v="NA"/>
    <n v="144660267.69999999"/>
    <n v="1547047.45"/>
    <s v="NA"/>
    <n v="0"/>
    <x v="3"/>
    <x v="14"/>
  </r>
  <r>
    <s v="loc056"/>
    <n v="2018"/>
    <x v="0"/>
    <s v="NA"/>
    <s v="NA"/>
    <s v="NA"/>
    <s v="NA"/>
    <s v="NA"/>
    <n v="145265502.59999999"/>
    <n v="1556104.38"/>
    <s v="NA"/>
    <n v="0"/>
    <x v="3"/>
    <x v="14"/>
  </r>
  <r>
    <s v="loc056"/>
    <n v="2017"/>
    <x v="0"/>
    <s v="NA"/>
    <s v="NA"/>
    <s v="NA"/>
    <s v="NA"/>
    <s v="NA"/>
    <n v="145391970.69"/>
    <n v="1557540.68"/>
    <s v="NA"/>
    <n v="0"/>
    <x v="3"/>
    <x v="14"/>
  </r>
  <r>
    <s v="loc106"/>
    <n v="2014"/>
    <x v="0"/>
    <s v="NA"/>
    <s v="NA"/>
    <s v="NA"/>
    <s v="NA"/>
    <s v="NA"/>
    <n v="145730791.19999999"/>
    <n v="500002.29600000003"/>
    <s v="NA"/>
    <n v="0"/>
    <x v="1"/>
    <x v="1"/>
  </r>
  <r>
    <s v="loc023"/>
    <n v="2019"/>
    <x v="0"/>
    <s v="NA"/>
    <s v="NA"/>
    <s v="NA"/>
    <s v="NA"/>
    <s v="NA"/>
    <n v="145791198.90000001"/>
    <n v="522292.8"/>
    <s v="NA"/>
    <n v="0"/>
    <x v="1"/>
    <x v="16"/>
  </r>
  <r>
    <s v="loc056"/>
    <n v="2021"/>
    <x v="0"/>
    <s v="NA"/>
    <s v="NA"/>
    <s v="NA"/>
    <s v="NA"/>
    <s v="NA"/>
    <n v="145836037.22999999"/>
    <n v="1564229.55"/>
    <s v="NA"/>
    <n v="0"/>
    <x v="3"/>
    <x v="14"/>
  </r>
  <r>
    <s v="loc023"/>
    <n v="2020"/>
    <x v="0"/>
    <s v="NA"/>
    <s v="NA"/>
    <s v="NA"/>
    <s v="NA"/>
    <s v="NA"/>
    <n v="145982164.30000001"/>
    <n v="523597.05"/>
    <s v="NA"/>
    <n v="0"/>
    <x v="1"/>
    <x v="16"/>
  </r>
  <r>
    <s v="loc023"/>
    <n v="2016"/>
    <x v="0"/>
    <s v="NA"/>
    <s v="NA"/>
    <s v="NA"/>
    <s v="NA"/>
    <s v="NA"/>
    <n v="146110762.84999999"/>
    <n v="521738.09999999992"/>
    <s v="NA"/>
    <n v="0"/>
    <x v="1"/>
    <x v="16"/>
  </r>
  <r>
    <s v="loc106"/>
    <n v="2015"/>
    <x v="0"/>
    <s v="NA"/>
    <s v="NA"/>
    <s v="NA"/>
    <s v="NA"/>
    <s v="NA"/>
    <n v="146952464.88"/>
    <n v="501877.8"/>
    <s v="NA"/>
    <n v="0"/>
    <x v="1"/>
    <x v="1"/>
  </r>
  <r>
    <s v="loc023"/>
    <n v="2018"/>
    <x v="0"/>
    <s v="NA"/>
    <s v="NA"/>
    <s v="NA"/>
    <s v="NA"/>
    <s v="NA"/>
    <n v="147197657.28"/>
    <n v="524798.81999999995"/>
    <s v="NA"/>
    <n v="0"/>
    <x v="1"/>
    <x v="16"/>
  </r>
  <r>
    <s v="loc023"/>
    <n v="2017"/>
    <x v="0"/>
    <s v="NA"/>
    <s v="NA"/>
    <s v="NA"/>
    <s v="NA"/>
    <s v="NA"/>
    <n v="147231978.04999998"/>
    <n v="525279.28999999992"/>
    <s v="NA"/>
    <n v="0"/>
    <x v="1"/>
    <x v="16"/>
  </r>
  <r>
    <s v="loc034"/>
    <n v="2023"/>
    <x v="0"/>
    <s v="NA"/>
    <s v="NA"/>
    <s v="NA"/>
    <s v="NA"/>
    <s v="NA"/>
    <n v="147442870"/>
    <n v="694220"/>
    <s v="NA"/>
    <n v="0"/>
    <x v="5"/>
    <x v="21"/>
  </r>
  <r>
    <s v="loc106"/>
    <n v="2022"/>
    <x v="0"/>
    <s v="NA"/>
    <s v="NA"/>
    <s v="NA"/>
    <s v="NA"/>
    <s v="NA"/>
    <n v="147577798.80000001"/>
    <n v="503744.4"/>
    <s v="NA"/>
    <n v="0"/>
    <x v="1"/>
    <x v="1"/>
  </r>
  <r>
    <s v="loc023"/>
    <n v="2021"/>
    <x v="0"/>
    <s v="NA"/>
    <s v="NA"/>
    <s v="NA"/>
    <s v="NA"/>
    <s v="NA"/>
    <n v="147600284.13"/>
    <n v="527543.64"/>
    <s v="NA"/>
    <n v="0"/>
    <x v="1"/>
    <x v="16"/>
  </r>
  <r>
    <s v="loc142"/>
    <n v="2022"/>
    <x v="0"/>
    <s v="NA"/>
    <s v="NA"/>
    <s v="NA"/>
    <s v="NA"/>
    <s v="NA"/>
    <n v="148306561.20000002"/>
    <n v="1117119.6000000001"/>
    <s v="NA"/>
    <n v="0"/>
    <x v="3"/>
    <x v="8"/>
  </r>
  <r>
    <s v="loc142"/>
    <n v="2014"/>
    <x v="0"/>
    <s v="NA"/>
    <s v="NA"/>
    <s v="NA"/>
    <s v="NA"/>
    <s v="NA"/>
    <n v="148837256"/>
    <n v="1108836.9920000001"/>
    <s v="NA"/>
    <n v="0"/>
    <x v="3"/>
    <x v="8"/>
  </r>
  <r>
    <s v="loc142"/>
    <n v="2015"/>
    <x v="10"/>
    <n v="11"/>
    <n v="4"/>
    <n v="2"/>
    <n v="140"/>
    <n v="1.7"/>
    <n v="149206174.91999999"/>
    <n v="1113005.6399999999"/>
    <n v="3"/>
    <n v="333720"/>
    <x v="3"/>
    <x v="8"/>
  </r>
  <r>
    <s v="loc106"/>
    <n v="2016"/>
    <x v="0"/>
    <s v="NA"/>
    <s v="NA"/>
    <s v="NA"/>
    <s v="NA"/>
    <s v="NA"/>
    <n v="149285688.49999997"/>
    <n v="511499.94999999995"/>
    <s v="NA"/>
    <n v="0"/>
    <x v="1"/>
    <x v="1"/>
  </r>
  <r>
    <s v="loc106"/>
    <n v="2019"/>
    <x v="0"/>
    <s v="NA"/>
    <s v="NA"/>
    <s v="NA"/>
    <s v="NA"/>
    <s v="NA"/>
    <n v="149499988.05000001"/>
    <n v="512040.8"/>
    <s v="NA"/>
    <n v="0"/>
    <x v="1"/>
    <x v="1"/>
  </r>
  <r>
    <s v="loc106"/>
    <n v="2020"/>
    <x v="0"/>
    <s v="NA"/>
    <s v="NA"/>
    <s v="NA"/>
    <s v="NA"/>
    <s v="NA"/>
    <n v="150489250.69999999"/>
    <n v="513314.95"/>
    <s v="NA"/>
    <n v="0"/>
    <x v="1"/>
    <x v="1"/>
  </r>
  <r>
    <s v="loc106"/>
    <n v="2018"/>
    <x v="26"/>
    <n v="10"/>
    <n v="6"/>
    <n v="4"/>
    <n v="220"/>
    <n v="2.5"/>
    <n v="150556594.19999999"/>
    <n v="514494.6"/>
    <n v="2"/>
    <n v="585060"/>
    <x v="1"/>
    <x v="1"/>
  </r>
  <r>
    <s v="loc106"/>
    <n v="2017"/>
    <x v="0"/>
    <s v="NA"/>
    <s v="NA"/>
    <s v="NA"/>
    <s v="NA"/>
    <s v="NA"/>
    <n v="151005941.09999999"/>
    <n v="514966.54999999993"/>
    <s v="NA"/>
    <n v="0"/>
    <x v="1"/>
    <x v="1"/>
  </r>
  <r>
    <s v="loc106"/>
    <n v="2021"/>
    <x v="0"/>
    <s v="NA"/>
    <s v="NA"/>
    <s v="NA"/>
    <s v="NA"/>
    <s v="NA"/>
    <n v="151057321.34999999"/>
    <n v="517183.68"/>
    <s v="NA"/>
    <n v="0"/>
    <x v="1"/>
    <x v="1"/>
  </r>
  <r>
    <s v="loc142"/>
    <n v="2016"/>
    <x v="0"/>
    <s v="NA"/>
    <s v="NA"/>
    <s v="NA"/>
    <s v="NA"/>
    <s v="NA"/>
    <n v="151411185.24999997"/>
    <n v="1134347.5"/>
    <s v="NA"/>
    <n v="0"/>
    <x v="3"/>
    <x v="8"/>
  </r>
  <r>
    <s v="loc142"/>
    <n v="2019"/>
    <x v="0"/>
    <s v="NA"/>
    <s v="NA"/>
    <s v="NA"/>
    <s v="NA"/>
    <s v="NA"/>
    <n v="151910664.30000001"/>
    <n v="1135548.8"/>
    <s v="NA"/>
    <n v="0"/>
    <x v="3"/>
    <x v="8"/>
  </r>
  <r>
    <s v="loc142"/>
    <n v="2020"/>
    <x v="0"/>
    <s v="NA"/>
    <s v="NA"/>
    <s v="NA"/>
    <s v="NA"/>
    <s v="NA"/>
    <n v="152154435.65000001"/>
    <n v="1138370.45"/>
    <s v="NA"/>
    <n v="0"/>
    <x v="3"/>
    <x v="8"/>
  </r>
  <r>
    <s v="loc142"/>
    <n v="2017"/>
    <x v="0"/>
    <s v="NA"/>
    <s v="NA"/>
    <s v="NA"/>
    <s v="NA"/>
    <s v="NA"/>
    <n v="152602965.18999997"/>
    <n v="1142044.5299999998"/>
    <s v="NA"/>
    <n v="0"/>
    <x v="3"/>
    <x v="8"/>
  </r>
  <r>
    <s v="loc127"/>
    <n v="2023"/>
    <x v="0"/>
    <s v="NA"/>
    <s v="NA"/>
    <s v="NA"/>
    <s v="NA"/>
    <s v="NA"/>
    <n v="152766310"/>
    <n v="1109660"/>
    <s v="NA"/>
    <n v="0"/>
    <x v="1"/>
    <x v="12"/>
  </r>
  <r>
    <s v="loc142"/>
    <n v="2021"/>
    <x v="0"/>
    <s v="NA"/>
    <s v="NA"/>
    <s v="NA"/>
    <s v="NA"/>
    <s v="NA"/>
    <n v="152803947.27000001"/>
    <n v="1146935.79"/>
    <s v="NA"/>
    <n v="0"/>
    <x v="3"/>
    <x v="8"/>
  </r>
  <r>
    <s v="loc142"/>
    <n v="2018"/>
    <x v="0"/>
    <s v="NA"/>
    <s v="NA"/>
    <s v="NA"/>
    <s v="NA"/>
    <s v="NA"/>
    <n v="153210127.85999998"/>
    <n v="1140998.3399999999"/>
    <s v="NA"/>
    <n v="0"/>
    <x v="3"/>
    <x v="8"/>
  </r>
  <r>
    <s v="loc034"/>
    <n v="2022"/>
    <x v="0"/>
    <s v="NA"/>
    <s v="NA"/>
    <s v="NA"/>
    <s v="NA"/>
    <s v="NA"/>
    <n v="156161908.80000001"/>
    <n v="735058.8"/>
    <s v="NA"/>
    <n v="0"/>
    <x v="5"/>
    <x v="21"/>
  </r>
  <r>
    <s v="loc034"/>
    <n v="2014"/>
    <x v="0"/>
    <s v="NA"/>
    <s v="NA"/>
    <s v="NA"/>
    <s v="NA"/>
    <s v="NA"/>
    <n v="157273054.40000001"/>
    <n v="729590.304"/>
    <s v="NA"/>
    <n v="0"/>
    <x v="5"/>
    <x v="21"/>
  </r>
  <r>
    <s v="loc034"/>
    <n v="2015"/>
    <x v="0"/>
    <s v="NA"/>
    <s v="NA"/>
    <s v="NA"/>
    <s v="NA"/>
    <s v="NA"/>
    <n v="157864083"/>
    <n v="732330"/>
    <s v="NA"/>
    <n v="0"/>
    <x v="5"/>
    <x v="21"/>
  </r>
  <r>
    <s v="loc127"/>
    <n v="2014"/>
    <x v="0"/>
    <s v="NA"/>
    <s v="NA"/>
    <s v="NA"/>
    <s v="NA"/>
    <s v="NA"/>
    <n v="158648374.40000001"/>
    <n v="1166223.632"/>
    <s v="NA"/>
    <n v="0"/>
    <x v="1"/>
    <x v="12"/>
  </r>
  <r>
    <s v="loc127"/>
    <n v="2015"/>
    <x v="0"/>
    <s v="NA"/>
    <s v="NA"/>
    <s v="NA"/>
    <s v="NA"/>
    <s v="NA"/>
    <n v="158963554.44"/>
    <n v="1170603.24"/>
    <s v="NA"/>
    <n v="0"/>
    <x v="1"/>
    <x v="12"/>
  </r>
  <r>
    <s v="loc034"/>
    <n v="2019"/>
    <x v="0"/>
    <s v="NA"/>
    <s v="NA"/>
    <s v="NA"/>
    <s v="NA"/>
    <s v="NA"/>
    <n v="159299502.05000001"/>
    <n v="747172.75"/>
    <s v="NA"/>
    <n v="0"/>
    <x v="5"/>
    <x v="21"/>
  </r>
  <r>
    <s v="loc034"/>
    <n v="2020"/>
    <x v="0"/>
    <s v="NA"/>
    <s v="NA"/>
    <s v="NA"/>
    <s v="NA"/>
    <s v="NA"/>
    <n v="159696046.84999999"/>
    <n v="749036.1"/>
    <s v="NA"/>
    <n v="0"/>
    <x v="5"/>
    <x v="21"/>
  </r>
  <r>
    <s v="loc030"/>
    <n v="2023"/>
    <x v="0"/>
    <s v="NA"/>
    <s v="NA"/>
    <s v="NA"/>
    <s v="NA"/>
    <s v="NA"/>
    <n v="159753740"/>
    <n v="535400"/>
    <s v="NA"/>
    <n v="0"/>
    <x v="2"/>
    <x v="11"/>
  </r>
  <r>
    <s v="loc034"/>
    <n v="2021"/>
    <x v="0"/>
    <s v="NA"/>
    <s v="NA"/>
    <s v="NA"/>
    <s v="NA"/>
    <s v="NA"/>
    <n v="160156906.25999999"/>
    <n v="754671.06"/>
    <s v="NA"/>
    <n v="0"/>
    <x v="5"/>
    <x v="21"/>
  </r>
  <r>
    <s v="loc034"/>
    <n v="2018"/>
    <x v="41"/>
    <n v="1"/>
    <n v="10"/>
    <n v="5"/>
    <n v="300"/>
    <n v="4.2"/>
    <n v="160299359.57999998"/>
    <n v="750751.38"/>
    <n v="4"/>
    <n v="859680"/>
    <x v="5"/>
    <x v="21"/>
  </r>
  <r>
    <s v="loc034"/>
    <n v="2016"/>
    <x v="0"/>
    <s v="NA"/>
    <s v="NA"/>
    <s v="NA"/>
    <s v="NA"/>
    <s v="NA"/>
    <n v="160686035.24999997"/>
    <n v="746372.24999999988"/>
    <s v="NA"/>
    <n v="0"/>
    <x v="5"/>
    <x v="21"/>
  </r>
  <r>
    <s v="loc034"/>
    <n v="2017"/>
    <x v="0"/>
    <s v="NA"/>
    <s v="NA"/>
    <s v="NA"/>
    <s v="NA"/>
    <s v="NA"/>
    <n v="161205387.23999998"/>
    <n v="751440.35999999987"/>
    <s v="NA"/>
    <n v="0"/>
    <x v="5"/>
    <x v="21"/>
  </r>
  <r>
    <s v="loc127"/>
    <n v="2022"/>
    <x v="0"/>
    <s v="NA"/>
    <s v="NA"/>
    <s v="NA"/>
    <s v="NA"/>
    <s v="NA"/>
    <n v="162102200.40000001"/>
    <n v="1174932"/>
    <s v="NA"/>
    <n v="0"/>
    <x v="1"/>
    <x v="12"/>
  </r>
  <r>
    <s v="loc127"/>
    <n v="2016"/>
    <x v="0"/>
    <s v="NA"/>
    <s v="NA"/>
    <s v="NA"/>
    <s v="NA"/>
    <s v="NA"/>
    <n v="162742285.54999998"/>
    <n v="1193047.0499999998"/>
    <s v="NA"/>
    <n v="0"/>
    <x v="1"/>
    <x v="12"/>
  </r>
  <r>
    <s v="loc127"/>
    <n v="2019"/>
    <x v="0"/>
    <s v="NA"/>
    <s v="NA"/>
    <s v="NA"/>
    <s v="NA"/>
    <s v="NA"/>
    <n v="164259769.15000001"/>
    <n v="1194311.4000000001"/>
    <s v="NA"/>
    <n v="0"/>
    <x v="1"/>
    <x v="12"/>
  </r>
  <r>
    <s v="loc127"/>
    <n v="2017"/>
    <x v="0"/>
    <s v="NA"/>
    <s v="NA"/>
    <s v="NA"/>
    <s v="NA"/>
    <s v="NA"/>
    <n v="164376652.30999997"/>
    <n v="1201141.6499999999"/>
    <s v="NA"/>
    <n v="0"/>
    <x v="1"/>
    <x v="12"/>
  </r>
  <r>
    <s v="loc127"/>
    <n v="2020"/>
    <x v="0"/>
    <s v="NA"/>
    <s v="NA"/>
    <s v="NA"/>
    <s v="NA"/>
    <s v="NA"/>
    <n v="164474933.34999999"/>
    <n v="1197280.7"/>
    <s v="NA"/>
    <n v="0"/>
    <x v="1"/>
    <x v="12"/>
  </r>
  <r>
    <s v="loc127"/>
    <n v="2018"/>
    <x v="0"/>
    <s v="NA"/>
    <s v="NA"/>
    <s v="NA"/>
    <s v="NA"/>
    <s v="NA"/>
    <n v="164515433.28"/>
    <n v="1200041.6399999999"/>
    <s v="NA"/>
    <n v="0"/>
    <x v="1"/>
    <x v="12"/>
  </r>
  <r>
    <s v="loc127"/>
    <n v="2021"/>
    <x v="42"/>
    <n v="3"/>
    <n v="8"/>
    <n v="4"/>
    <n v="230"/>
    <n v="2.8"/>
    <n v="166298032.68000001"/>
    <n v="1206290.67"/>
    <n v="1"/>
    <n v="316680"/>
    <x v="1"/>
    <x v="12"/>
  </r>
  <r>
    <s v="loc041"/>
    <n v="2023"/>
    <x v="0"/>
    <s v="NA"/>
    <s v="NA"/>
    <s v="NA"/>
    <s v="NA"/>
    <s v="NA"/>
    <n v="166951120"/>
    <n v="663190"/>
    <s v="NA"/>
    <n v="0"/>
    <x v="3"/>
    <x v="7"/>
  </r>
  <r>
    <s v="loc065"/>
    <n v="2023"/>
    <x v="0"/>
    <s v="NA"/>
    <s v="NA"/>
    <s v="NA"/>
    <s v="NA"/>
    <s v="NA"/>
    <n v="167044130"/>
    <n v="1153300"/>
    <s v="NA"/>
    <n v="0"/>
    <x v="3"/>
    <x v="13"/>
  </r>
  <r>
    <s v="loc156"/>
    <n v="2023"/>
    <x v="0"/>
    <s v="NA"/>
    <s v="NA"/>
    <s v="NA"/>
    <s v="NA"/>
    <s v="NA"/>
    <n v="167180920"/>
    <n v="854400"/>
    <s v="NA"/>
    <n v="0"/>
    <x v="1"/>
    <x v="17"/>
  </r>
  <r>
    <s v="loc030"/>
    <n v="2022"/>
    <x v="30"/>
    <n v="11"/>
    <n v="7"/>
    <n v="4"/>
    <n v="190"/>
    <n v="2.5"/>
    <n v="168952251.60000002"/>
    <n v="566892"/>
    <n v="3"/>
    <n v="248400.00000000003"/>
    <x v="2"/>
    <x v="11"/>
  </r>
  <r>
    <s v="loc030"/>
    <n v="2014"/>
    <x v="0"/>
    <s v="NA"/>
    <s v="NA"/>
    <s v="NA"/>
    <s v="NA"/>
    <s v="NA"/>
    <n v="168974955.19999999"/>
    <n v="562686.74399999995"/>
    <s v="NA"/>
    <n v="0"/>
    <x v="2"/>
    <x v="11"/>
  </r>
  <r>
    <s v="loc030"/>
    <n v="2015"/>
    <x v="31"/>
    <n v="9"/>
    <n v="7"/>
    <n v="4"/>
    <n v="180"/>
    <n v="2.2999999999999998"/>
    <n v="170424747.59999999"/>
    <n v="564802.55999999994"/>
    <n v="3"/>
    <n v="753960"/>
    <x v="2"/>
    <x v="11"/>
  </r>
  <r>
    <s v="loc099"/>
    <n v="2023"/>
    <x v="0"/>
    <s v="NA"/>
    <s v="NA"/>
    <s v="NA"/>
    <s v="NA"/>
    <s v="NA"/>
    <n v="171980170"/>
    <n v="1461350"/>
    <s v="NA"/>
    <n v="0"/>
    <x v="3"/>
    <x v="14"/>
  </r>
  <r>
    <s v="loc030"/>
    <n v="2019"/>
    <x v="0"/>
    <s v="NA"/>
    <s v="NA"/>
    <s v="NA"/>
    <s v="NA"/>
    <s v="NA"/>
    <n v="172346966.15000001"/>
    <n v="576243.95000000007"/>
    <s v="NA"/>
    <n v="0"/>
    <x v="2"/>
    <x v="11"/>
  </r>
  <r>
    <s v="loc030"/>
    <n v="2020"/>
    <x v="0"/>
    <s v="NA"/>
    <s v="NA"/>
    <s v="NA"/>
    <s v="NA"/>
    <s v="NA"/>
    <n v="173047010.19999999"/>
    <n v="577675.4"/>
    <s v="NA"/>
    <n v="0"/>
    <x v="2"/>
    <x v="11"/>
  </r>
  <r>
    <s v="loc030"/>
    <n v="2016"/>
    <x v="0"/>
    <s v="NA"/>
    <s v="NA"/>
    <s v="NA"/>
    <s v="NA"/>
    <s v="NA"/>
    <n v="173181740.54999998"/>
    <n v="575633.5"/>
    <s v="NA"/>
    <n v="0"/>
    <x v="2"/>
    <x v="11"/>
  </r>
  <r>
    <s v="loc030"/>
    <n v="2018"/>
    <x v="0"/>
    <s v="NA"/>
    <s v="NA"/>
    <s v="NA"/>
    <s v="NA"/>
    <s v="NA"/>
    <n v="173258605.73999998"/>
    <n v="579006.41999999993"/>
    <s v="NA"/>
    <n v="0"/>
    <x v="2"/>
    <x v="11"/>
  </r>
  <r>
    <s v="loc094"/>
    <n v="2023"/>
    <x v="0"/>
    <s v="NA"/>
    <s v="NA"/>
    <s v="NA"/>
    <s v="NA"/>
    <s v="NA"/>
    <n v="173383870"/>
    <n v="800900"/>
    <s v="NA"/>
    <n v="0"/>
    <x v="0"/>
    <x v="0"/>
  </r>
  <r>
    <s v="loc030"/>
    <n v="2017"/>
    <x v="0"/>
    <s v="NA"/>
    <s v="NA"/>
    <s v="NA"/>
    <s v="NA"/>
    <s v="NA"/>
    <n v="173826949.80999997"/>
    <n v="579536.98"/>
    <s v="NA"/>
    <n v="0"/>
    <x v="2"/>
    <x v="11"/>
  </r>
  <r>
    <s v="loc030"/>
    <n v="2021"/>
    <x v="0"/>
    <s v="NA"/>
    <s v="NA"/>
    <s v="NA"/>
    <s v="NA"/>
    <s v="NA"/>
    <n v="174264310.34999999"/>
    <n v="582023.91"/>
    <s v="NA"/>
    <n v="0"/>
    <x v="2"/>
    <x v="11"/>
  </r>
  <r>
    <s v="loc065"/>
    <n v="2014"/>
    <x v="0"/>
    <s v="NA"/>
    <s v="NA"/>
    <s v="NA"/>
    <s v="NA"/>
    <s v="NA"/>
    <n v="175688149.59999999"/>
    <n v="1212072.656"/>
    <s v="NA"/>
    <n v="0"/>
    <x v="3"/>
    <x v="13"/>
  </r>
  <r>
    <s v="loc156"/>
    <n v="2022"/>
    <x v="0"/>
    <s v="NA"/>
    <s v="NA"/>
    <s v="NA"/>
    <s v="NA"/>
    <s v="NA"/>
    <n v="176358070.80000001"/>
    <n v="904662.00000000012"/>
    <s v="NA"/>
    <n v="0"/>
    <x v="1"/>
    <x v="17"/>
  </r>
  <r>
    <s v="loc156"/>
    <n v="2014"/>
    <x v="0"/>
    <s v="NA"/>
    <s v="NA"/>
    <s v="NA"/>
    <s v="NA"/>
    <s v="NA"/>
    <n v="176414620"/>
    <n v="897950.82400000002"/>
    <s v="NA"/>
    <n v="0"/>
    <x v="1"/>
    <x v="17"/>
  </r>
  <r>
    <s v="loc041"/>
    <n v="2014"/>
    <x v="0"/>
    <s v="NA"/>
    <s v="NA"/>
    <s v="NA"/>
    <s v="NA"/>
    <s v="NA"/>
    <n v="176455188.80000001"/>
    <n v="696998.36"/>
    <s v="NA"/>
    <n v="0"/>
    <x v="3"/>
    <x v="7"/>
  </r>
  <r>
    <s v="loc156"/>
    <n v="2015"/>
    <x v="0"/>
    <s v="NA"/>
    <s v="NA"/>
    <s v="NA"/>
    <s v="NA"/>
    <s v="NA"/>
    <n v="176660923.80000001"/>
    <n v="901328.28"/>
    <s v="NA"/>
    <n v="0"/>
    <x v="1"/>
    <x v="17"/>
  </r>
  <r>
    <s v="loc041"/>
    <n v="2022"/>
    <x v="36"/>
    <n v="3"/>
    <n v="5"/>
    <n v="3"/>
    <n v="180"/>
    <n v="2.2000000000000002"/>
    <n v="176858467.20000002"/>
    <n v="702205.20000000007"/>
    <n v="3"/>
    <n v="399600"/>
    <x v="3"/>
    <x v="7"/>
  </r>
  <r>
    <s v="loc065"/>
    <n v="2015"/>
    <x v="0"/>
    <s v="NA"/>
    <s v="NA"/>
    <s v="NA"/>
    <s v="NA"/>
    <s v="NA"/>
    <n v="177160959.96000001"/>
    <n v="1216631.8799999999"/>
    <s v="NA"/>
    <n v="0"/>
    <x v="3"/>
    <x v="13"/>
  </r>
  <r>
    <s v="loc041"/>
    <n v="2015"/>
    <x v="0"/>
    <s v="NA"/>
    <s v="NA"/>
    <s v="NA"/>
    <s v="NA"/>
    <s v="NA"/>
    <n v="177543736.80000001"/>
    <n v="699613.08"/>
    <s v="NA"/>
    <n v="0"/>
    <x v="3"/>
    <x v="7"/>
  </r>
  <r>
    <s v="loc065"/>
    <n v="2022"/>
    <x v="0"/>
    <s v="NA"/>
    <s v="NA"/>
    <s v="NA"/>
    <s v="NA"/>
    <s v="NA"/>
    <n v="177619046.40000001"/>
    <n v="1221145.2000000002"/>
    <s v="NA"/>
    <n v="0"/>
    <x v="3"/>
    <x v="13"/>
  </r>
  <r>
    <s v="loc099"/>
    <n v="2014"/>
    <x v="0"/>
    <s v="NA"/>
    <s v="NA"/>
    <s v="NA"/>
    <s v="NA"/>
    <s v="NA"/>
    <n v="178794740"/>
    <n v="1535846.848"/>
    <s v="NA"/>
    <n v="0"/>
    <x v="3"/>
    <x v="14"/>
  </r>
  <r>
    <s v="loc156"/>
    <n v="2016"/>
    <x v="0"/>
    <s v="NA"/>
    <s v="NA"/>
    <s v="NA"/>
    <s v="NA"/>
    <s v="NA"/>
    <n v="179677667.64999998"/>
    <n v="918605.34999999986"/>
    <s v="NA"/>
    <n v="0"/>
    <x v="1"/>
    <x v="17"/>
  </r>
  <r>
    <s v="loc099"/>
    <n v="2015"/>
    <x v="0"/>
    <s v="NA"/>
    <s v="NA"/>
    <s v="NA"/>
    <s v="NA"/>
    <s v="NA"/>
    <n v="179695377.96000001"/>
    <n v="1541613.3599999999"/>
    <s v="NA"/>
    <n v="0"/>
    <x v="3"/>
    <x v="14"/>
  </r>
  <r>
    <s v="loc156"/>
    <n v="2019"/>
    <x v="32"/>
    <n v="6"/>
    <n v="8"/>
    <n v="4"/>
    <n v="240"/>
    <n v="3.1"/>
    <n v="179742327.90000001"/>
    <n v="919581.1"/>
    <n v="0"/>
    <n v="267950"/>
    <x v="1"/>
    <x v="17"/>
  </r>
  <r>
    <s v="loc041"/>
    <n v="2020"/>
    <x v="0"/>
    <s v="NA"/>
    <s v="NA"/>
    <s v="NA"/>
    <s v="NA"/>
    <s v="NA"/>
    <n v="180195313.90000001"/>
    <n v="715556.3"/>
    <s v="NA"/>
    <n v="0"/>
    <x v="3"/>
    <x v="7"/>
  </r>
  <r>
    <s v="loc156"/>
    <n v="2017"/>
    <x v="0"/>
    <s v="NA"/>
    <s v="NA"/>
    <s v="NA"/>
    <s v="NA"/>
    <s v="NA"/>
    <n v="180258393.80999997"/>
    <n v="924843.10999999987"/>
    <s v="NA"/>
    <n v="0"/>
    <x v="1"/>
    <x v="17"/>
  </r>
  <r>
    <s v="loc041"/>
    <n v="2019"/>
    <x v="0"/>
    <s v="NA"/>
    <s v="NA"/>
    <s v="NA"/>
    <s v="NA"/>
    <s v="NA"/>
    <n v="180286965.40000001"/>
    <n v="713783.85"/>
    <s v="NA"/>
    <n v="0"/>
    <x v="3"/>
    <x v="7"/>
  </r>
  <r>
    <s v="loc041"/>
    <n v="2016"/>
    <x v="0"/>
    <s v="NA"/>
    <s v="NA"/>
    <s v="NA"/>
    <s v="NA"/>
    <s v="NA"/>
    <n v="180486851.99999997"/>
    <n v="713027.24999999988"/>
    <s v="NA"/>
    <n v="0"/>
    <x v="3"/>
    <x v="7"/>
  </r>
  <r>
    <s v="loc156"/>
    <n v="2020"/>
    <x v="0"/>
    <s v="NA"/>
    <s v="NA"/>
    <s v="NA"/>
    <s v="NA"/>
    <s v="NA"/>
    <n v="180578396.55000001"/>
    <n v="921873.85"/>
    <s v="NA"/>
    <n v="0"/>
    <x v="1"/>
    <x v="17"/>
  </r>
  <r>
    <s v="loc156"/>
    <n v="2018"/>
    <x v="0"/>
    <s v="NA"/>
    <s v="NA"/>
    <s v="NA"/>
    <s v="NA"/>
    <s v="NA"/>
    <n v="180693082.56"/>
    <n v="923988.84"/>
    <s v="NA"/>
    <n v="0"/>
    <x v="1"/>
    <x v="17"/>
  </r>
  <r>
    <s v="loc094"/>
    <n v="2014"/>
    <x v="43"/>
    <n v="3"/>
    <n v="9"/>
    <n v="5"/>
    <n v="210"/>
    <n v="2.8"/>
    <n v="181017232"/>
    <n v="841729.75199999998"/>
    <n v="1"/>
    <n v="690800"/>
    <x v="0"/>
    <x v="0"/>
  </r>
  <r>
    <s v="loc065"/>
    <n v="2016"/>
    <x v="0"/>
    <s v="NA"/>
    <s v="NA"/>
    <s v="NA"/>
    <s v="NA"/>
    <s v="NA"/>
    <n v="181142130.64999998"/>
    <n v="1239964.7"/>
    <s v="NA"/>
    <n v="0"/>
    <x v="3"/>
    <x v="13"/>
  </r>
  <r>
    <s v="loc065"/>
    <n v="2019"/>
    <x v="0"/>
    <s v="NA"/>
    <s v="NA"/>
    <s v="NA"/>
    <s v="NA"/>
    <s v="NA"/>
    <n v="181172516.84999999"/>
    <n v="1241272.55"/>
    <s v="NA"/>
    <n v="0"/>
    <x v="3"/>
    <x v="13"/>
  </r>
  <r>
    <s v="loc099"/>
    <n v="2022"/>
    <x v="0"/>
    <s v="NA"/>
    <s v="NA"/>
    <s v="NA"/>
    <s v="NA"/>
    <s v="NA"/>
    <n v="181527156"/>
    <n v="1547316"/>
    <s v="NA"/>
    <n v="0"/>
    <x v="3"/>
    <x v="14"/>
  </r>
  <r>
    <s v="loc156"/>
    <n v="2021"/>
    <x v="0"/>
    <s v="NA"/>
    <s v="NA"/>
    <s v="NA"/>
    <s v="NA"/>
    <s v="NA"/>
    <n v="181634630.19"/>
    <n v="928811.13"/>
    <s v="NA"/>
    <n v="0"/>
    <x v="1"/>
    <x v="17"/>
  </r>
  <r>
    <s v="loc041"/>
    <n v="2021"/>
    <x v="0"/>
    <s v="NA"/>
    <s v="NA"/>
    <s v="NA"/>
    <s v="NA"/>
    <s v="NA"/>
    <n v="181649785.59"/>
    <n v="720944.64000000001"/>
    <s v="NA"/>
    <n v="0"/>
    <x v="3"/>
    <x v="7"/>
  </r>
  <r>
    <s v="loc041"/>
    <n v="2017"/>
    <x v="0"/>
    <s v="NA"/>
    <s v="NA"/>
    <s v="NA"/>
    <s v="NA"/>
    <s v="NA"/>
    <n v="181782789.87999997"/>
    <n v="717869.09999999986"/>
    <s v="NA"/>
    <n v="0"/>
    <x v="3"/>
    <x v="7"/>
  </r>
  <r>
    <s v="loc041"/>
    <n v="2018"/>
    <x v="0"/>
    <s v="NA"/>
    <s v="NA"/>
    <s v="NA"/>
    <s v="NA"/>
    <s v="NA"/>
    <n v="181882855.79999998"/>
    <n v="717211.91999999993"/>
    <s v="NA"/>
    <n v="0"/>
    <x v="3"/>
    <x v="7"/>
  </r>
  <r>
    <s v="loc065"/>
    <n v="2018"/>
    <x v="0"/>
    <s v="NA"/>
    <s v="NA"/>
    <s v="NA"/>
    <s v="NA"/>
    <s v="NA"/>
    <n v="181988035.25999999"/>
    <n v="1247228.52"/>
    <s v="NA"/>
    <n v="0"/>
    <x v="3"/>
    <x v="13"/>
  </r>
  <r>
    <s v="loc153"/>
    <n v="2023"/>
    <x v="0"/>
    <s v="NA"/>
    <s v="NA"/>
    <s v="NA"/>
    <s v="NA"/>
    <s v="NA"/>
    <n v="182163360"/>
    <n v="695460"/>
    <s v="NA"/>
    <n v="0"/>
    <x v="1"/>
    <x v="16"/>
  </r>
  <r>
    <s v="loc065"/>
    <n v="2020"/>
    <x v="0"/>
    <s v="NA"/>
    <s v="NA"/>
    <s v="NA"/>
    <s v="NA"/>
    <s v="NA"/>
    <n v="182424789.19999999"/>
    <n v="1244363.1000000001"/>
    <s v="NA"/>
    <n v="0"/>
    <x v="3"/>
    <x v="13"/>
  </r>
  <r>
    <s v="loc094"/>
    <n v="2015"/>
    <x v="0"/>
    <s v="NA"/>
    <s v="NA"/>
    <s v="NA"/>
    <s v="NA"/>
    <s v="NA"/>
    <n v="182481284.88"/>
    <n v="844892.52"/>
    <s v="NA"/>
    <n v="0"/>
    <x v="0"/>
    <x v="0"/>
  </r>
  <r>
    <s v="loc011"/>
    <n v="2023"/>
    <x v="0"/>
    <s v="NA"/>
    <s v="NA"/>
    <s v="NA"/>
    <s v="NA"/>
    <s v="NA"/>
    <n v="182641030"/>
    <n v="649650"/>
    <s v="NA"/>
    <n v="0"/>
    <x v="4"/>
    <x v="6"/>
  </r>
  <r>
    <s v="loc065"/>
    <n v="2017"/>
    <x v="39"/>
    <n v="11"/>
    <n v="4"/>
    <n v="3"/>
    <n v="130"/>
    <n v="1.5"/>
    <n v="182764609.04999998"/>
    <n v="1248377.8999999999"/>
    <n v="0"/>
    <n v="767969.99999999988"/>
    <x v="3"/>
    <x v="13"/>
  </r>
  <r>
    <s v="loc065"/>
    <n v="2021"/>
    <x v="40"/>
    <n v="12"/>
    <n v="5"/>
    <n v="2"/>
    <n v="150"/>
    <n v="1.4"/>
    <n v="183095395.86000001"/>
    <n v="1253736.1200000001"/>
    <n v="0"/>
    <n v="305370"/>
    <x v="3"/>
    <x v="13"/>
  </r>
  <r>
    <s v="loc094"/>
    <n v="2022"/>
    <x v="0"/>
    <s v="NA"/>
    <s v="NA"/>
    <s v="NA"/>
    <s v="NA"/>
    <s v="NA"/>
    <n v="183241591.20000002"/>
    <n v="848016"/>
    <s v="NA"/>
    <n v="0"/>
    <x v="0"/>
    <x v="0"/>
  </r>
  <r>
    <s v="loc099"/>
    <n v="2019"/>
    <x v="0"/>
    <s v="NA"/>
    <s v="NA"/>
    <s v="NA"/>
    <s v="NA"/>
    <s v="NA"/>
    <n v="183421840.59999999"/>
    <n v="1572831.55"/>
    <s v="NA"/>
    <n v="0"/>
    <x v="3"/>
    <x v="14"/>
  </r>
  <r>
    <s v="loc099"/>
    <n v="2020"/>
    <x v="0"/>
    <s v="NA"/>
    <s v="NA"/>
    <s v="NA"/>
    <s v="NA"/>
    <s v="NA"/>
    <n v="183842367.90000001"/>
    <n v="1576745.1500000001"/>
    <s v="NA"/>
    <n v="0"/>
    <x v="3"/>
    <x v="14"/>
  </r>
  <r>
    <s v="loc099"/>
    <n v="2016"/>
    <x v="0"/>
    <s v="NA"/>
    <s v="NA"/>
    <s v="NA"/>
    <s v="NA"/>
    <s v="NA"/>
    <n v="183877149.29999998"/>
    <n v="1571179.3499999999"/>
    <s v="NA"/>
    <n v="0"/>
    <x v="3"/>
    <x v="14"/>
  </r>
  <r>
    <s v="loc148"/>
    <n v="2023"/>
    <x v="0"/>
    <s v="NA"/>
    <s v="NA"/>
    <s v="NA"/>
    <s v="NA"/>
    <s v="NA"/>
    <n v="184136780"/>
    <n v="962690"/>
    <s v="NA"/>
    <n v="0"/>
    <x v="2"/>
    <x v="5"/>
  </r>
  <r>
    <s v="loc099"/>
    <n v="2018"/>
    <x v="18"/>
    <n v="3"/>
    <n v="6"/>
    <n v="3"/>
    <n v="170"/>
    <n v="2.1"/>
    <n v="184301672.94"/>
    <n v="1580378.4"/>
    <n v="4"/>
    <n v="429840"/>
    <x v="3"/>
    <x v="14"/>
  </r>
  <r>
    <s v="loc099"/>
    <n v="2017"/>
    <x v="0"/>
    <s v="NA"/>
    <s v="NA"/>
    <s v="NA"/>
    <s v="NA"/>
    <s v="NA"/>
    <n v="184398849.20999998"/>
    <n v="1581835.3499999999"/>
    <s v="NA"/>
    <n v="0"/>
    <x v="3"/>
    <x v="14"/>
  </r>
  <r>
    <s v="loc099"/>
    <n v="2021"/>
    <x v="0"/>
    <s v="NA"/>
    <s v="NA"/>
    <s v="NA"/>
    <s v="NA"/>
    <s v="NA"/>
    <n v="186061737.41999999"/>
    <n v="1588613.91"/>
    <s v="NA"/>
    <n v="0"/>
    <x v="3"/>
    <x v="14"/>
  </r>
  <r>
    <s v="loc094"/>
    <n v="2019"/>
    <x v="0"/>
    <s v="NA"/>
    <s v="NA"/>
    <s v="NA"/>
    <s v="NA"/>
    <s v="NA"/>
    <n v="186119794.20000002"/>
    <n v="861995.15"/>
    <s v="NA"/>
    <n v="0"/>
    <x v="0"/>
    <x v="0"/>
  </r>
  <r>
    <s v="loc094"/>
    <n v="2016"/>
    <x v="0"/>
    <s v="NA"/>
    <s v="NA"/>
    <s v="NA"/>
    <s v="NA"/>
    <s v="NA"/>
    <n v="186527323.44999999"/>
    <n v="861091.39999999991"/>
    <s v="NA"/>
    <n v="0"/>
    <x v="0"/>
    <x v="0"/>
  </r>
  <r>
    <s v="loc021"/>
    <n v="2023"/>
    <x v="0"/>
    <s v="NA"/>
    <s v="NA"/>
    <s v="NA"/>
    <s v="NA"/>
    <s v="NA"/>
    <n v="186804060"/>
    <n v="752590"/>
    <s v="NA"/>
    <n v="0"/>
    <x v="3"/>
    <x v="7"/>
  </r>
  <r>
    <s v="loc094"/>
    <n v="2017"/>
    <x v="0"/>
    <s v="NA"/>
    <s v="NA"/>
    <s v="NA"/>
    <s v="NA"/>
    <s v="NA"/>
    <n v="186982897.59999996"/>
    <n v="866928.41999999993"/>
    <s v="NA"/>
    <n v="0"/>
    <x v="0"/>
    <x v="0"/>
  </r>
  <r>
    <s v="loc094"/>
    <n v="2018"/>
    <x v="0"/>
    <s v="NA"/>
    <s v="NA"/>
    <s v="NA"/>
    <s v="NA"/>
    <s v="NA"/>
    <n v="187012566.35999998"/>
    <n v="866127.6"/>
    <s v="NA"/>
    <n v="0"/>
    <x v="0"/>
    <x v="0"/>
  </r>
  <r>
    <s v="loc094"/>
    <n v="2020"/>
    <x v="0"/>
    <s v="NA"/>
    <s v="NA"/>
    <s v="NA"/>
    <s v="NA"/>
    <s v="NA"/>
    <n v="187442843.30000001"/>
    <n v="864142.95000000007"/>
    <s v="NA"/>
    <n v="0"/>
    <x v="0"/>
    <x v="0"/>
  </r>
  <r>
    <s v="loc031"/>
    <n v="2023"/>
    <x v="0"/>
    <s v="NA"/>
    <s v="NA"/>
    <s v="NA"/>
    <s v="NA"/>
    <s v="NA"/>
    <n v="187998610"/>
    <n v="594990"/>
    <s v="NA"/>
    <n v="0"/>
    <x v="1"/>
    <x v="18"/>
  </r>
  <r>
    <s v="loc094"/>
    <n v="2021"/>
    <x v="0"/>
    <s v="NA"/>
    <s v="NA"/>
    <s v="NA"/>
    <s v="NA"/>
    <s v="NA"/>
    <n v="188816955.21000001"/>
    <n v="870643.8"/>
    <s v="NA"/>
    <n v="0"/>
    <x v="0"/>
    <x v="0"/>
  </r>
  <r>
    <s v="loc148"/>
    <n v="2014"/>
    <x v="0"/>
    <s v="NA"/>
    <s v="NA"/>
    <s v="NA"/>
    <s v="NA"/>
    <s v="NA"/>
    <n v="191619504.80000001"/>
    <n v="1011750.704"/>
    <s v="NA"/>
    <n v="0"/>
    <x v="2"/>
    <x v="5"/>
  </r>
  <r>
    <s v="loc011"/>
    <n v="2014"/>
    <x v="0"/>
    <s v="NA"/>
    <s v="NA"/>
    <s v="NA"/>
    <s v="NA"/>
    <s v="NA"/>
    <n v="192596798.40000001"/>
    <n v="682755.32"/>
    <s v="NA"/>
    <n v="0"/>
    <x v="4"/>
    <x v="6"/>
  </r>
  <r>
    <s v="loc011"/>
    <n v="2015"/>
    <x v="0"/>
    <s v="NA"/>
    <s v="NA"/>
    <s v="NA"/>
    <s v="NA"/>
    <s v="NA"/>
    <n v="193093135.91999999"/>
    <n v="685324.92"/>
    <s v="NA"/>
    <n v="0"/>
    <x v="4"/>
    <x v="6"/>
  </r>
  <r>
    <s v="loc148"/>
    <n v="2015"/>
    <x v="0"/>
    <s v="NA"/>
    <s v="NA"/>
    <s v="NA"/>
    <s v="NA"/>
    <s v="NA"/>
    <n v="193169298.24000001"/>
    <n v="1015547.04"/>
    <s v="NA"/>
    <n v="0"/>
    <x v="2"/>
    <x v="5"/>
  </r>
  <r>
    <s v="loc153"/>
    <n v="2022"/>
    <x v="28"/>
    <n v="5"/>
    <n v="6"/>
    <n v="3"/>
    <n v="200"/>
    <n v="2.4"/>
    <n v="193295764.80000001"/>
    <n v="736365.60000000009"/>
    <n v="3"/>
    <n v="453600.00000000006"/>
    <x v="1"/>
    <x v="16"/>
  </r>
  <r>
    <s v="loc153"/>
    <n v="2014"/>
    <x v="0"/>
    <s v="NA"/>
    <s v="NA"/>
    <s v="NA"/>
    <s v="NA"/>
    <s v="NA"/>
    <n v="193359316"/>
    <n v="730897.8"/>
    <s v="NA"/>
    <n v="0"/>
    <x v="1"/>
    <x v="16"/>
  </r>
  <r>
    <s v="loc011"/>
    <n v="2022"/>
    <x v="0"/>
    <s v="NA"/>
    <s v="NA"/>
    <s v="NA"/>
    <s v="NA"/>
    <s v="NA"/>
    <n v="193955072.40000001"/>
    <n v="687862.8"/>
    <s v="NA"/>
    <n v="0"/>
    <x v="4"/>
    <x v="6"/>
  </r>
  <r>
    <s v="loc153"/>
    <n v="2015"/>
    <x v="0"/>
    <s v="NA"/>
    <s v="NA"/>
    <s v="NA"/>
    <s v="NA"/>
    <s v="NA"/>
    <n v="194219144.28"/>
    <n v="733640.16"/>
    <s v="NA"/>
    <n v="0"/>
    <x v="1"/>
    <x v="16"/>
  </r>
  <r>
    <s v="loc187"/>
    <n v="2023"/>
    <x v="0"/>
    <s v="NA"/>
    <s v="NA"/>
    <s v="NA"/>
    <s v="NA"/>
    <s v="NA"/>
    <n v="194497490"/>
    <n v="1354110"/>
    <s v="NA"/>
    <n v="0"/>
    <x v="4"/>
    <x v="15"/>
  </r>
  <r>
    <s v="loc148"/>
    <n v="2022"/>
    <x v="0"/>
    <s v="NA"/>
    <s v="NA"/>
    <s v="NA"/>
    <s v="NA"/>
    <s v="NA"/>
    <n v="195083110.80000001"/>
    <n v="1019314.8"/>
    <s v="NA"/>
    <n v="0"/>
    <x v="2"/>
    <x v="5"/>
  </r>
  <r>
    <s v="loc115"/>
    <n v="2023"/>
    <x v="0"/>
    <s v="NA"/>
    <s v="NA"/>
    <s v="NA"/>
    <s v="NA"/>
    <s v="NA"/>
    <n v="196201600"/>
    <n v="1767670"/>
    <s v="NA"/>
    <n v="0"/>
    <x v="2"/>
    <x v="4"/>
  </r>
  <r>
    <s v="loc153"/>
    <n v="2019"/>
    <x v="0"/>
    <s v="NA"/>
    <s v="NA"/>
    <s v="NA"/>
    <s v="NA"/>
    <s v="NA"/>
    <n v="196774511.40000001"/>
    <n v="748500.85"/>
    <s v="NA"/>
    <n v="0"/>
    <x v="1"/>
    <x v="16"/>
  </r>
  <r>
    <s v="loc148"/>
    <n v="2019"/>
    <x v="0"/>
    <s v="NA"/>
    <s v="NA"/>
    <s v="NA"/>
    <s v="NA"/>
    <s v="NA"/>
    <n v="196944881"/>
    <n v="1036116.05"/>
    <s v="NA"/>
    <n v="0"/>
    <x v="2"/>
    <x v="5"/>
  </r>
  <r>
    <s v="loc148"/>
    <n v="2016"/>
    <x v="7"/>
    <n v="12"/>
    <n v="6"/>
    <n v="3"/>
    <n v="140"/>
    <n v="1.9"/>
    <n v="197027688.64999998"/>
    <n v="1035016.45"/>
    <n v="0"/>
    <n v="333449.99999999994"/>
    <x v="2"/>
    <x v="5"/>
  </r>
  <r>
    <s v="loc153"/>
    <n v="2020"/>
    <x v="0"/>
    <s v="NA"/>
    <s v="NA"/>
    <s v="NA"/>
    <s v="NA"/>
    <s v="NA"/>
    <n v="197032264.09999999"/>
    <n v="750364.3"/>
    <s v="NA"/>
    <n v="0"/>
    <x v="1"/>
    <x v="16"/>
  </r>
  <r>
    <s v="loc153"/>
    <n v="2016"/>
    <x v="0"/>
    <s v="NA"/>
    <s v="NA"/>
    <s v="NA"/>
    <s v="NA"/>
    <s v="NA"/>
    <n v="197205812.69999999"/>
    <n v="747706.04999999993"/>
    <s v="NA"/>
    <n v="0"/>
    <x v="1"/>
    <x v="16"/>
  </r>
  <r>
    <s v="loc031"/>
    <n v="2014"/>
    <x v="0"/>
    <s v="NA"/>
    <s v="NA"/>
    <s v="NA"/>
    <s v="NA"/>
    <s v="NA"/>
    <n v="197257814.40000001"/>
    <n v="625307.13600000006"/>
    <s v="NA"/>
    <n v="0"/>
    <x v="1"/>
    <x v="18"/>
  </r>
  <r>
    <s v="loc021"/>
    <n v="2014"/>
    <x v="0"/>
    <s v="NA"/>
    <s v="NA"/>
    <s v="NA"/>
    <s v="NA"/>
    <s v="NA"/>
    <n v="197438301.59999999"/>
    <n v="790938.36800000002"/>
    <s v="NA"/>
    <n v="0"/>
    <x v="3"/>
    <x v="7"/>
  </r>
  <r>
    <s v="loc011"/>
    <n v="2016"/>
    <x v="44"/>
    <n v="5"/>
    <n v="4"/>
    <n v="3"/>
    <n v="170"/>
    <n v="2.1"/>
    <n v="197548105.29999998"/>
    <n v="698466.6"/>
    <n v="4"/>
    <n v="790399.99999999988"/>
    <x v="4"/>
    <x v="6"/>
  </r>
  <r>
    <s v="loc148"/>
    <n v="2020"/>
    <x v="0"/>
    <s v="NA"/>
    <s v="NA"/>
    <s v="NA"/>
    <s v="NA"/>
    <s v="NA"/>
    <n v="197744831.95000002"/>
    <n v="1038698.2000000001"/>
    <s v="NA"/>
    <n v="0"/>
    <x v="2"/>
    <x v="5"/>
  </r>
  <r>
    <s v="loc021"/>
    <n v="2022"/>
    <x v="36"/>
    <n v="3"/>
    <n v="5"/>
    <n v="3"/>
    <n v="180"/>
    <n v="2.2000000000000002"/>
    <n v="197889534"/>
    <n v="796856.4"/>
    <n v="3"/>
    <n v="410400"/>
    <x v="3"/>
    <x v="7"/>
  </r>
  <r>
    <s v="loc148"/>
    <n v="2017"/>
    <x v="0"/>
    <s v="NA"/>
    <s v="NA"/>
    <s v="NA"/>
    <s v="NA"/>
    <s v="NA"/>
    <n v="197995099.79999998"/>
    <n v="1042037.7699999999"/>
    <s v="NA"/>
    <n v="0"/>
    <x v="2"/>
    <x v="5"/>
  </r>
  <r>
    <s v="loc148"/>
    <n v="2018"/>
    <x v="0"/>
    <s v="NA"/>
    <s v="NA"/>
    <s v="NA"/>
    <s v="NA"/>
    <s v="NA"/>
    <n v="198336808.62"/>
    <n v="1041084.4199999999"/>
    <s v="NA"/>
    <n v="0"/>
    <x v="2"/>
    <x v="5"/>
  </r>
  <r>
    <s v="loc031"/>
    <n v="2022"/>
    <x v="0"/>
    <s v="NA"/>
    <s v="NA"/>
    <s v="NA"/>
    <s v="NA"/>
    <s v="NA"/>
    <n v="198337896"/>
    <n v="629985.60000000009"/>
    <s v="NA"/>
    <n v="0"/>
    <x v="1"/>
    <x v="18"/>
  </r>
  <r>
    <s v="loc011"/>
    <n v="2020"/>
    <x v="45"/>
    <n v="5"/>
    <n v="4"/>
    <n v="3"/>
    <n v="170"/>
    <n v="2.1"/>
    <n v="198421870.45000002"/>
    <n v="700946.1"/>
    <n v="4"/>
    <n v="274800"/>
    <x v="4"/>
    <x v="6"/>
  </r>
  <r>
    <s v="loc011"/>
    <n v="2019"/>
    <x v="0"/>
    <s v="NA"/>
    <s v="NA"/>
    <s v="NA"/>
    <s v="NA"/>
    <s v="NA"/>
    <n v="198552080.05000001"/>
    <n v="699209.70000000007"/>
    <s v="NA"/>
    <n v="0"/>
    <x v="4"/>
    <x v="6"/>
  </r>
  <r>
    <s v="loc031"/>
    <n v="2015"/>
    <x v="33"/>
    <n v="6"/>
    <n v="10"/>
    <n v="5"/>
    <n v="200"/>
    <n v="3.5"/>
    <n v="198581457.96000001"/>
    <n v="627653.16"/>
    <n v="4"/>
    <n v="951720"/>
    <x v="1"/>
    <x v="18"/>
  </r>
  <r>
    <s v="loc011"/>
    <n v="2017"/>
    <x v="0"/>
    <s v="NA"/>
    <s v="NA"/>
    <s v="NA"/>
    <s v="NA"/>
    <s v="NA"/>
    <n v="198635062.60999998"/>
    <n v="703204.52999999991"/>
    <s v="NA"/>
    <n v="0"/>
    <x v="4"/>
    <x v="6"/>
  </r>
  <r>
    <s v="loc021"/>
    <n v="2015"/>
    <x v="0"/>
    <s v="NA"/>
    <s v="NA"/>
    <s v="NA"/>
    <s v="NA"/>
    <s v="NA"/>
    <n v="198656285.40000001"/>
    <n v="793907.52"/>
    <s v="NA"/>
    <n v="0"/>
    <x v="3"/>
    <x v="7"/>
  </r>
  <r>
    <s v="loc096"/>
    <n v="2023"/>
    <x v="0"/>
    <s v="NA"/>
    <s v="NA"/>
    <s v="NA"/>
    <s v="NA"/>
    <s v="NA"/>
    <n v="198657100"/>
    <n v="1409320"/>
    <s v="NA"/>
    <n v="0"/>
    <x v="0"/>
    <x v="0"/>
  </r>
  <r>
    <s v="loc153"/>
    <n v="2018"/>
    <x v="0"/>
    <s v="NA"/>
    <s v="NA"/>
    <s v="NA"/>
    <s v="NA"/>
    <s v="NA"/>
    <n v="198672800.22"/>
    <n v="752088.65999999992"/>
    <s v="NA"/>
    <n v="0"/>
    <x v="1"/>
    <x v="16"/>
  </r>
  <r>
    <s v="loc153"/>
    <n v="2017"/>
    <x v="0"/>
    <s v="NA"/>
    <s v="NA"/>
    <s v="NA"/>
    <s v="NA"/>
    <s v="NA"/>
    <n v="198719124.84999996"/>
    <n v="752781.25999999989"/>
    <s v="NA"/>
    <n v="0"/>
    <x v="1"/>
    <x v="16"/>
  </r>
  <r>
    <s v="loc011"/>
    <n v="2018"/>
    <x v="0"/>
    <s v="NA"/>
    <s v="NA"/>
    <s v="NA"/>
    <s v="NA"/>
    <s v="NA"/>
    <n v="198841679.57999998"/>
    <n v="702561.53999999992"/>
    <s v="NA"/>
    <n v="0"/>
    <x v="4"/>
    <x v="6"/>
  </r>
  <r>
    <s v="loc153"/>
    <n v="2021"/>
    <x v="0"/>
    <s v="NA"/>
    <s v="NA"/>
    <s v="NA"/>
    <s v="NA"/>
    <s v="NA"/>
    <n v="199216240.08000001"/>
    <n v="756016.95"/>
    <s v="NA"/>
    <n v="0"/>
    <x v="1"/>
    <x v="16"/>
  </r>
  <r>
    <s v="loc148"/>
    <n v="2021"/>
    <x v="0"/>
    <s v="NA"/>
    <s v="NA"/>
    <s v="NA"/>
    <s v="NA"/>
    <s v="NA"/>
    <n v="199917177.33000001"/>
    <n v="1046514.3"/>
    <s v="NA"/>
    <n v="0"/>
    <x v="2"/>
    <x v="5"/>
  </r>
  <r>
    <s v="loc011"/>
    <n v="2021"/>
    <x v="0"/>
    <s v="NA"/>
    <s v="NA"/>
    <s v="NA"/>
    <s v="NA"/>
    <s v="NA"/>
    <n v="199974462.47999999"/>
    <n v="706219.02"/>
    <s v="NA"/>
    <n v="0"/>
    <x v="4"/>
    <x v="6"/>
  </r>
  <r>
    <s v="loc031"/>
    <n v="2020"/>
    <x v="0"/>
    <s v="NA"/>
    <s v="NA"/>
    <s v="NA"/>
    <s v="NA"/>
    <s v="NA"/>
    <n v="201044286.84999999"/>
    <n v="641967.15"/>
    <s v="NA"/>
    <n v="0"/>
    <x v="1"/>
    <x v="18"/>
  </r>
  <r>
    <s v="loc031"/>
    <n v="2019"/>
    <x v="0"/>
    <s v="NA"/>
    <s v="NA"/>
    <s v="NA"/>
    <s v="NA"/>
    <s v="NA"/>
    <n v="201255392.65000001"/>
    <n v="640377.20000000007"/>
    <s v="NA"/>
    <n v="0"/>
    <x v="1"/>
    <x v="18"/>
  </r>
  <r>
    <s v="loc021"/>
    <n v="2020"/>
    <x v="0"/>
    <s v="NA"/>
    <s v="NA"/>
    <s v="NA"/>
    <s v="NA"/>
    <s v="NA"/>
    <n v="201623175.95000002"/>
    <n v="812011.1"/>
    <s v="NA"/>
    <n v="0"/>
    <x v="3"/>
    <x v="7"/>
  </r>
  <r>
    <s v="loc021"/>
    <n v="2019"/>
    <x v="0"/>
    <s v="NA"/>
    <s v="NA"/>
    <s v="NA"/>
    <s v="NA"/>
    <s v="NA"/>
    <n v="201725726.45000002"/>
    <n v="809989.55"/>
    <s v="NA"/>
    <n v="0"/>
    <x v="3"/>
    <x v="7"/>
  </r>
  <r>
    <s v="loc021"/>
    <n v="2016"/>
    <x v="0"/>
    <s v="NA"/>
    <s v="NA"/>
    <s v="NA"/>
    <s v="NA"/>
    <s v="NA"/>
    <n v="201949385.94999999"/>
    <n v="809134.95"/>
    <s v="NA"/>
    <n v="0"/>
    <x v="3"/>
    <x v="7"/>
  </r>
  <r>
    <s v="loc031"/>
    <n v="2016"/>
    <x v="0"/>
    <s v="NA"/>
    <s v="NA"/>
    <s v="NA"/>
    <s v="NA"/>
    <s v="NA"/>
    <n v="202488414.04999998"/>
    <n v="639692.94999999995"/>
    <s v="NA"/>
    <n v="0"/>
    <x v="1"/>
    <x v="18"/>
  </r>
  <r>
    <s v="loc031"/>
    <n v="2021"/>
    <x v="0"/>
    <s v="NA"/>
    <s v="NA"/>
    <s v="NA"/>
    <s v="NA"/>
    <s v="NA"/>
    <n v="202815986.88"/>
    <n v="646796.28"/>
    <s v="NA"/>
    <n v="0"/>
    <x v="1"/>
    <x v="18"/>
  </r>
  <r>
    <s v="loc031"/>
    <n v="2018"/>
    <x v="0"/>
    <s v="NA"/>
    <s v="NA"/>
    <s v="NA"/>
    <s v="NA"/>
    <s v="NA"/>
    <n v="202837233.41999999"/>
    <n v="643446.6"/>
    <s v="NA"/>
    <n v="0"/>
    <x v="1"/>
    <x v="18"/>
  </r>
  <r>
    <s v="loc187"/>
    <n v="2014"/>
    <x v="0"/>
    <s v="NA"/>
    <s v="NA"/>
    <s v="NA"/>
    <s v="NA"/>
    <s v="NA"/>
    <n v="202984295.19999999"/>
    <n v="1423123.36"/>
    <s v="NA"/>
    <n v="0"/>
    <x v="4"/>
    <x v="15"/>
  </r>
  <r>
    <s v="loc021"/>
    <n v="2021"/>
    <x v="0"/>
    <s v="NA"/>
    <s v="NA"/>
    <s v="NA"/>
    <s v="NA"/>
    <s v="NA"/>
    <n v="203250607.56"/>
    <n v="818120.16"/>
    <s v="NA"/>
    <n v="0"/>
    <x v="3"/>
    <x v="7"/>
  </r>
  <r>
    <s v="loc021"/>
    <n v="2017"/>
    <x v="0"/>
    <s v="NA"/>
    <s v="NA"/>
    <s v="NA"/>
    <s v="NA"/>
    <s v="NA"/>
    <n v="203399426.58999997"/>
    <n v="814621.12999999989"/>
    <s v="NA"/>
    <n v="0"/>
    <x v="3"/>
    <x v="7"/>
  </r>
  <r>
    <s v="loc021"/>
    <n v="2018"/>
    <x v="0"/>
    <s v="NA"/>
    <s v="NA"/>
    <s v="NA"/>
    <s v="NA"/>
    <s v="NA"/>
    <n v="203511389.69999999"/>
    <n v="813878.15999999992"/>
    <s v="NA"/>
    <n v="0"/>
    <x v="3"/>
    <x v="7"/>
  </r>
  <r>
    <s v="loc031"/>
    <n v="2017"/>
    <x v="0"/>
    <s v="NA"/>
    <s v="NA"/>
    <s v="NA"/>
    <s v="NA"/>
    <s v="NA"/>
    <n v="203542598.13999999"/>
    <n v="644034.2699999999"/>
    <s v="NA"/>
    <n v="0"/>
    <x v="1"/>
    <x v="18"/>
  </r>
  <r>
    <s v="loc115"/>
    <n v="2014"/>
    <x v="0"/>
    <s v="NA"/>
    <s v="NA"/>
    <s v="NA"/>
    <s v="NA"/>
    <s v="NA"/>
    <n v="203703229.59999999"/>
    <n v="1857773.4639999999"/>
    <s v="NA"/>
    <n v="0"/>
    <x v="2"/>
    <x v="4"/>
  </r>
  <r>
    <s v="loc187"/>
    <n v="2015"/>
    <x v="24"/>
    <n v="4"/>
    <n v="6"/>
    <n v="3"/>
    <n v="160"/>
    <n v="2.1"/>
    <n v="204066702.35999998"/>
    <n v="1428469.92"/>
    <n v="0"/>
    <n v="1236000"/>
    <x v="4"/>
    <x v="15"/>
  </r>
  <r>
    <s v="loc170"/>
    <n v="2023"/>
    <x v="0"/>
    <s v="NA"/>
    <s v="NA"/>
    <s v="NA"/>
    <s v="NA"/>
    <s v="NA"/>
    <n v="204539270"/>
    <n v="1860990"/>
    <s v="NA"/>
    <n v="0"/>
    <x v="2"/>
    <x v="4"/>
  </r>
  <r>
    <s v="loc115"/>
    <n v="2015"/>
    <x v="0"/>
    <s v="NA"/>
    <s v="NA"/>
    <s v="NA"/>
    <s v="NA"/>
    <s v="NA"/>
    <n v="205009980.47999999"/>
    <n v="1864753.2"/>
    <s v="NA"/>
    <n v="0"/>
    <x v="2"/>
    <x v="4"/>
  </r>
  <r>
    <s v="loc187"/>
    <n v="2022"/>
    <x v="0"/>
    <s v="NA"/>
    <s v="NA"/>
    <s v="NA"/>
    <s v="NA"/>
    <s v="NA"/>
    <n v="205646180.40000001"/>
    <n v="1433764.8"/>
    <s v="NA"/>
    <n v="0"/>
    <x v="4"/>
    <x v="15"/>
  </r>
  <r>
    <s v="loc115"/>
    <n v="2022"/>
    <x v="0"/>
    <s v="NA"/>
    <s v="NA"/>
    <s v="NA"/>
    <s v="NA"/>
    <s v="NA"/>
    <n v="207722502"/>
    <n v="1871650.8"/>
    <s v="NA"/>
    <n v="0"/>
    <x v="2"/>
    <x v="4"/>
  </r>
  <r>
    <s v="loc187"/>
    <n v="2016"/>
    <x v="0"/>
    <s v="NA"/>
    <s v="NA"/>
    <s v="NA"/>
    <s v="NA"/>
    <s v="NA"/>
    <n v="207857292.49999997"/>
    <n v="1455855.0499999998"/>
    <s v="NA"/>
    <n v="0"/>
    <x v="4"/>
    <x v="15"/>
  </r>
  <r>
    <s v="loc020"/>
    <n v="2023"/>
    <x v="0"/>
    <s v="NA"/>
    <s v="NA"/>
    <s v="NA"/>
    <s v="NA"/>
    <s v="NA"/>
    <n v="208042940"/>
    <n v="743150"/>
    <s v="NA"/>
    <n v="0"/>
    <x v="4"/>
    <x v="6"/>
  </r>
  <r>
    <s v="loc187"/>
    <n v="2019"/>
    <x v="0"/>
    <s v="NA"/>
    <s v="NA"/>
    <s v="NA"/>
    <s v="NA"/>
    <s v="NA"/>
    <n v="208730207.40000001"/>
    <n v="1457403.35"/>
    <s v="NA"/>
    <n v="0"/>
    <x v="4"/>
    <x v="15"/>
  </r>
  <r>
    <s v="loc115"/>
    <n v="2016"/>
    <x v="0"/>
    <s v="NA"/>
    <s v="NA"/>
    <s v="NA"/>
    <s v="NA"/>
    <s v="NA"/>
    <n v="209074150.34999996"/>
    <n v="1900504.4499999997"/>
    <s v="NA"/>
    <n v="0"/>
    <x v="2"/>
    <x v="4"/>
  </r>
  <r>
    <s v="loc096"/>
    <n v="2014"/>
    <x v="0"/>
    <s v="NA"/>
    <s v="NA"/>
    <s v="NA"/>
    <s v="NA"/>
    <s v="NA"/>
    <n v="209201872"/>
    <n v="1481149.304"/>
    <s v="NA"/>
    <n v="0"/>
    <x v="0"/>
    <x v="0"/>
  </r>
  <r>
    <s v="loc090"/>
    <n v="2023"/>
    <x v="0"/>
    <s v="NA"/>
    <s v="NA"/>
    <s v="NA"/>
    <s v="NA"/>
    <s v="NA"/>
    <n v="209403990"/>
    <n v="1391150"/>
    <s v="NA"/>
    <n v="0"/>
    <x v="4"/>
    <x v="15"/>
  </r>
  <r>
    <s v="loc096"/>
    <n v="2022"/>
    <x v="0"/>
    <s v="NA"/>
    <s v="NA"/>
    <s v="NA"/>
    <s v="NA"/>
    <s v="NA"/>
    <n v="209623518"/>
    <n v="1492225.2000000002"/>
    <s v="NA"/>
    <n v="0"/>
    <x v="0"/>
    <x v="0"/>
  </r>
  <r>
    <s v="loc187"/>
    <n v="2018"/>
    <x v="0"/>
    <s v="NA"/>
    <s v="NA"/>
    <s v="NA"/>
    <s v="NA"/>
    <s v="NA"/>
    <n v="209700596.16"/>
    <n v="1464393.24"/>
    <s v="NA"/>
    <n v="0"/>
    <x v="4"/>
    <x v="15"/>
  </r>
  <r>
    <s v="loc187"/>
    <n v="2020"/>
    <x v="0"/>
    <s v="NA"/>
    <s v="NA"/>
    <s v="NA"/>
    <s v="NA"/>
    <s v="NA"/>
    <n v="209772919.55000001"/>
    <n v="1461031.45"/>
    <s v="NA"/>
    <n v="0"/>
    <x v="4"/>
    <x v="15"/>
  </r>
  <r>
    <s v="loc187"/>
    <n v="2017"/>
    <x v="0"/>
    <s v="NA"/>
    <s v="NA"/>
    <s v="NA"/>
    <s v="NA"/>
    <s v="NA"/>
    <n v="209893441.85999998"/>
    <n v="1465737.7899999998"/>
    <s v="NA"/>
    <n v="0"/>
    <x v="4"/>
    <x v="15"/>
  </r>
  <r>
    <s v="loc115"/>
    <n v="2019"/>
    <x v="0"/>
    <s v="NA"/>
    <s v="NA"/>
    <s v="NA"/>
    <s v="NA"/>
    <s v="NA"/>
    <n v="210868797.90000001"/>
    <n v="1902514.9000000001"/>
    <s v="NA"/>
    <n v="0"/>
    <x v="2"/>
    <x v="4"/>
  </r>
  <r>
    <s v="loc096"/>
    <n v="2015"/>
    <x v="0"/>
    <s v="NA"/>
    <s v="NA"/>
    <s v="NA"/>
    <s v="NA"/>
    <s v="NA"/>
    <n v="210976226.63999999"/>
    <n v="1486710.24"/>
    <s v="NA"/>
    <n v="0"/>
    <x v="0"/>
    <x v="0"/>
  </r>
  <r>
    <s v="loc115"/>
    <n v="2017"/>
    <x v="14"/>
    <n v="5"/>
    <n v="7"/>
    <n v="4"/>
    <n v="150"/>
    <n v="2.1"/>
    <n v="211163493.57999998"/>
    <n v="1913403.3499999999"/>
    <n v="1"/>
    <n v="268179.99999999994"/>
    <x v="2"/>
    <x v="4"/>
  </r>
  <r>
    <s v="loc115"/>
    <n v="2018"/>
    <x v="0"/>
    <s v="NA"/>
    <s v="NA"/>
    <s v="NA"/>
    <s v="NA"/>
    <s v="NA"/>
    <n v="211197000.53999999"/>
    <n v="1911641.76"/>
    <s v="NA"/>
    <n v="0"/>
    <x v="2"/>
    <x v="4"/>
  </r>
  <r>
    <s v="loc187"/>
    <n v="2021"/>
    <x v="27"/>
    <n v="6"/>
    <n v="7"/>
    <n v="4"/>
    <n v="190"/>
    <n v="2.6"/>
    <n v="211393615.28999999"/>
    <n v="1472030.43"/>
    <n v="0"/>
    <n v="260130"/>
    <x v="4"/>
    <x v="15"/>
  </r>
  <r>
    <s v="loc115"/>
    <n v="2020"/>
    <x v="0"/>
    <s v="NA"/>
    <s v="NA"/>
    <s v="NA"/>
    <s v="NA"/>
    <s v="NA"/>
    <n v="211569871.09999999"/>
    <n v="1907249.4000000001"/>
    <s v="NA"/>
    <n v="0"/>
    <x v="2"/>
    <x v="4"/>
  </r>
  <r>
    <s v="loc170"/>
    <n v="2014"/>
    <x v="0"/>
    <s v="NA"/>
    <s v="NA"/>
    <s v="NA"/>
    <s v="NA"/>
    <s v="NA"/>
    <n v="212359707.19999999"/>
    <n v="1955833.152"/>
    <s v="NA"/>
    <n v="0"/>
    <x v="2"/>
    <x v="4"/>
  </r>
  <r>
    <s v="loc115"/>
    <n v="2021"/>
    <x v="0"/>
    <s v="NA"/>
    <s v="NA"/>
    <s v="NA"/>
    <s v="NA"/>
    <s v="NA"/>
    <n v="213643310.00999999"/>
    <n v="1921602.93"/>
    <s v="NA"/>
    <n v="0"/>
    <x v="2"/>
    <x v="4"/>
  </r>
  <r>
    <s v="loc170"/>
    <n v="2015"/>
    <x v="0"/>
    <s v="NA"/>
    <s v="NA"/>
    <s v="NA"/>
    <s v="NA"/>
    <s v="NA"/>
    <n v="213721988.28"/>
    <n v="1963188.24"/>
    <s v="NA"/>
    <n v="0"/>
    <x v="2"/>
    <x v="4"/>
  </r>
  <r>
    <s v="loc096"/>
    <n v="2019"/>
    <x v="0"/>
    <s v="NA"/>
    <s v="NA"/>
    <s v="NA"/>
    <s v="NA"/>
    <s v="NA"/>
    <n v="214003661.45000002"/>
    <n v="1516830"/>
    <s v="NA"/>
    <n v="0"/>
    <x v="0"/>
    <x v="0"/>
  </r>
  <r>
    <s v="loc096"/>
    <n v="2020"/>
    <x v="34"/>
    <n v="2"/>
    <n v="6"/>
    <n v="3"/>
    <n v="200"/>
    <n v="2.2999999999999998"/>
    <n v="215041167.59999999"/>
    <n v="1520605.8"/>
    <n v="0"/>
    <n v="698450"/>
    <x v="0"/>
    <x v="0"/>
  </r>
  <r>
    <s v="loc096"/>
    <n v="2016"/>
    <x v="0"/>
    <s v="NA"/>
    <s v="NA"/>
    <s v="NA"/>
    <s v="NA"/>
    <s v="NA"/>
    <n v="215295697.49999997"/>
    <n v="1515221.4999999998"/>
    <s v="NA"/>
    <n v="0"/>
    <x v="0"/>
    <x v="0"/>
  </r>
  <r>
    <s v="loc096"/>
    <n v="2021"/>
    <x v="0"/>
    <s v="NA"/>
    <s v="NA"/>
    <s v="NA"/>
    <s v="NA"/>
    <s v="NA"/>
    <n v="215852910.78"/>
    <n v="1532052.6"/>
    <s v="NA"/>
    <n v="0"/>
    <x v="0"/>
    <x v="0"/>
  </r>
  <r>
    <s v="loc096"/>
    <n v="2018"/>
    <x v="0"/>
    <s v="NA"/>
    <s v="NA"/>
    <s v="NA"/>
    <s v="NA"/>
    <s v="NA"/>
    <n v="216046873.31999999"/>
    <n v="1524105.18"/>
    <s v="NA"/>
    <n v="0"/>
    <x v="0"/>
    <x v="0"/>
  </r>
  <r>
    <s v="loc170"/>
    <n v="2022"/>
    <x v="0"/>
    <s v="NA"/>
    <s v="NA"/>
    <s v="NA"/>
    <s v="NA"/>
    <s v="NA"/>
    <n v="216549763.20000002"/>
    <n v="1970460.0000000002"/>
    <s v="NA"/>
    <n v="0"/>
    <x v="2"/>
    <x v="4"/>
  </r>
  <r>
    <s v="loc096"/>
    <n v="2017"/>
    <x v="0"/>
    <s v="NA"/>
    <s v="NA"/>
    <s v="NA"/>
    <s v="NA"/>
    <s v="NA"/>
    <n v="217032832.29999998"/>
    <n v="1525505.3599999999"/>
    <s v="NA"/>
    <n v="0"/>
    <x v="0"/>
    <x v="0"/>
  </r>
  <r>
    <s v="loc170"/>
    <n v="2016"/>
    <x v="0"/>
    <s v="NA"/>
    <s v="NA"/>
    <s v="NA"/>
    <s v="NA"/>
    <s v="NA"/>
    <n v="217958863.84999996"/>
    <n v="2000835.8499999999"/>
    <s v="NA"/>
    <n v="0"/>
    <x v="2"/>
    <x v="4"/>
  </r>
  <r>
    <s v="loc090"/>
    <n v="2014"/>
    <x v="0"/>
    <s v="NA"/>
    <s v="NA"/>
    <s v="NA"/>
    <s v="NA"/>
    <s v="NA"/>
    <n v="218541236.80000001"/>
    <n v="1462040.52"/>
    <s v="NA"/>
    <n v="0"/>
    <x v="4"/>
    <x v="15"/>
  </r>
  <r>
    <s v="loc081"/>
    <n v="2023"/>
    <x v="0"/>
    <s v="NA"/>
    <s v="NA"/>
    <s v="NA"/>
    <s v="NA"/>
    <s v="NA"/>
    <n v="218722910"/>
    <n v="1901450"/>
    <s v="NA"/>
    <n v="0"/>
    <x v="1"/>
    <x v="16"/>
  </r>
  <r>
    <s v="loc020"/>
    <n v="2014"/>
    <x v="0"/>
    <s v="NA"/>
    <s v="NA"/>
    <s v="NA"/>
    <s v="NA"/>
    <s v="NA"/>
    <n v="219383384.80000001"/>
    <n v="781004.66399999999"/>
    <s v="NA"/>
    <n v="0"/>
    <x v="4"/>
    <x v="6"/>
  </r>
  <r>
    <s v="loc090"/>
    <n v="2015"/>
    <x v="24"/>
    <n v="4"/>
    <n v="6"/>
    <n v="3"/>
    <n v="160"/>
    <n v="2.1"/>
    <n v="219706601.40000001"/>
    <n v="1467539.88"/>
    <n v="0"/>
    <n v="568560"/>
    <x v="4"/>
    <x v="15"/>
  </r>
  <r>
    <s v="loc170"/>
    <n v="2019"/>
    <x v="0"/>
    <s v="NA"/>
    <s v="NA"/>
    <s v="NA"/>
    <s v="NA"/>
    <s v="NA"/>
    <n v="219829768.20000002"/>
    <n v="2002949.55"/>
    <s v="NA"/>
    <n v="0"/>
    <x v="2"/>
    <x v="4"/>
  </r>
  <r>
    <s v="loc020"/>
    <n v="2015"/>
    <x v="0"/>
    <s v="NA"/>
    <s v="NA"/>
    <s v="NA"/>
    <s v="NA"/>
    <s v="NA"/>
    <n v="219948746.16"/>
    <n v="783945.36"/>
    <s v="NA"/>
    <n v="0"/>
    <x v="4"/>
    <x v="6"/>
  </r>
  <r>
    <s v="loc170"/>
    <n v="2017"/>
    <x v="14"/>
    <n v="5"/>
    <n v="7"/>
    <n v="4"/>
    <n v="150"/>
    <n v="2.1"/>
    <n v="220136991.41999999"/>
    <n v="2014409.6899999997"/>
    <n v="2"/>
    <n v="268179.99999999994"/>
    <x v="2"/>
    <x v="4"/>
  </r>
  <r>
    <s v="loc170"/>
    <n v="2018"/>
    <x v="0"/>
    <s v="NA"/>
    <s v="NA"/>
    <s v="NA"/>
    <s v="NA"/>
    <s v="NA"/>
    <n v="220171916.45999998"/>
    <n v="2012558.64"/>
    <s v="NA"/>
    <n v="0"/>
    <x v="2"/>
    <x v="4"/>
  </r>
  <r>
    <s v="loc170"/>
    <n v="2020"/>
    <x v="0"/>
    <s v="NA"/>
    <s v="NA"/>
    <s v="NA"/>
    <s v="NA"/>
    <s v="NA"/>
    <n v="220560628.65000001"/>
    <n v="2007940.7"/>
    <s v="NA"/>
    <n v="0"/>
    <x v="2"/>
    <x v="4"/>
  </r>
  <r>
    <s v="loc020"/>
    <n v="2022"/>
    <x v="0"/>
    <s v="NA"/>
    <s v="NA"/>
    <s v="NA"/>
    <s v="NA"/>
    <s v="NA"/>
    <n v="220930556.40000001"/>
    <n v="786866.4"/>
    <s v="NA"/>
    <n v="0"/>
    <x v="4"/>
    <x v="6"/>
  </r>
  <r>
    <s v="loc090"/>
    <n v="2022"/>
    <x v="0"/>
    <s v="NA"/>
    <s v="NA"/>
    <s v="NA"/>
    <s v="NA"/>
    <s v="NA"/>
    <n v="221407128"/>
    <n v="1472979.6"/>
    <s v="NA"/>
    <n v="0"/>
    <x v="4"/>
    <x v="15"/>
  </r>
  <r>
    <s v="loc170"/>
    <n v="2021"/>
    <x v="0"/>
    <s v="NA"/>
    <s v="NA"/>
    <s v="NA"/>
    <s v="NA"/>
    <s v="NA"/>
    <n v="222722175"/>
    <n v="2023053.6300000001"/>
    <s v="NA"/>
    <n v="0"/>
    <x v="2"/>
    <x v="4"/>
  </r>
  <r>
    <s v="loc090"/>
    <n v="2016"/>
    <x v="0"/>
    <s v="NA"/>
    <s v="NA"/>
    <s v="NA"/>
    <s v="NA"/>
    <s v="NA"/>
    <n v="223787705.69999999"/>
    <n v="1495683.7999999998"/>
    <s v="NA"/>
    <n v="0"/>
    <x v="4"/>
    <x v="15"/>
  </r>
  <r>
    <s v="loc090"/>
    <n v="2019"/>
    <x v="0"/>
    <s v="NA"/>
    <s v="NA"/>
    <s v="NA"/>
    <s v="NA"/>
    <s v="NA"/>
    <n v="224727521.40000001"/>
    <n v="1497269.6500000001"/>
    <s v="NA"/>
    <n v="0"/>
    <x v="4"/>
    <x v="15"/>
  </r>
  <r>
    <s v="loc020"/>
    <n v="2016"/>
    <x v="44"/>
    <n v="5"/>
    <n v="4"/>
    <n v="3"/>
    <n v="170"/>
    <n v="2.1"/>
    <n v="225023310.84999996"/>
    <n v="798983.24999999988"/>
    <n v="4"/>
    <n v="691599.99999999988"/>
    <x v="4"/>
    <x v="6"/>
  </r>
  <r>
    <s v="loc090"/>
    <n v="2018"/>
    <x v="0"/>
    <s v="NA"/>
    <s v="NA"/>
    <s v="NA"/>
    <s v="NA"/>
    <s v="NA"/>
    <n v="225772289.88"/>
    <n v="1504451.94"/>
    <s v="NA"/>
    <n v="0"/>
    <x v="4"/>
    <x v="15"/>
  </r>
  <r>
    <s v="loc090"/>
    <n v="2020"/>
    <x v="0"/>
    <s v="NA"/>
    <s v="NA"/>
    <s v="NA"/>
    <s v="NA"/>
    <s v="NA"/>
    <n v="225850150.80000001"/>
    <n v="1500991.95"/>
    <s v="NA"/>
    <n v="0"/>
    <x v="4"/>
    <x v="15"/>
  </r>
  <r>
    <s v="loc090"/>
    <n v="2017"/>
    <x v="0"/>
    <s v="NA"/>
    <s v="NA"/>
    <s v="NA"/>
    <s v="NA"/>
    <s v="NA"/>
    <n v="225979914.40999997"/>
    <n v="1505830.6999999997"/>
    <s v="NA"/>
    <n v="0"/>
    <x v="4"/>
    <x v="15"/>
  </r>
  <r>
    <s v="loc020"/>
    <n v="2020"/>
    <x v="45"/>
    <n v="5"/>
    <n v="4"/>
    <n v="3"/>
    <n v="170"/>
    <n v="2.1"/>
    <n v="226018603.20000002"/>
    <n v="801820.6"/>
    <n v="4"/>
    <n v="1099200"/>
    <x v="4"/>
    <x v="6"/>
  </r>
  <r>
    <s v="loc020"/>
    <n v="2019"/>
    <x v="0"/>
    <s v="NA"/>
    <s v="NA"/>
    <s v="NA"/>
    <s v="NA"/>
    <s v="NA"/>
    <n v="226166925.5"/>
    <n v="799830.75"/>
    <s v="NA"/>
    <n v="0"/>
    <x v="4"/>
    <x v="6"/>
  </r>
  <r>
    <s v="loc020"/>
    <n v="2017"/>
    <x v="0"/>
    <s v="NA"/>
    <s v="NA"/>
    <s v="NA"/>
    <s v="NA"/>
    <s v="NA"/>
    <n v="226261454.64999998"/>
    <n v="804405.90999999992"/>
    <s v="NA"/>
    <n v="0"/>
    <x v="4"/>
    <x v="6"/>
  </r>
  <r>
    <s v="loc020"/>
    <n v="2018"/>
    <x v="0"/>
    <s v="NA"/>
    <s v="NA"/>
    <s v="NA"/>
    <s v="NA"/>
    <s v="NA"/>
    <n v="226496809.07999998"/>
    <n v="803669.46"/>
    <s v="NA"/>
    <n v="0"/>
    <x v="4"/>
    <x v="6"/>
  </r>
  <r>
    <s v="loc090"/>
    <n v="2021"/>
    <x v="27"/>
    <n v="6"/>
    <n v="7"/>
    <n v="4"/>
    <n v="190"/>
    <n v="2.6"/>
    <n v="227595054.56999999"/>
    <n v="1512294.03"/>
    <n v="0"/>
    <n v="1266720"/>
    <x v="4"/>
    <x v="15"/>
  </r>
  <r>
    <s v="loc020"/>
    <n v="2021"/>
    <x v="0"/>
    <s v="NA"/>
    <s v="NA"/>
    <s v="NA"/>
    <s v="NA"/>
    <s v="NA"/>
    <n v="227787132.30000001"/>
    <n v="807861.99"/>
    <s v="NA"/>
    <n v="0"/>
    <x v="4"/>
    <x v="6"/>
  </r>
  <r>
    <s v="loc157"/>
    <n v="2023"/>
    <x v="0"/>
    <s v="NA"/>
    <s v="NA"/>
    <s v="NA"/>
    <s v="NA"/>
    <s v="NA"/>
    <n v="231056970"/>
    <n v="1780890"/>
    <s v="NA"/>
    <n v="0"/>
    <x v="5"/>
    <x v="20"/>
  </r>
  <r>
    <s v="loc081"/>
    <n v="2014"/>
    <x v="25"/>
    <n v="5"/>
    <n v="8"/>
    <n v="3"/>
    <n v="130"/>
    <n v="1.8"/>
    <n v="231639558.40000001"/>
    <n v="1998355.0320000001"/>
    <n v="2"/>
    <n v="715920"/>
    <x v="1"/>
    <x v="16"/>
  </r>
  <r>
    <s v="loc081"/>
    <n v="2022"/>
    <x v="0"/>
    <s v="NA"/>
    <s v="NA"/>
    <s v="NA"/>
    <s v="NA"/>
    <s v="NA"/>
    <n v="231884499.60000002"/>
    <n v="2013303.6"/>
    <s v="NA"/>
    <n v="0"/>
    <x v="1"/>
    <x v="16"/>
  </r>
  <r>
    <s v="loc081"/>
    <n v="2015"/>
    <x v="0"/>
    <s v="NA"/>
    <s v="NA"/>
    <s v="NA"/>
    <s v="NA"/>
    <s v="NA"/>
    <n v="232441665.59999999"/>
    <n v="2005867.32"/>
    <s v="NA"/>
    <n v="0"/>
    <x v="1"/>
    <x v="16"/>
  </r>
  <r>
    <s v="loc013"/>
    <n v="2023"/>
    <x v="0"/>
    <s v="NA"/>
    <s v="NA"/>
    <s v="NA"/>
    <s v="NA"/>
    <s v="NA"/>
    <n v="235295350"/>
    <n v="1781240"/>
    <s v="NA"/>
    <n v="0"/>
    <x v="5"/>
    <x v="20"/>
  </r>
  <r>
    <s v="loc081"/>
    <n v="2016"/>
    <x v="0"/>
    <s v="NA"/>
    <s v="NA"/>
    <s v="NA"/>
    <s v="NA"/>
    <s v="NA"/>
    <n v="235876762.54999998"/>
    <n v="2044332.5499999998"/>
    <s v="NA"/>
    <n v="0"/>
    <x v="1"/>
    <x v="16"/>
  </r>
  <r>
    <s v="loc081"/>
    <n v="2019"/>
    <x v="0"/>
    <s v="NA"/>
    <s v="NA"/>
    <s v="NA"/>
    <s v="NA"/>
    <s v="NA"/>
    <n v="236843509.75"/>
    <n v="2046497.25"/>
    <s v="NA"/>
    <n v="0"/>
    <x v="1"/>
    <x v="16"/>
  </r>
  <r>
    <s v="loc081"/>
    <n v="2020"/>
    <x v="0"/>
    <s v="NA"/>
    <s v="NA"/>
    <s v="NA"/>
    <s v="NA"/>
    <s v="NA"/>
    <n v="237083906.09999999"/>
    <n v="2051588.1"/>
    <s v="NA"/>
    <n v="0"/>
    <x v="1"/>
    <x v="16"/>
  </r>
  <r>
    <s v="loc081"/>
    <n v="2017"/>
    <x v="0"/>
    <s v="NA"/>
    <s v="NA"/>
    <s v="NA"/>
    <s v="NA"/>
    <s v="NA"/>
    <n v="238268872.82999998"/>
    <n v="2058208.3599999999"/>
    <s v="NA"/>
    <n v="0"/>
    <x v="1"/>
    <x v="16"/>
  </r>
  <r>
    <s v="loc081"/>
    <n v="2018"/>
    <x v="0"/>
    <s v="NA"/>
    <s v="NA"/>
    <s v="NA"/>
    <s v="NA"/>
    <s v="NA"/>
    <n v="238306675.01999998"/>
    <n v="2056318.74"/>
    <s v="NA"/>
    <n v="0"/>
    <x v="1"/>
    <x v="16"/>
  </r>
  <r>
    <s v="loc185"/>
    <n v="2023"/>
    <x v="0"/>
    <s v="NA"/>
    <s v="NA"/>
    <s v="NA"/>
    <s v="NA"/>
    <s v="NA"/>
    <n v="238524960"/>
    <n v="1761430"/>
    <s v="NA"/>
    <n v="0"/>
    <x v="3"/>
    <x v="8"/>
  </r>
  <r>
    <s v="loc081"/>
    <n v="2021"/>
    <x v="0"/>
    <s v="NA"/>
    <s v="NA"/>
    <s v="NA"/>
    <s v="NA"/>
    <s v="NA"/>
    <n v="238587741.21000001"/>
    <n v="2067038.22"/>
    <s v="NA"/>
    <n v="0"/>
    <x v="1"/>
    <x v="16"/>
  </r>
  <r>
    <s v="loc157"/>
    <n v="2014"/>
    <x v="0"/>
    <s v="NA"/>
    <s v="NA"/>
    <s v="NA"/>
    <s v="NA"/>
    <s v="NA"/>
    <n v="243386800.80000001"/>
    <n v="1871644.7280000001"/>
    <s v="NA"/>
    <n v="0"/>
    <x v="5"/>
    <x v="20"/>
  </r>
  <r>
    <s v="loc157"/>
    <n v="2015"/>
    <x v="0"/>
    <s v="NA"/>
    <s v="NA"/>
    <s v="NA"/>
    <s v="NA"/>
    <s v="NA"/>
    <n v="244157734.31999999"/>
    <n v="1878682.92"/>
    <s v="NA"/>
    <n v="0"/>
    <x v="5"/>
    <x v="20"/>
  </r>
  <r>
    <s v="loc157"/>
    <n v="2022"/>
    <x v="0"/>
    <s v="NA"/>
    <s v="NA"/>
    <s v="NA"/>
    <s v="NA"/>
    <s v="NA"/>
    <n v="245490922.80000001"/>
    <n v="1885647.6"/>
    <s v="NA"/>
    <n v="0"/>
    <x v="5"/>
    <x v="20"/>
  </r>
  <r>
    <s v="loc013"/>
    <n v="2014"/>
    <x v="0"/>
    <s v="NA"/>
    <s v="NA"/>
    <s v="NA"/>
    <s v="NA"/>
    <s v="NA"/>
    <n v="247851378.40000001"/>
    <n v="1872021.5279999999"/>
    <s v="NA"/>
    <n v="0"/>
    <x v="5"/>
    <x v="20"/>
  </r>
  <r>
    <s v="loc157"/>
    <n v="2019"/>
    <x v="0"/>
    <s v="NA"/>
    <s v="NA"/>
    <s v="NA"/>
    <s v="NA"/>
    <s v="NA"/>
    <n v="248563468"/>
    <n v="1916739.55"/>
    <s v="NA"/>
    <n v="0"/>
    <x v="5"/>
    <x v="20"/>
  </r>
  <r>
    <s v="loc013"/>
    <n v="2015"/>
    <x v="0"/>
    <s v="NA"/>
    <s v="NA"/>
    <s v="NA"/>
    <s v="NA"/>
    <s v="NA"/>
    <n v="248636454.47999999"/>
    <n v="1879053.72"/>
    <s v="NA"/>
    <n v="0"/>
    <x v="5"/>
    <x v="20"/>
  </r>
  <r>
    <s v="loc157"/>
    <n v="2020"/>
    <x v="0"/>
    <s v="NA"/>
    <s v="NA"/>
    <s v="NA"/>
    <s v="NA"/>
    <s v="NA"/>
    <n v="248962342.20000002"/>
    <n v="1921516.1"/>
    <s v="NA"/>
    <n v="0"/>
    <x v="5"/>
    <x v="20"/>
  </r>
  <r>
    <s v="loc157"/>
    <n v="2016"/>
    <x v="46"/>
    <n v="8"/>
    <n v="7"/>
    <n v="4"/>
    <n v="230"/>
    <n v="3.5"/>
    <n v="249132153.39999998"/>
    <n v="1914706.9499999997"/>
    <n v="0"/>
    <n v="1062100"/>
    <x v="5"/>
    <x v="20"/>
  </r>
  <r>
    <s v="loc157"/>
    <n v="2018"/>
    <x v="0"/>
    <s v="NA"/>
    <s v="NA"/>
    <s v="NA"/>
    <s v="NA"/>
    <s v="NA"/>
    <n v="249218235.06"/>
    <n v="1925933.94"/>
    <s v="NA"/>
    <n v="0"/>
    <x v="5"/>
    <x v="20"/>
  </r>
  <r>
    <s v="loc013"/>
    <n v="2022"/>
    <x v="0"/>
    <s v="NA"/>
    <s v="NA"/>
    <s v="NA"/>
    <s v="NA"/>
    <s v="NA"/>
    <n v="249994080.00000003"/>
    <n v="1886014.8"/>
    <s v="NA"/>
    <n v="0"/>
    <x v="5"/>
    <x v="20"/>
  </r>
  <r>
    <s v="loc157"/>
    <n v="2017"/>
    <x v="0"/>
    <s v="NA"/>
    <s v="NA"/>
    <s v="NA"/>
    <s v="NA"/>
    <s v="NA"/>
    <n v="250207856.34999996"/>
    <n v="1927702.2199999997"/>
    <s v="NA"/>
    <n v="0"/>
    <x v="5"/>
    <x v="20"/>
  </r>
  <r>
    <s v="loc157"/>
    <n v="2021"/>
    <x v="0"/>
    <s v="NA"/>
    <s v="NA"/>
    <s v="NA"/>
    <s v="NA"/>
    <s v="NA"/>
    <n v="251131730.06999999"/>
    <n v="1935977.94"/>
    <s v="NA"/>
    <n v="0"/>
    <x v="5"/>
    <x v="20"/>
  </r>
  <r>
    <s v="loc026"/>
    <n v="2023"/>
    <x v="0"/>
    <s v="NA"/>
    <s v="NA"/>
    <s v="NA"/>
    <s v="NA"/>
    <s v="NA"/>
    <n v="251613570"/>
    <n v="1808180"/>
    <s v="NA"/>
    <n v="0"/>
    <x v="5"/>
    <x v="20"/>
  </r>
  <r>
    <s v="loc013"/>
    <n v="2019"/>
    <x v="0"/>
    <s v="NA"/>
    <s v="NA"/>
    <s v="NA"/>
    <s v="NA"/>
    <s v="NA"/>
    <n v="253122998.40000001"/>
    <n v="1917112.35"/>
    <s v="NA"/>
    <n v="0"/>
    <x v="5"/>
    <x v="20"/>
  </r>
  <r>
    <s v="loc013"/>
    <n v="2020"/>
    <x v="0"/>
    <s v="NA"/>
    <s v="NA"/>
    <s v="NA"/>
    <s v="NA"/>
    <s v="NA"/>
    <n v="253529186.15000001"/>
    <n v="1921882.5"/>
    <s v="NA"/>
    <n v="0"/>
    <x v="5"/>
    <x v="20"/>
  </r>
  <r>
    <s v="loc185"/>
    <n v="2022"/>
    <x v="0"/>
    <s v="NA"/>
    <s v="NA"/>
    <s v="NA"/>
    <s v="NA"/>
    <s v="NA"/>
    <n v="253550152.80000001"/>
    <n v="1865041.2000000002"/>
    <s v="NA"/>
    <n v="0"/>
    <x v="3"/>
    <x v="8"/>
  </r>
  <r>
    <s v="loc013"/>
    <n v="2016"/>
    <x v="46"/>
    <n v="8"/>
    <n v="7"/>
    <n v="4"/>
    <n v="230"/>
    <n v="3.5"/>
    <n v="253702122.69999999"/>
    <n v="1915089.7999999998"/>
    <n v="0"/>
    <n v="1605499.9999999998"/>
    <x v="5"/>
    <x v="20"/>
  </r>
  <r>
    <s v="loc013"/>
    <n v="2018"/>
    <x v="0"/>
    <s v="NA"/>
    <s v="NA"/>
    <s v="NA"/>
    <s v="NA"/>
    <s v="NA"/>
    <n v="253789786.44"/>
    <n v="1926304.0799999998"/>
    <s v="NA"/>
    <n v="0"/>
    <x v="5"/>
    <x v="20"/>
  </r>
  <r>
    <s v="loc185"/>
    <n v="2014"/>
    <x v="0"/>
    <s v="NA"/>
    <s v="NA"/>
    <s v="NA"/>
    <s v="NA"/>
    <s v="NA"/>
    <n v="254457436"/>
    <n v="1851178.2080000001"/>
    <s v="NA"/>
    <n v="0"/>
    <x v="3"/>
    <x v="8"/>
  </r>
  <r>
    <s v="loc013"/>
    <n v="2017"/>
    <x v="0"/>
    <s v="NA"/>
    <s v="NA"/>
    <s v="NA"/>
    <s v="NA"/>
    <s v="NA"/>
    <n v="254797562.00999996"/>
    <n v="1928080.1099999999"/>
    <s v="NA"/>
    <n v="0"/>
    <x v="5"/>
    <x v="20"/>
  </r>
  <r>
    <s v="loc185"/>
    <n v="2015"/>
    <x v="10"/>
    <n v="11"/>
    <n v="4"/>
    <n v="2"/>
    <n v="140"/>
    <n v="1.7"/>
    <n v="255088152"/>
    <n v="1858140.6"/>
    <n v="3"/>
    <n v="333720"/>
    <x v="3"/>
    <x v="8"/>
  </r>
  <r>
    <s v="loc013"/>
    <n v="2021"/>
    <x v="0"/>
    <s v="NA"/>
    <s v="NA"/>
    <s v="NA"/>
    <s v="NA"/>
    <s v="NA"/>
    <n v="255738360.93000001"/>
    <n v="1936351.17"/>
    <s v="NA"/>
    <n v="0"/>
    <x v="5"/>
    <x v="20"/>
  </r>
  <r>
    <s v="loc121"/>
    <n v="2023"/>
    <x v="0"/>
    <s v="NA"/>
    <s v="NA"/>
    <s v="NA"/>
    <s v="NA"/>
    <s v="NA"/>
    <n v="256670500"/>
    <n v="2000170"/>
    <s v="NA"/>
    <n v="0"/>
    <x v="5"/>
    <x v="22"/>
  </r>
  <r>
    <s v="loc108"/>
    <n v="2023"/>
    <x v="0"/>
    <s v="NA"/>
    <s v="NA"/>
    <s v="NA"/>
    <s v="NA"/>
    <s v="NA"/>
    <n v="258655240"/>
    <n v="1410070"/>
    <s v="NA"/>
    <n v="0"/>
    <x v="4"/>
    <x v="6"/>
  </r>
  <r>
    <s v="loc185"/>
    <n v="2016"/>
    <x v="0"/>
    <s v="NA"/>
    <s v="NA"/>
    <s v="NA"/>
    <s v="NA"/>
    <s v="NA"/>
    <n v="258857926.59999996"/>
    <n v="1893773.6999999997"/>
    <s v="NA"/>
    <n v="0"/>
    <x v="3"/>
    <x v="8"/>
  </r>
  <r>
    <s v="loc185"/>
    <n v="2019"/>
    <x v="0"/>
    <s v="NA"/>
    <s v="NA"/>
    <s v="NA"/>
    <s v="NA"/>
    <s v="NA"/>
    <n v="259711842.30000001"/>
    <n v="1895781.2"/>
    <s v="NA"/>
    <n v="0"/>
    <x v="3"/>
    <x v="8"/>
  </r>
  <r>
    <s v="loc185"/>
    <n v="2020"/>
    <x v="0"/>
    <s v="NA"/>
    <s v="NA"/>
    <s v="NA"/>
    <s v="NA"/>
    <s v="NA"/>
    <n v="260128611.20000002"/>
    <n v="1900505.35"/>
    <s v="NA"/>
    <n v="0"/>
    <x v="3"/>
    <x v="8"/>
  </r>
  <r>
    <s v="loc185"/>
    <n v="2017"/>
    <x v="0"/>
    <s v="NA"/>
    <s v="NA"/>
    <s v="NA"/>
    <s v="NA"/>
    <s v="NA"/>
    <n v="260895438.84999996"/>
    <n v="1906625.7099999997"/>
    <s v="NA"/>
    <n v="0"/>
    <x v="3"/>
    <x v="8"/>
  </r>
  <r>
    <s v="loc185"/>
    <n v="2021"/>
    <x v="0"/>
    <s v="NA"/>
    <s v="NA"/>
    <s v="NA"/>
    <s v="NA"/>
    <s v="NA"/>
    <n v="261239035.97999999"/>
    <n v="1914816.93"/>
    <s v="NA"/>
    <n v="0"/>
    <x v="3"/>
    <x v="8"/>
  </r>
  <r>
    <s v="loc185"/>
    <n v="2018"/>
    <x v="0"/>
    <s v="NA"/>
    <s v="NA"/>
    <s v="NA"/>
    <s v="NA"/>
    <s v="NA"/>
    <n v="261933451.5"/>
    <n v="1904871.78"/>
    <s v="NA"/>
    <n v="0"/>
    <x v="3"/>
    <x v="8"/>
  </r>
  <r>
    <s v="loc026"/>
    <n v="2014"/>
    <x v="0"/>
    <s v="NA"/>
    <s v="NA"/>
    <s v="NA"/>
    <s v="NA"/>
    <s v="NA"/>
    <n v="265040366.40000001"/>
    <n v="1900339.304"/>
    <s v="NA"/>
    <n v="0"/>
    <x v="5"/>
    <x v="20"/>
  </r>
  <r>
    <s v="loc026"/>
    <n v="2015"/>
    <x v="0"/>
    <s v="NA"/>
    <s v="NA"/>
    <s v="NA"/>
    <s v="NA"/>
    <s v="NA"/>
    <n v="265879890.47999999"/>
    <n v="1907481.72"/>
    <s v="NA"/>
    <n v="0"/>
    <x v="5"/>
    <x v="20"/>
  </r>
  <r>
    <s v="loc108"/>
    <n v="2014"/>
    <x v="8"/>
    <n v="8"/>
    <n v="6"/>
    <n v="4"/>
    <n v="150"/>
    <n v="2"/>
    <n v="267016431.19999999"/>
    <n v="1481940.584"/>
    <n v="4"/>
    <n v="477280"/>
    <x v="4"/>
    <x v="6"/>
  </r>
  <r>
    <s v="loc026"/>
    <n v="2022"/>
    <x v="0"/>
    <s v="NA"/>
    <s v="NA"/>
    <s v="NA"/>
    <s v="NA"/>
    <s v="NA"/>
    <n v="267331687.20000002"/>
    <n v="1914548.4000000001"/>
    <s v="NA"/>
    <n v="0"/>
    <x v="5"/>
    <x v="20"/>
  </r>
  <r>
    <s v="loc108"/>
    <n v="2015"/>
    <x v="0"/>
    <s v="NA"/>
    <s v="NA"/>
    <s v="NA"/>
    <s v="NA"/>
    <s v="NA"/>
    <n v="268834437.24000001"/>
    <n v="1487513.64"/>
    <s v="NA"/>
    <n v="0"/>
    <x v="4"/>
    <x v="6"/>
  </r>
  <r>
    <s v="loc169"/>
    <n v="2023"/>
    <x v="0"/>
    <s v="NA"/>
    <s v="NA"/>
    <s v="NA"/>
    <s v="NA"/>
    <s v="NA"/>
    <n v="269887070"/>
    <n v="1037350"/>
    <s v="NA"/>
    <n v="0"/>
    <x v="0"/>
    <x v="0"/>
  </r>
  <r>
    <s v="loc121"/>
    <n v="2014"/>
    <x v="47"/>
    <n v="9"/>
    <n v="7"/>
    <n v="4"/>
    <n v="200"/>
    <n v="2.5"/>
    <n v="270193232"/>
    <n v="2102103.1439999999"/>
    <n v="0"/>
    <n v="1243440"/>
    <x v="5"/>
    <x v="22"/>
  </r>
  <r>
    <s v="loc026"/>
    <n v="2019"/>
    <x v="0"/>
    <s v="NA"/>
    <s v="NA"/>
    <s v="NA"/>
    <s v="NA"/>
    <s v="NA"/>
    <n v="270677591.19999999"/>
    <n v="1946109.2"/>
    <s v="NA"/>
    <n v="0"/>
    <x v="5"/>
    <x v="20"/>
  </r>
  <r>
    <s v="loc026"/>
    <n v="2020"/>
    <x v="0"/>
    <s v="NA"/>
    <s v="NA"/>
    <s v="NA"/>
    <s v="NA"/>
    <s v="NA"/>
    <n v="271111955"/>
    <n v="1950954.05"/>
    <s v="NA"/>
    <n v="0"/>
    <x v="5"/>
    <x v="20"/>
  </r>
  <r>
    <s v="loc179"/>
    <n v="2023"/>
    <x v="0"/>
    <s v="NA"/>
    <s v="NA"/>
    <s v="NA"/>
    <s v="NA"/>
    <s v="NA"/>
    <n v="271247480"/>
    <n v="976730"/>
    <s v="NA"/>
    <n v="0"/>
    <x v="0"/>
    <x v="0"/>
  </r>
  <r>
    <s v="loc026"/>
    <n v="2016"/>
    <x v="46"/>
    <n v="8"/>
    <n v="7"/>
    <n v="4"/>
    <n v="230"/>
    <n v="3.5"/>
    <n v="271296871.29999995"/>
    <n v="1944062.9"/>
    <n v="0"/>
    <n v="703949.99999999988"/>
    <x v="5"/>
    <x v="20"/>
  </r>
  <r>
    <s v="loc026"/>
    <n v="2018"/>
    <x v="0"/>
    <s v="NA"/>
    <s v="NA"/>
    <s v="NA"/>
    <s v="NA"/>
    <s v="NA"/>
    <n v="271390612.07999998"/>
    <n v="1955449.6199999999"/>
    <s v="NA"/>
    <n v="0"/>
    <x v="5"/>
    <x v="20"/>
  </r>
  <r>
    <s v="loc121"/>
    <n v="2015"/>
    <x v="0"/>
    <s v="NA"/>
    <s v="NA"/>
    <s v="NA"/>
    <s v="NA"/>
    <s v="NA"/>
    <n v="271793569.56"/>
    <n v="2110000.3199999998"/>
    <s v="NA"/>
    <n v="0"/>
    <x v="5"/>
    <x v="22"/>
  </r>
  <r>
    <s v="loc121"/>
    <n v="2022"/>
    <x v="0"/>
    <s v="NA"/>
    <s v="NA"/>
    <s v="NA"/>
    <s v="NA"/>
    <s v="NA"/>
    <n v="272275948.80000001"/>
    <n v="2117826"/>
    <s v="NA"/>
    <n v="0"/>
    <x v="5"/>
    <x v="22"/>
  </r>
  <r>
    <s v="loc026"/>
    <n v="2017"/>
    <x v="0"/>
    <s v="NA"/>
    <s v="NA"/>
    <s v="NA"/>
    <s v="NA"/>
    <s v="NA"/>
    <n v="272468283.52999997"/>
    <n v="1957250.7799999998"/>
    <s v="NA"/>
    <n v="0"/>
    <x v="5"/>
    <x v="20"/>
  </r>
  <r>
    <s v="loc108"/>
    <n v="2016"/>
    <x v="0"/>
    <s v="NA"/>
    <s v="NA"/>
    <s v="NA"/>
    <s v="NA"/>
    <s v="NA"/>
    <n v="272807362.75"/>
    <n v="1516036.5999999999"/>
    <s v="NA"/>
    <n v="0"/>
    <x v="4"/>
    <x v="6"/>
  </r>
  <r>
    <s v="loc016"/>
    <n v="2023"/>
    <x v="0"/>
    <s v="NA"/>
    <s v="NA"/>
    <s v="NA"/>
    <s v="NA"/>
    <s v="NA"/>
    <n v="273441300"/>
    <n v="1056980"/>
    <s v="NA"/>
    <n v="0"/>
    <x v="5"/>
    <x v="23"/>
  </r>
  <r>
    <s v="loc108"/>
    <n v="2022"/>
    <x v="0"/>
    <s v="NA"/>
    <s v="NA"/>
    <s v="NA"/>
    <s v="NA"/>
    <s v="NA"/>
    <n v="273441322.80000001"/>
    <n v="1493013.6"/>
    <s v="NA"/>
    <n v="0"/>
    <x v="4"/>
    <x v="6"/>
  </r>
  <r>
    <s v="loc026"/>
    <n v="2021"/>
    <x v="0"/>
    <s v="NA"/>
    <s v="NA"/>
    <s v="NA"/>
    <s v="NA"/>
    <s v="NA"/>
    <n v="273474341.00999999"/>
    <n v="1965644.07"/>
    <s v="NA"/>
    <n v="0"/>
    <x v="5"/>
    <x v="20"/>
  </r>
  <r>
    <s v="loc108"/>
    <n v="2017"/>
    <x v="0"/>
    <s v="NA"/>
    <s v="NA"/>
    <s v="NA"/>
    <s v="NA"/>
    <s v="NA"/>
    <n v="275062388.66999996"/>
    <n v="1526322.0899999999"/>
    <s v="NA"/>
    <n v="0"/>
    <x v="4"/>
    <x v="6"/>
  </r>
  <r>
    <s v="loc108"/>
    <n v="2019"/>
    <x v="0"/>
    <s v="NA"/>
    <s v="NA"/>
    <s v="NA"/>
    <s v="NA"/>
    <s v="NA"/>
    <n v="275297095.80000001"/>
    <n v="1517633.85"/>
    <s v="NA"/>
    <n v="0"/>
    <x v="4"/>
    <x v="6"/>
  </r>
  <r>
    <s v="loc108"/>
    <n v="2018"/>
    <x v="0"/>
    <s v="NA"/>
    <s v="NA"/>
    <s v="NA"/>
    <s v="NA"/>
    <s v="NA"/>
    <n v="275887347.42000002"/>
    <n v="1524917.0999999999"/>
    <s v="NA"/>
    <n v="0"/>
    <x v="4"/>
    <x v="6"/>
  </r>
  <r>
    <s v="loc108"/>
    <n v="2020"/>
    <x v="0"/>
    <s v="NA"/>
    <s v="NA"/>
    <s v="NA"/>
    <s v="NA"/>
    <s v="NA"/>
    <n v="276225902.85000002"/>
    <n v="1521407.3"/>
    <s v="NA"/>
    <n v="0"/>
    <x v="4"/>
    <x v="6"/>
  </r>
  <r>
    <s v="loc121"/>
    <n v="2019"/>
    <x v="0"/>
    <s v="NA"/>
    <s v="NA"/>
    <s v="NA"/>
    <s v="NA"/>
    <s v="NA"/>
    <n v="276333060.40000004"/>
    <n v="2152733.6"/>
    <s v="NA"/>
    <n v="0"/>
    <x v="5"/>
    <x v="22"/>
  </r>
  <r>
    <s v="loc121"/>
    <n v="2016"/>
    <x v="0"/>
    <s v="NA"/>
    <s v="NA"/>
    <s v="NA"/>
    <s v="NA"/>
    <s v="NA"/>
    <n v="277276716.59999996"/>
    <n v="2150456.0999999996"/>
    <s v="NA"/>
    <n v="0"/>
    <x v="5"/>
    <x v="22"/>
  </r>
  <r>
    <s v="loc121"/>
    <n v="2018"/>
    <x v="0"/>
    <s v="NA"/>
    <s v="NA"/>
    <s v="NA"/>
    <s v="NA"/>
    <s v="NA"/>
    <n v="277522530.42000002"/>
    <n v="2163062.34"/>
    <s v="NA"/>
    <n v="0"/>
    <x v="5"/>
    <x v="22"/>
  </r>
  <r>
    <s v="loc121"/>
    <n v="2020"/>
    <x v="0"/>
    <s v="NA"/>
    <s v="NA"/>
    <s v="NA"/>
    <s v="NA"/>
    <s v="NA"/>
    <n v="277536950.75"/>
    <n v="2158096"/>
    <s v="NA"/>
    <n v="0"/>
    <x v="5"/>
    <x v="22"/>
  </r>
  <r>
    <s v="loc121"/>
    <n v="2017"/>
    <x v="0"/>
    <s v="NA"/>
    <s v="NA"/>
    <s v="NA"/>
    <s v="NA"/>
    <s v="NA"/>
    <n v="278528688.30999994"/>
    <n v="2165053.71"/>
    <s v="NA"/>
    <n v="0"/>
    <x v="5"/>
    <x v="22"/>
  </r>
  <r>
    <s v="loc169"/>
    <n v="2014"/>
    <x v="0"/>
    <s v="NA"/>
    <s v="NA"/>
    <s v="NA"/>
    <s v="NA"/>
    <s v="NA"/>
    <n v="278827478.39999998"/>
    <n v="1090215.5360000001"/>
    <s v="NA"/>
    <n v="0"/>
    <x v="0"/>
    <x v="0"/>
  </r>
  <r>
    <s v="loc108"/>
    <n v="2021"/>
    <x v="0"/>
    <s v="NA"/>
    <s v="NA"/>
    <s v="NA"/>
    <s v="NA"/>
    <s v="NA"/>
    <n v="279424113.54000002"/>
    <n v="1532855.61"/>
    <s v="NA"/>
    <n v="0"/>
    <x v="4"/>
    <x v="6"/>
  </r>
  <r>
    <s v="loc179"/>
    <n v="2014"/>
    <x v="0"/>
    <s v="NA"/>
    <s v="NA"/>
    <s v="NA"/>
    <s v="NA"/>
    <s v="NA"/>
    <n v="280232942.39999998"/>
    <n v="1026493.632"/>
    <s v="NA"/>
    <n v="0"/>
    <x v="0"/>
    <x v="0"/>
  </r>
  <r>
    <s v="loc121"/>
    <n v="2021"/>
    <x v="0"/>
    <s v="NA"/>
    <s v="NA"/>
    <s v="NA"/>
    <s v="NA"/>
    <s v="NA"/>
    <n v="280243183.74000001"/>
    <n v="2174347.5"/>
    <s v="NA"/>
    <n v="0"/>
    <x v="5"/>
    <x v="22"/>
  </r>
  <r>
    <s v="loc169"/>
    <n v="2015"/>
    <x v="0"/>
    <s v="NA"/>
    <s v="NA"/>
    <s v="NA"/>
    <s v="NA"/>
    <s v="NA"/>
    <n v="281027725.56"/>
    <n v="1094317.32"/>
    <s v="NA"/>
    <n v="0"/>
    <x v="0"/>
    <x v="0"/>
  </r>
  <r>
    <s v="loc179"/>
    <n v="2015"/>
    <x v="0"/>
    <s v="NA"/>
    <s v="NA"/>
    <s v="NA"/>
    <s v="NA"/>
    <s v="NA"/>
    <n v="282444280.44"/>
    <n v="1030354.32"/>
    <s v="NA"/>
    <n v="0"/>
    <x v="0"/>
    <x v="0"/>
  </r>
  <r>
    <s v="loc085"/>
    <n v="2023"/>
    <x v="0"/>
    <s v="NA"/>
    <s v="NA"/>
    <s v="NA"/>
    <s v="NA"/>
    <s v="NA"/>
    <n v="282500990"/>
    <n v="2213600"/>
    <s v="NA"/>
    <n v="0"/>
    <x v="3"/>
    <x v="3"/>
  </r>
  <r>
    <s v="loc169"/>
    <n v="2022"/>
    <x v="0"/>
    <s v="NA"/>
    <s v="NA"/>
    <s v="NA"/>
    <s v="NA"/>
    <s v="NA"/>
    <n v="284869072.80000001"/>
    <n v="1098370.8"/>
    <s v="NA"/>
    <n v="0"/>
    <x v="0"/>
    <x v="0"/>
  </r>
  <r>
    <s v="loc179"/>
    <n v="2022"/>
    <x v="0"/>
    <s v="NA"/>
    <s v="NA"/>
    <s v="NA"/>
    <s v="NA"/>
    <s v="NA"/>
    <n v="286304997.60000002"/>
    <n v="1034186.4"/>
    <s v="NA"/>
    <n v="0"/>
    <x v="0"/>
    <x v="0"/>
  </r>
  <r>
    <s v="loc169"/>
    <n v="2016"/>
    <x v="0"/>
    <s v="NA"/>
    <s v="NA"/>
    <s v="NA"/>
    <s v="NA"/>
    <s v="NA"/>
    <n v="287623805.94999999"/>
    <n v="1115303.7999999998"/>
    <s v="NA"/>
    <n v="0"/>
    <x v="0"/>
    <x v="0"/>
  </r>
  <r>
    <s v="loc016"/>
    <n v="2014"/>
    <x v="0"/>
    <s v="NA"/>
    <s v="NA"/>
    <s v="NA"/>
    <s v="NA"/>
    <s v="NA"/>
    <n v="287782507.19999999"/>
    <n v="1110840.3119999999"/>
    <s v="NA"/>
    <n v="0"/>
    <x v="5"/>
    <x v="23"/>
  </r>
  <r>
    <s v="loc169"/>
    <n v="2019"/>
    <x v="0"/>
    <s v="NA"/>
    <s v="NA"/>
    <s v="NA"/>
    <s v="NA"/>
    <s v="NA"/>
    <n v="288604226.75"/>
    <n v="1116477.75"/>
    <s v="NA"/>
    <n v="0"/>
    <x v="0"/>
    <x v="0"/>
  </r>
  <r>
    <s v="loc107"/>
    <n v="2023"/>
    <x v="0"/>
    <s v="NA"/>
    <s v="NA"/>
    <s v="NA"/>
    <s v="NA"/>
    <s v="NA"/>
    <n v="288763580"/>
    <n v="3107840"/>
    <s v="NA"/>
    <n v="0"/>
    <x v="5"/>
    <x v="19"/>
  </r>
  <r>
    <s v="loc169"/>
    <n v="2017"/>
    <x v="48"/>
    <n v="4"/>
    <n v="5"/>
    <n v="3"/>
    <n v="220"/>
    <n v="2.8"/>
    <n v="288922491.80999994"/>
    <n v="1122869.6599999999"/>
    <n v="2"/>
    <n v="353509.99999999994"/>
    <x v="0"/>
    <x v="0"/>
  </r>
  <r>
    <s v="loc179"/>
    <n v="2016"/>
    <x v="0"/>
    <s v="NA"/>
    <s v="NA"/>
    <s v="NA"/>
    <s v="NA"/>
    <s v="NA"/>
    <n v="289073609.5"/>
    <n v="1050108.1499999999"/>
    <s v="NA"/>
    <n v="0"/>
    <x v="0"/>
    <x v="0"/>
  </r>
  <r>
    <s v="loc016"/>
    <n v="2022"/>
    <x v="0"/>
    <s v="NA"/>
    <s v="NA"/>
    <s v="NA"/>
    <s v="NA"/>
    <s v="NA"/>
    <n v="289185865.20000005"/>
    <n v="1119150"/>
    <s v="NA"/>
    <n v="0"/>
    <x v="5"/>
    <x v="23"/>
  </r>
  <r>
    <s v="loc169"/>
    <n v="2018"/>
    <x v="0"/>
    <s v="NA"/>
    <s v="NA"/>
    <s v="NA"/>
    <s v="NA"/>
    <s v="NA"/>
    <n v="289194728.15999997"/>
    <n v="1121834.6399999999"/>
    <s v="NA"/>
    <n v="0"/>
    <x v="0"/>
    <x v="0"/>
  </r>
  <r>
    <s v="loc169"/>
    <n v="2020"/>
    <x v="0"/>
    <s v="NA"/>
    <s v="NA"/>
    <s v="NA"/>
    <s v="NA"/>
    <s v="NA"/>
    <n v="289294280.19999999"/>
    <n v="1119260.3999999999"/>
    <s v="NA"/>
    <n v="0"/>
    <x v="0"/>
    <x v="0"/>
  </r>
  <r>
    <s v="loc016"/>
    <n v="2015"/>
    <x v="0"/>
    <s v="NA"/>
    <s v="NA"/>
    <s v="NA"/>
    <s v="NA"/>
    <s v="NA"/>
    <n v="290053417.80000001"/>
    <n v="1115020.32"/>
    <s v="NA"/>
    <n v="0"/>
    <x v="5"/>
    <x v="23"/>
  </r>
  <r>
    <s v="loc179"/>
    <n v="2019"/>
    <x v="0"/>
    <s v="NA"/>
    <s v="NA"/>
    <s v="NA"/>
    <s v="NA"/>
    <s v="NA"/>
    <n v="290058973.90000004"/>
    <n v="1051226.1000000001"/>
    <s v="NA"/>
    <n v="0"/>
    <x v="0"/>
    <x v="0"/>
  </r>
  <r>
    <s v="loc179"/>
    <n v="2017"/>
    <x v="48"/>
    <n v="4"/>
    <n v="5"/>
    <n v="3"/>
    <n v="220"/>
    <n v="2.8"/>
    <n v="290378843.29999995"/>
    <n v="1057238.7"/>
    <n v="2"/>
    <n v="548549.99999999988"/>
    <x v="0"/>
    <x v="0"/>
  </r>
  <r>
    <s v="loc179"/>
    <n v="2018"/>
    <x v="0"/>
    <s v="NA"/>
    <s v="NA"/>
    <s v="NA"/>
    <s v="NA"/>
    <s v="NA"/>
    <n v="290652446.94"/>
    <n v="1056272.0999999999"/>
    <s v="NA"/>
    <n v="0"/>
    <x v="0"/>
    <x v="0"/>
  </r>
  <r>
    <s v="loc179"/>
    <n v="2020"/>
    <x v="0"/>
    <s v="NA"/>
    <s v="NA"/>
    <s v="NA"/>
    <s v="NA"/>
    <s v="NA"/>
    <n v="290752506.39999998"/>
    <n v="1053846.55"/>
    <s v="NA"/>
    <n v="0"/>
    <x v="0"/>
    <x v="0"/>
  </r>
  <r>
    <s v="loc169"/>
    <n v="2021"/>
    <x v="0"/>
    <s v="NA"/>
    <s v="NA"/>
    <s v="NA"/>
    <s v="NA"/>
    <s v="NA"/>
    <n v="292615226.67000002"/>
    <n v="1127686.17"/>
    <s v="NA"/>
    <n v="0"/>
    <x v="0"/>
    <x v="0"/>
  </r>
  <r>
    <s v="loc178"/>
    <n v="2023"/>
    <x v="0"/>
    <s v="NA"/>
    <s v="NA"/>
    <s v="NA"/>
    <s v="NA"/>
    <s v="NA"/>
    <n v="293444380"/>
    <n v="2813230"/>
    <s v="NA"/>
    <n v="0"/>
    <x v="4"/>
    <x v="15"/>
  </r>
  <r>
    <s v="loc179"/>
    <n v="2021"/>
    <x v="0"/>
    <s v="NA"/>
    <s v="NA"/>
    <s v="NA"/>
    <s v="NA"/>
    <s v="NA"/>
    <n v="294090197.69999999"/>
    <n v="1061782.8"/>
    <s v="NA"/>
    <n v="0"/>
    <x v="0"/>
    <x v="0"/>
  </r>
  <r>
    <s v="loc016"/>
    <n v="2020"/>
    <x v="0"/>
    <s v="NA"/>
    <s v="NA"/>
    <s v="NA"/>
    <s v="NA"/>
    <s v="NA"/>
    <n v="294514232.14999998"/>
    <n v="1140431.45"/>
    <s v="NA"/>
    <n v="0"/>
    <x v="5"/>
    <x v="23"/>
  </r>
  <r>
    <s v="loc016"/>
    <n v="2019"/>
    <x v="49"/>
    <n v="9"/>
    <n v="10"/>
    <n v="5"/>
    <n v="300"/>
    <n v="4.5"/>
    <n v="295201050.90000004"/>
    <n v="1137599.2"/>
    <n v="4"/>
    <n v="1374700"/>
    <x v="5"/>
    <x v="23"/>
  </r>
  <r>
    <s v="loc016"/>
    <n v="2016"/>
    <x v="0"/>
    <s v="NA"/>
    <s v="NA"/>
    <s v="NA"/>
    <s v="NA"/>
    <s v="NA"/>
    <n v="295209373.54999995"/>
    <n v="1136397.5999999999"/>
    <s v="NA"/>
    <n v="0"/>
    <x v="5"/>
    <x v="23"/>
  </r>
  <r>
    <s v="loc016"/>
    <n v="2021"/>
    <x v="0"/>
    <s v="NA"/>
    <s v="NA"/>
    <s v="NA"/>
    <s v="NA"/>
    <s v="NA"/>
    <n v="296004166.38"/>
    <n v="1149016.83"/>
    <s v="NA"/>
    <n v="0"/>
    <x v="5"/>
    <x v="23"/>
  </r>
  <r>
    <s v="loc085"/>
    <n v="2014"/>
    <x v="0"/>
    <s v="NA"/>
    <s v="NA"/>
    <s v="NA"/>
    <s v="NA"/>
    <s v="NA"/>
    <n v="296737787.19999999"/>
    <n v="2326424.7439999999"/>
    <s v="NA"/>
    <n v="0"/>
    <x v="3"/>
    <x v="3"/>
  </r>
  <r>
    <s v="loc016"/>
    <n v="2017"/>
    <x v="0"/>
    <s v="NA"/>
    <s v="NA"/>
    <s v="NA"/>
    <s v="NA"/>
    <s v="NA"/>
    <n v="297183362.24999994"/>
    <n v="1144104.6399999999"/>
    <s v="NA"/>
    <n v="0"/>
    <x v="5"/>
    <x v="23"/>
  </r>
  <r>
    <s v="loc016"/>
    <n v="2018"/>
    <x v="0"/>
    <s v="NA"/>
    <s v="NA"/>
    <s v="NA"/>
    <s v="NA"/>
    <s v="NA"/>
    <n v="297579820.01999998"/>
    <n v="1143052.02"/>
    <s v="NA"/>
    <n v="0"/>
    <x v="5"/>
    <x v="23"/>
  </r>
  <r>
    <s v="loc085"/>
    <n v="2015"/>
    <x v="0"/>
    <s v="NA"/>
    <s v="NA"/>
    <s v="NA"/>
    <s v="NA"/>
    <s v="NA"/>
    <n v="299312985.95999998"/>
    <n v="2335162.44"/>
    <s v="NA"/>
    <n v="0"/>
    <x v="3"/>
    <x v="3"/>
  </r>
  <r>
    <s v="loc054"/>
    <n v="2023"/>
    <x v="0"/>
    <s v="NA"/>
    <s v="NA"/>
    <s v="NA"/>
    <s v="NA"/>
    <s v="NA"/>
    <n v="299787290"/>
    <n v="2713560"/>
    <s v="NA"/>
    <n v="0"/>
    <x v="1"/>
    <x v="24"/>
  </r>
  <r>
    <s v="loc085"/>
    <n v="2022"/>
    <x v="0"/>
    <s v="NA"/>
    <s v="NA"/>
    <s v="NA"/>
    <s v="NA"/>
    <s v="NA"/>
    <n v="300385022.40000004"/>
    <n v="2343816"/>
    <s v="NA"/>
    <n v="0"/>
    <x v="3"/>
    <x v="3"/>
  </r>
  <r>
    <s v="loc107"/>
    <n v="2014"/>
    <x v="0"/>
    <s v="NA"/>
    <s v="NA"/>
    <s v="NA"/>
    <s v="NA"/>
    <s v="NA"/>
    <n v="302991160"/>
    <n v="3266244.3280000002"/>
    <s v="NA"/>
    <n v="0"/>
    <x v="5"/>
    <x v="19"/>
  </r>
  <r>
    <s v="loc085"/>
    <n v="2019"/>
    <x v="19"/>
    <n v="12"/>
    <n v="6"/>
    <n v="4"/>
    <n v="210"/>
    <n v="2.9"/>
    <n v="303908225.94999999"/>
    <n v="2382459.9500000002"/>
    <n v="2"/>
    <n v="803850"/>
    <x v="3"/>
    <x v="3"/>
  </r>
  <r>
    <s v="loc107"/>
    <n v="2022"/>
    <x v="0"/>
    <s v="NA"/>
    <s v="NA"/>
    <s v="NA"/>
    <s v="NA"/>
    <s v="NA"/>
    <n v="304882844.40000004"/>
    <n v="3290652"/>
    <s v="NA"/>
    <n v="0"/>
    <x v="5"/>
    <x v="19"/>
  </r>
  <r>
    <s v="loc107"/>
    <n v="2015"/>
    <x v="37"/>
    <n v="7"/>
    <n v="8"/>
    <n v="5"/>
    <n v="250"/>
    <n v="4"/>
    <n v="304905020.75999999"/>
    <n v="3278514.7199999997"/>
    <n v="2"/>
    <n v="1112400"/>
    <x v="5"/>
    <x v="19"/>
  </r>
  <r>
    <s v="loc085"/>
    <n v="2016"/>
    <x v="0"/>
    <s v="NA"/>
    <s v="NA"/>
    <s v="NA"/>
    <s v="NA"/>
    <s v="NA"/>
    <n v="305231682.59999996"/>
    <n v="2379943.7999999998"/>
    <s v="NA"/>
    <n v="0"/>
    <x v="3"/>
    <x v="3"/>
  </r>
  <r>
    <s v="loc085"/>
    <n v="2020"/>
    <x v="0"/>
    <s v="NA"/>
    <s v="NA"/>
    <s v="NA"/>
    <s v="NA"/>
    <s v="NA"/>
    <n v="306158195.14999998"/>
    <n v="2388389.85"/>
    <s v="NA"/>
    <n v="0"/>
    <x v="3"/>
    <x v="3"/>
  </r>
  <r>
    <s v="loc085"/>
    <n v="2018"/>
    <x v="0"/>
    <s v="NA"/>
    <s v="NA"/>
    <s v="NA"/>
    <s v="NA"/>
    <s v="NA"/>
    <n v="306719173.62"/>
    <n v="2393886.42"/>
    <s v="NA"/>
    <n v="0"/>
    <x v="3"/>
    <x v="3"/>
  </r>
  <r>
    <s v="loc085"/>
    <n v="2017"/>
    <x v="0"/>
    <s v="NA"/>
    <s v="NA"/>
    <s v="NA"/>
    <s v="NA"/>
    <s v="NA"/>
    <n v="306820764.05999994"/>
    <n v="2396090.7799999998"/>
    <s v="NA"/>
    <n v="0"/>
    <x v="3"/>
    <x v="3"/>
  </r>
  <r>
    <s v="loc178"/>
    <n v="2014"/>
    <x v="0"/>
    <s v="NA"/>
    <s v="NA"/>
    <s v="NA"/>
    <s v="NA"/>
    <s v="NA"/>
    <n v="307021412.80000001"/>
    <n v="2956616.4640000002"/>
    <s v="NA"/>
    <n v="0"/>
    <x v="4"/>
    <x v="15"/>
  </r>
  <r>
    <s v="loc178"/>
    <n v="2015"/>
    <x v="0"/>
    <s v="NA"/>
    <s v="NA"/>
    <s v="NA"/>
    <s v="NA"/>
    <s v="NA"/>
    <n v="307178148.36000001"/>
    <n v="2967722.52"/>
    <s v="NA"/>
    <n v="0"/>
    <x v="4"/>
    <x v="15"/>
  </r>
  <r>
    <s v="loc085"/>
    <n v="2021"/>
    <x v="0"/>
    <s v="NA"/>
    <s v="NA"/>
    <s v="NA"/>
    <s v="NA"/>
    <s v="NA"/>
    <n v="307948962.75"/>
    <n v="2406372.15"/>
    <s v="NA"/>
    <n v="0"/>
    <x v="3"/>
    <x v="3"/>
  </r>
  <r>
    <s v="loc133"/>
    <n v="2023"/>
    <x v="0"/>
    <s v="NA"/>
    <s v="NA"/>
    <s v="NA"/>
    <s v="NA"/>
    <s v="NA"/>
    <n v="308174920"/>
    <n v="1613180"/>
    <s v="NA"/>
    <n v="0"/>
    <x v="2"/>
    <x v="2"/>
  </r>
  <r>
    <s v="loc107"/>
    <n v="2019"/>
    <x v="0"/>
    <s v="NA"/>
    <s v="NA"/>
    <s v="NA"/>
    <s v="NA"/>
    <s v="NA"/>
    <n v="309186840.94999999"/>
    <n v="3344913.0500000003"/>
    <s v="NA"/>
    <n v="0"/>
    <x v="5"/>
    <x v="19"/>
  </r>
  <r>
    <s v="loc107"/>
    <n v="2016"/>
    <x v="0"/>
    <s v="NA"/>
    <s v="NA"/>
    <s v="NA"/>
    <s v="NA"/>
    <s v="NA"/>
    <n v="309350074.14999998"/>
    <n v="3341378.9499999997"/>
    <s v="NA"/>
    <n v="0"/>
    <x v="5"/>
    <x v="19"/>
  </r>
  <r>
    <s v="loc107"/>
    <n v="2018"/>
    <x v="0"/>
    <s v="NA"/>
    <s v="NA"/>
    <s v="NA"/>
    <s v="NA"/>
    <s v="NA"/>
    <n v="311188590.24000001"/>
    <n v="3360954.78"/>
    <s v="NA"/>
    <n v="0"/>
    <x v="5"/>
    <x v="19"/>
  </r>
  <r>
    <s v="loc107"/>
    <n v="2020"/>
    <x v="0"/>
    <s v="NA"/>
    <s v="NA"/>
    <s v="NA"/>
    <s v="NA"/>
    <s v="NA"/>
    <n v="311415107.69999999"/>
    <n v="3353235.5500000003"/>
    <s v="NA"/>
    <n v="0"/>
    <x v="5"/>
    <x v="19"/>
  </r>
  <r>
    <s v="loc178"/>
    <n v="2022"/>
    <x v="0"/>
    <s v="NA"/>
    <s v="NA"/>
    <s v="NA"/>
    <s v="NA"/>
    <s v="NA"/>
    <n v="311530449.60000002"/>
    <n v="2978715.6"/>
    <s v="NA"/>
    <n v="0"/>
    <x v="4"/>
    <x v="15"/>
  </r>
  <r>
    <s v="loc130"/>
    <n v="2023"/>
    <x v="50"/>
    <n v="10"/>
    <n v="7"/>
    <n v="4"/>
    <n v="230"/>
    <n v="2.8"/>
    <n v="312131800"/>
    <n v="1186650"/>
    <n v="1"/>
    <n v="810000"/>
    <x v="1"/>
    <x v="1"/>
  </r>
  <r>
    <s v="loc107"/>
    <n v="2021"/>
    <x v="0"/>
    <s v="NA"/>
    <s v="NA"/>
    <s v="NA"/>
    <s v="NA"/>
    <s v="NA"/>
    <n v="312590654.61000001"/>
    <n v="3378477.96"/>
    <s v="NA"/>
    <n v="0"/>
    <x v="5"/>
    <x v="19"/>
  </r>
  <r>
    <s v="loc107"/>
    <n v="2017"/>
    <x v="0"/>
    <s v="NA"/>
    <s v="NA"/>
    <s v="NA"/>
    <s v="NA"/>
    <s v="NA"/>
    <n v="312701049.39999998"/>
    <n v="3364049.9199999995"/>
    <s v="NA"/>
    <n v="0"/>
    <x v="5"/>
    <x v="19"/>
  </r>
  <r>
    <s v="loc178"/>
    <n v="2016"/>
    <x v="0"/>
    <s v="NA"/>
    <s v="NA"/>
    <s v="NA"/>
    <s v="NA"/>
    <s v="NA"/>
    <n v="313559299.94999999"/>
    <n v="3024626.15"/>
    <s v="NA"/>
    <n v="0"/>
    <x v="4"/>
    <x v="15"/>
  </r>
  <r>
    <s v="loc178"/>
    <n v="2019"/>
    <x v="22"/>
    <n v="7"/>
    <n v="5"/>
    <n v="3"/>
    <n v="210"/>
    <n v="2.7"/>
    <n v="316481500.10000002"/>
    <n v="3027823.35"/>
    <n v="2"/>
    <n v="699000"/>
    <x v="4"/>
    <x v="15"/>
  </r>
  <r>
    <s v="loc178"/>
    <n v="2018"/>
    <x v="0"/>
    <s v="NA"/>
    <s v="NA"/>
    <s v="NA"/>
    <s v="NA"/>
    <s v="NA"/>
    <n v="316602807.12"/>
    <n v="3042347.82"/>
    <s v="NA"/>
    <n v="0"/>
    <x v="4"/>
    <x v="15"/>
  </r>
  <r>
    <s v="loc178"/>
    <n v="2020"/>
    <x v="0"/>
    <s v="NA"/>
    <s v="NA"/>
    <s v="NA"/>
    <s v="NA"/>
    <s v="NA"/>
    <n v="316678317.75"/>
    <n v="3035360.65"/>
    <s v="NA"/>
    <n v="0"/>
    <x v="4"/>
    <x v="15"/>
  </r>
  <r>
    <s v="loc178"/>
    <n v="2017"/>
    <x v="0"/>
    <s v="NA"/>
    <s v="NA"/>
    <s v="NA"/>
    <s v="NA"/>
    <s v="NA"/>
    <n v="316893970.55999994"/>
    <n v="3045147.3299999996"/>
    <s v="NA"/>
    <n v="0"/>
    <x v="4"/>
    <x v="15"/>
  </r>
  <r>
    <s v="loc054"/>
    <n v="2014"/>
    <x v="0"/>
    <s v="NA"/>
    <s v="NA"/>
    <s v="NA"/>
    <s v="NA"/>
    <s v="NA"/>
    <n v="317931028.80000001"/>
    <n v="2851840.9440000001"/>
    <s v="NA"/>
    <n v="0"/>
    <x v="1"/>
    <x v="24"/>
  </r>
  <r>
    <s v="loc054"/>
    <n v="2015"/>
    <x v="0"/>
    <s v="NA"/>
    <s v="NA"/>
    <s v="NA"/>
    <s v="NA"/>
    <s v="NA"/>
    <n v="318437490.36000001"/>
    <n v="2862563.64"/>
    <s v="NA"/>
    <n v="0"/>
    <x v="1"/>
    <x v="24"/>
  </r>
  <r>
    <s v="loc054"/>
    <n v="2022"/>
    <x v="0"/>
    <s v="NA"/>
    <s v="NA"/>
    <s v="NA"/>
    <s v="NA"/>
    <s v="NA"/>
    <n v="318702902.40000004"/>
    <n v="2873178"/>
    <s v="NA"/>
    <n v="0"/>
    <x v="1"/>
    <x v="24"/>
  </r>
  <r>
    <s v="loc178"/>
    <n v="2021"/>
    <x v="0"/>
    <s v="NA"/>
    <s v="NA"/>
    <s v="NA"/>
    <s v="NA"/>
    <s v="NA"/>
    <n v="319688007.60000002"/>
    <n v="3058212.69"/>
    <s v="NA"/>
    <n v="0"/>
    <x v="4"/>
    <x v="15"/>
  </r>
  <r>
    <s v="loc054"/>
    <n v="2016"/>
    <x v="51"/>
    <n v="10"/>
    <n v="9"/>
    <n v="5"/>
    <n v="210"/>
    <n v="3"/>
    <n v="323016188.94999999"/>
    <n v="2917452.8499999996"/>
    <n v="0"/>
    <n v="308749.99999999994"/>
    <x v="1"/>
    <x v="24"/>
  </r>
  <r>
    <s v="loc054"/>
    <n v="2019"/>
    <x v="0"/>
    <s v="NA"/>
    <s v="NA"/>
    <s v="NA"/>
    <s v="NA"/>
    <s v="NA"/>
    <n v="323579250.94999999"/>
    <n v="2920550.15"/>
    <s v="NA"/>
    <n v="0"/>
    <x v="1"/>
    <x v="24"/>
  </r>
  <r>
    <s v="loc054"/>
    <n v="2017"/>
    <x v="0"/>
    <s v="NA"/>
    <s v="NA"/>
    <s v="NA"/>
    <s v="NA"/>
    <s v="NA"/>
    <n v="324889159.94999999"/>
    <n v="2937253.6399999997"/>
    <s v="NA"/>
    <n v="0"/>
    <x v="1"/>
    <x v="24"/>
  </r>
  <r>
    <s v="loc054"/>
    <n v="2018"/>
    <x v="0"/>
    <s v="NA"/>
    <s v="NA"/>
    <s v="NA"/>
    <s v="NA"/>
    <s v="NA"/>
    <n v="325258936.97999996"/>
    <n v="2934553.5"/>
    <s v="NA"/>
    <n v="0"/>
    <x v="1"/>
    <x v="24"/>
  </r>
  <r>
    <s v="loc054"/>
    <n v="2020"/>
    <x v="52"/>
    <n v="10"/>
    <n v="9"/>
    <n v="5"/>
    <n v="210"/>
    <n v="3"/>
    <n v="325625027.14999998"/>
    <n v="2927822.25"/>
    <n v="0"/>
    <n v="492350"/>
    <x v="1"/>
    <x v="24"/>
  </r>
  <r>
    <s v="loc133"/>
    <n v="2014"/>
    <x v="13"/>
    <n v="11"/>
    <n v="4"/>
    <n v="3"/>
    <n v="120"/>
    <n v="1.2"/>
    <n v="325911150.39999998"/>
    <n v="1695390.2479999999"/>
    <n v="2"/>
    <n v="276320"/>
    <x v="2"/>
    <x v="2"/>
  </r>
  <r>
    <s v="loc133"/>
    <n v="2015"/>
    <x v="0"/>
    <s v="NA"/>
    <s v="NA"/>
    <s v="NA"/>
    <s v="NA"/>
    <s v="NA"/>
    <n v="326141676.12"/>
    <n v="1701761.88"/>
    <s v="NA"/>
    <n v="0"/>
    <x v="2"/>
    <x v="2"/>
  </r>
  <r>
    <s v="loc133"/>
    <n v="2022"/>
    <x v="0"/>
    <s v="NA"/>
    <s v="NA"/>
    <s v="NA"/>
    <s v="NA"/>
    <s v="NA"/>
    <n v="327233228.40000004"/>
    <n v="1708074"/>
    <s v="NA"/>
    <n v="0"/>
    <x v="2"/>
    <x v="2"/>
  </r>
  <r>
    <s v="loc008"/>
    <n v="2023"/>
    <x v="0"/>
    <s v="NA"/>
    <s v="NA"/>
    <s v="NA"/>
    <s v="NA"/>
    <s v="NA"/>
    <n v="327418880"/>
    <n v="2379220"/>
    <s v="NA"/>
    <n v="0"/>
    <x v="4"/>
    <x v="10"/>
  </r>
  <r>
    <s v="loc054"/>
    <n v="2021"/>
    <x v="0"/>
    <s v="NA"/>
    <s v="NA"/>
    <s v="NA"/>
    <s v="NA"/>
    <s v="NA"/>
    <n v="327690488.57999998"/>
    <n v="2949862.89"/>
    <s v="NA"/>
    <n v="0"/>
    <x v="1"/>
    <x v="24"/>
  </r>
  <r>
    <s v="loc059"/>
    <n v="2023"/>
    <x v="0"/>
    <s v="NA"/>
    <s v="NA"/>
    <s v="NA"/>
    <s v="NA"/>
    <s v="NA"/>
    <n v="327923000"/>
    <n v="3151880"/>
    <s v="NA"/>
    <n v="0"/>
    <x v="1"/>
    <x v="24"/>
  </r>
  <r>
    <s v="loc130"/>
    <n v="2014"/>
    <x v="0"/>
    <s v="NA"/>
    <s v="NA"/>
    <s v="NA"/>
    <s v="NA"/>
    <s v="NA"/>
    <n v="329752500.80000001"/>
    <n v="1247123.848"/>
    <s v="NA"/>
    <n v="0"/>
    <x v="1"/>
    <x v="1"/>
  </r>
  <r>
    <s v="loc130"/>
    <n v="2022"/>
    <x v="0"/>
    <s v="NA"/>
    <s v="NA"/>
    <s v="NA"/>
    <s v="NA"/>
    <s v="NA"/>
    <n v="330962976"/>
    <n v="1256450.4000000001"/>
    <s v="NA"/>
    <n v="0"/>
    <x v="1"/>
    <x v="1"/>
  </r>
  <r>
    <s v="loc130"/>
    <n v="2015"/>
    <x v="0"/>
    <s v="NA"/>
    <s v="NA"/>
    <s v="NA"/>
    <s v="NA"/>
    <s v="NA"/>
    <n v="331316202.48000002"/>
    <n v="1251808.44"/>
    <s v="NA"/>
    <n v="0"/>
    <x v="1"/>
    <x v="1"/>
  </r>
  <r>
    <s v="loc133"/>
    <n v="2016"/>
    <x v="0"/>
    <s v="NA"/>
    <s v="NA"/>
    <s v="NA"/>
    <s v="NA"/>
    <s v="NA"/>
    <n v="331662139.89999998"/>
    <n v="1734396.9499999997"/>
    <s v="NA"/>
    <n v="0"/>
    <x v="2"/>
    <x v="2"/>
  </r>
  <r>
    <s v="loc133"/>
    <n v="2019"/>
    <x v="0"/>
    <s v="NA"/>
    <s v="NA"/>
    <s v="NA"/>
    <s v="NA"/>
    <s v="NA"/>
    <n v="331881949.65000004"/>
    <n v="1736234.45"/>
    <s v="NA"/>
    <n v="0"/>
    <x v="2"/>
    <x v="2"/>
  </r>
  <r>
    <s v="loc133"/>
    <n v="2018"/>
    <x v="0"/>
    <s v="NA"/>
    <s v="NA"/>
    <s v="NA"/>
    <s v="NA"/>
    <s v="NA"/>
    <n v="332821315.07999998"/>
    <n v="1744565.3399999999"/>
    <s v="NA"/>
    <n v="0"/>
    <x v="2"/>
    <x v="2"/>
  </r>
  <r>
    <s v="loc133"/>
    <n v="2017"/>
    <x v="0"/>
    <s v="NA"/>
    <s v="NA"/>
    <s v="NA"/>
    <s v="NA"/>
    <s v="NA"/>
    <n v="333568878.78999996"/>
    <n v="1746168.7399999998"/>
    <s v="NA"/>
    <n v="0"/>
    <x v="2"/>
    <x v="2"/>
  </r>
  <r>
    <s v="loc133"/>
    <n v="2020"/>
    <x v="0"/>
    <s v="NA"/>
    <s v="NA"/>
    <s v="NA"/>
    <s v="NA"/>
    <s v="NA"/>
    <n v="333963901.85000002"/>
    <n v="1740560.3"/>
    <s v="NA"/>
    <n v="0"/>
    <x v="2"/>
    <x v="2"/>
  </r>
  <r>
    <s v="loc133"/>
    <n v="2021"/>
    <x v="15"/>
    <n v="11"/>
    <n v="4"/>
    <n v="3"/>
    <n v="160"/>
    <n v="1.8"/>
    <n v="335851332.18000001"/>
    <n v="1753660.74"/>
    <n v="2"/>
    <n v="226200"/>
    <x v="2"/>
    <x v="2"/>
  </r>
  <r>
    <s v="loc130"/>
    <n v="2016"/>
    <x v="0"/>
    <s v="NA"/>
    <s v="NA"/>
    <s v="NA"/>
    <s v="NA"/>
    <s v="NA"/>
    <n v="336642857.84999996"/>
    <n v="1275816.7499999998"/>
    <s v="NA"/>
    <n v="0"/>
    <x v="1"/>
    <x v="1"/>
  </r>
  <r>
    <s v="loc130"/>
    <n v="2019"/>
    <x v="0"/>
    <s v="NA"/>
    <s v="NA"/>
    <s v="NA"/>
    <s v="NA"/>
    <s v="NA"/>
    <n v="336931747"/>
    <n v="1277166.2"/>
    <s v="NA"/>
    <n v="0"/>
    <x v="1"/>
    <x v="1"/>
  </r>
  <r>
    <s v="loc130"/>
    <n v="2020"/>
    <x v="0"/>
    <s v="NA"/>
    <s v="NA"/>
    <s v="NA"/>
    <s v="NA"/>
    <s v="NA"/>
    <n v="337604887.35000002"/>
    <n v="1280350.45"/>
    <s v="NA"/>
    <n v="0"/>
    <x v="1"/>
    <x v="1"/>
  </r>
  <r>
    <s v="loc130"/>
    <n v="2017"/>
    <x v="0"/>
    <s v="NA"/>
    <s v="NA"/>
    <s v="NA"/>
    <s v="NA"/>
    <s v="NA"/>
    <n v="338744362.70999998"/>
    <n v="1284472.4899999998"/>
    <s v="NA"/>
    <n v="0"/>
    <x v="1"/>
    <x v="1"/>
  </r>
  <r>
    <s v="loc130"/>
    <n v="2018"/>
    <x v="0"/>
    <s v="NA"/>
    <s v="NA"/>
    <s v="NA"/>
    <s v="NA"/>
    <s v="NA"/>
    <n v="339163078.91999996"/>
    <n v="1283287.3199999998"/>
    <s v="NA"/>
    <n v="0"/>
    <x v="1"/>
    <x v="1"/>
  </r>
  <r>
    <s v="loc130"/>
    <n v="2021"/>
    <x v="0"/>
    <s v="NA"/>
    <s v="NA"/>
    <s v="NA"/>
    <s v="NA"/>
    <s v="NA"/>
    <n v="339529570.38"/>
    <n v="1289984.67"/>
    <s v="NA"/>
    <n v="0"/>
    <x v="1"/>
    <x v="1"/>
  </r>
  <r>
    <s v="loc066"/>
    <n v="2023"/>
    <x v="0"/>
    <s v="NA"/>
    <s v="NA"/>
    <s v="NA"/>
    <s v="NA"/>
    <s v="NA"/>
    <n v="339590660"/>
    <n v="3005940"/>
    <s v="NA"/>
    <n v="0"/>
    <x v="4"/>
    <x v="10"/>
  </r>
  <r>
    <s v="loc061"/>
    <n v="2023"/>
    <x v="0"/>
    <s v="NA"/>
    <s v="NA"/>
    <s v="NA"/>
    <s v="NA"/>
    <s v="NA"/>
    <n v="341283140"/>
    <n v="3260540"/>
    <s v="NA"/>
    <n v="0"/>
    <x v="5"/>
    <x v="25"/>
  </r>
  <r>
    <s v="loc008"/>
    <n v="2014"/>
    <x v="0"/>
    <s v="NA"/>
    <s v="NA"/>
    <s v="NA"/>
    <s v="NA"/>
    <s v="NA"/>
    <n v="344418310.39999998"/>
    <n v="2500477.4560000002"/>
    <s v="NA"/>
    <n v="0"/>
    <x v="4"/>
    <x v="10"/>
  </r>
  <r>
    <s v="loc071"/>
    <n v="2023"/>
    <x v="0"/>
    <s v="NA"/>
    <s v="NA"/>
    <s v="NA"/>
    <s v="NA"/>
    <s v="NA"/>
    <n v="346114900"/>
    <n v="1405120"/>
    <s v="NA"/>
    <n v="0"/>
    <x v="5"/>
    <x v="23"/>
  </r>
  <r>
    <s v="loc008"/>
    <n v="2022"/>
    <x v="0"/>
    <s v="NA"/>
    <s v="NA"/>
    <s v="NA"/>
    <s v="NA"/>
    <s v="NA"/>
    <n v="347019033.60000002"/>
    <n v="2519175.6"/>
    <s v="NA"/>
    <n v="0"/>
    <x v="4"/>
    <x v="10"/>
  </r>
  <r>
    <s v="loc008"/>
    <n v="2015"/>
    <x v="0"/>
    <s v="NA"/>
    <s v="NA"/>
    <s v="NA"/>
    <s v="NA"/>
    <s v="NA"/>
    <n v="347237823"/>
    <n v="2509871.04"/>
    <s v="NA"/>
    <n v="0"/>
    <x v="4"/>
    <x v="10"/>
  </r>
  <r>
    <s v="loc059"/>
    <n v="2014"/>
    <x v="0"/>
    <s v="NA"/>
    <s v="NA"/>
    <s v="NA"/>
    <s v="NA"/>
    <s v="NA"/>
    <n v="347769569.60000002"/>
    <n v="3312505.32"/>
    <s v="NA"/>
    <n v="0"/>
    <x v="1"/>
    <x v="24"/>
  </r>
  <r>
    <s v="loc059"/>
    <n v="2015"/>
    <x v="0"/>
    <s v="NA"/>
    <s v="NA"/>
    <s v="NA"/>
    <s v="NA"/>
    <s v="NA"/>
    <n v="348323562.48000002"/>
    <n v="3324951.2399999998"/>
    <s v="NA"/>
    <n v="0"/>
    <x v="1"/>
    <x v="24"/>
  </r>
  <r>
    <s v="loc059"/>
    <n v="2022"/>
    <x v="0"/>
    <s v="NA"/>
    <s v="NA"/>
    <s v="NA"/>
    <s v="NA"/>
    <s v="NA"/>
    <n v="348613880.40000004"/>
    <n v="3337286.4000000004"/>
    <s v="NA"/>
    <n v="0"/>
    <x v="1"/>
    <x v="24"/>
  </r>
  <r>
    <s v="loc008"/>
    <n v="2019"/>
    <x v="0"/>
    <s v="NA"/>
    <s v="NA"/>
    <s v="NA"/>
    <s v="NA"/>
    <s v="NA"/>
    <n v="352811605.69999999"/>
    <n v="2560704.9500000002"/>
    <s v="NA"/>
    <n v="0"/>
    <x v="4"/>
    <x v="10"/>
  </r>
  <r>
    <s v="loc008"/>
    <n v="2016"/>
    <x v="0"/>
    <s v="NA"/>
    <s v="NA"/>
    <s v="NA"/>
    <s v="NA"/>
    <s v="NA"/>
    <n v="352820456.29999995"/>
    <n v="2557993.7499999995"/>
    <s v="NA"/>
    <n v="0"/>
    <x v="4"/>
    <x v="10"/>
  </r>
  <r>
    <s v="loc008"/>
    <n v="2020"/>
    <x v="0"/>
    <s v="NA"/>
    <s v="NA"/>
    <s v="NA"/>
    <s v="NA"/>
    <s v="NA"/>
    <n v="353169719.64999998"/>
    <n v="2567078.5499999998"/>
    <s v="NA"/>
    <n v="0"/>
    <x v="4"/>
    <x v="10"/>
  </r>
  <r>
    <s v="loc059"/>
    <n v="2016"/>
    <x v="51"/>
    <n v="10"/>
    <n v="9"/>
    <n v="5"/>
    <n v="210"/>
    <n v="3"/>
    <n v="353331980.94999999"/>
    <n v="3388704.1499999994"/>
    <n v="0"/>
    <n v="1420249.9999999998"/>
    <x v="1"/>
    <x v="24"/>
  </r>
  <r>
    <s v="loc059"/>
    <n v="2019"/>
    <x v="0"/>
    <s v="NA"/>
    <s v="NA"/>
    <s v="NA"/>
    <s v="NA"/>
    <s v="NA"/>
    <n v="353947888.44999999"/>
    <n v="3392305.25"/>
    <s v="NA"/>
    <n v="0"/>
    <x v="1"/>
    <x v="24"/>
  </r>
  <r>
    <s v="loc008"/>
    <n v="2018"/>
    <x v="0"/>
    <s v="NA"/>
    <s v="NA"/>
    <s v="NA"/>
    <s v="NA"/>
    <s v="NA"/>
    <n v="354956355.71999997"/>
    <n v="2572986.42"/>
    <s v="NA"/>
    <n v="0"/>
    <x v="4"/>
    <x v="10"/>
  </r>
  <r>
    <s v="loc008"/>
    <n v="2021"/>
    <x v="0"/>
    <s v="NA"/>
    <s v="NA"/>
    <s v="NA"/>
    <s v="NA"/>
    <s v="NA"/>
    <n v="355270353.36000001"/>
    <n v="2586404.73"/>
    <s v="NA"/>
    <n v="0"/>
    <x v="4"/>
    <x v="10"/>
  </r>
  <r>
    <s v="loc059"/>
    <n v="2017"/>
    <x v="0"/>
    <s v="NA"/>
    <s v="NA"/>
    <s v="NA"/>
    <s v="NA"/>
    <s v="NA"/>
    <n v="355380738.34999996"/>
    <n v="3411700.6299999994"/>
    <s v="NA"/>
    <n v="0"/>
    <x v="1"/>
    <x v="24"/>
  </r>
  <r>
    <s v="loc059"/>
    <n v="2018"/>
    <x v="0"/>
    <s v="NA"/>
    <s v="NA"/>
    <s v="NA"/>
    <s v="NA"/>
    <s v="NA"/>
    <n v="355785218.57999998"/>
    <n v="3408571.5"/>
    <s v="NA"/>
    <n v="0"/>
    <x v="1"/>
    <x v="24"/>
  </r>
  <r>
    <s v="loc008"/>
    <n v="2017"/>
    <x v="12"/>
    <n v="7"/>
    <n v="6"/>
    <n v="4"/>
    <n v="200"/>
    <n v="2.4"/>
    <n v="355945817.98999995"/>
    <n v="2575356.92"/>
    <n v="3"/>
    <n v="1097099.9999999998"/>
    <x v="4"/>
    <x v="10"/>
  </r>
  <r>
    <s v="loc059"/>
    <n v="2020"/>
    <x v="52"/>
    <n v="10"/>
    <n v="9"/>
    <n v="5"/>
    <n v="210"/>
    <n v="3"/>
    <n v="356185661.10000002"/>
    <n v="3400753.0500000003"/>
    <n v="0"/>
    <n v="572500"/>
    <x v="1"/>
    <x v="24"/>
  </r>
  <r>
    <s v="loc066"/>
    <n v="2014"/>
    <x v="0"/>
    <s v="NA"/>
    <s v="NA"/>
    <s v="NA"/>
    <s v="NA"/>
    <s v="NA"/>
    <n v="356965248"/>
    <n v="3159142.696"/>
    <s v="NA"/>
    <n v="0"/>
    <x v="4"/>
    <x v="10"/>
  </r>
  <r>
    <s v="loc066"/>
    <n v="2022"/>
    <x v="23"/>
    <n v="7"/>
    <n v="8"/>
    <n v="4"/>
    <n v="220"/>
    <n v="2.7"/>
    <n v="358442053.20000005"/>
    <n v="3182760"/>
    <n v="0"/>
    <n v="507600.00000000006"/>
    <x v="4"/>
    <x v="10"/>
  </r>
  <r>
    <s v="loc059"/>
    <n v="2021"/>
    <x v="0"/>
    <s v="NA"/>
    <s v="NA"/>
    <s v="NA"/>
    <s v="NA"/>
    <s v="NA"/>
    <n v="358444968.56999999"/>
    <n v="3426353.19"/>
    <s v="NA"/>
    <n v="0"/>
    <x v="1"/>
    <x v="24"/>
  </r>
  <r>
    <s v="loc066"/>
    <n v="2015"/>
    <x v="0"/>
    <s v="NA"/>
    <s v="NA"/>
    <s v="NA"/>
    <s v="NA"/>
    <s v="NA"/>
    <n v="359606450.27999997"/>
    <n v="3171019.8"/>
    <s v="NA"/>
    <n v="0"/>
    <x v="4"/>
    <x v="10"/>
  </r>
  <r>
    <s v="loc061"/>
    <n v="2014"/>
    <x v="0"/>
    <s v="NA"/>
    <s v="NA"/>
    <s v="NA"/>
    <s v="NA"/>
    <s v="NA"/>
    <n v="361087314.39999998"/>
    <n v="3426718.4240000001"/>
    <s v="NA"/>
    <n v="0"/>
    <x v="5"/>
    <x v="25"/>
  </r>
  <r>
    <s v="loc061"/>
    <n v="2022"/>
    <x v="0"/>
    <s v="NA"/>
    <s v="NA"/>
    <s v="NA"/>
    <s v="NA"/>
    <s v="NA"/>
    <n v="362032999.20000005"/>
    <n v="3452338.8000000003"/>
    <s v="NA"/>
    <n v="0"/>
    <x v="5"/>
    <x v="25"/>
  </r>
  <r>
    <s v="loc061"/>
    <n v="2015"/>
    <x v="0"/>
    <s v="NA"/>
    <s v="NA"/>
    <s v="NA"/>
    <s v="NA"/>
    <s v="NA"/>
    <n v="362302129.19999999"/>
    <n v="3439590.2399999998"/>
    <s v="NA"/>
    <n v="0"/>
    <x v="5"/>
    <x v="25"/>
  </r>
  <r>
    <s v="loc071"/>
    <n v="2014"/>
    <x v="0"/>
    <s v="NA"/>
    <s v="NA"/>
    <s v="NA"/>
    <s v="NA"/>
    <s v="NA"/>
    <n v="364267632"/>
    <n v="1476740.7439999999"/>
    <s v="NA"/>
    <n v="0"/>
    <x v="5"/>
    <x v="23"/>
  </r>
  <r>
    <s v="loc066"/>
    <n v="2019"/>
    <x v="0"/>
    <s v="NA"/>
    <s v="NA"/>
    <s v="NA"/>
    <s v="NA"/>
    <s v="NA"/>
    <n v="364713839.85000002"/>
    <n v="3235239.95"/>
    <s v="NA"/>
    <n v="0"/>
    <x v="4"/>
    <x v="10"/>
  </r>
  <r>
    <s v="loc139"/>
    <n v="2023"/>
    <x v="0"/>
    <s v="NA"/>
    <s v="NA"/>
    <s v="NA"/>
    <s v="NA"/>
    <s v="NA"/>
    <n v="365727790"/>
    <n v="3779180"/>
    <s v="NA"/>
    <n v="0"/>
    <x v="5"/>
    <x v="19"/>
  </r>
  <r>
    <s v="loc066"/>
    <n v="2016"/>
    <x v="0"/>
    <s v="NA"/>
    <s v="NA"/>
    <s v="NA"/>
    <s v="NA"/>
    <s v="NA"/>
    <n v="365908949.24999994"/>
    <n v="3231822.0999999996"/>
    <s v="NA"/>
    <n v="0"/>
    <x v="4"/>
    <x v="10"/>
  </r>
  <r>
    <s v="loc071"/>
    <n v="2022"/>
    <x v="0"/>
    <s v="NA"/>
    <s v="NA"/>
    <s v="NA"/>
    <s v="NA"/>
    <s v="NA"/>
    <n v="366043957.20000005"/>
    <n v="1487775.6"/>
    <s v="NA"/>
    <n v="0"/>
    <x v="5"/>
    <x v="23"/>
  </r>
  <r>
    <s v="loc066"/>
    <n v="2020"/>
    <x v="0"/>
    <s v="NA"/>
    <s v="NA"/>
    <s v="NA"/>
    <s v="NA"/>
    <s v="NA"/>
    <n v="366912135.60000002"/>
    <n v="3243292.65"/>
    <s v="NA"/>
    <n v="0"/>
    <x v="4"/>
    <x v="10"/>
  </r>
  <r>
    <s v="loc140"/>
    <n v="2023"/>
    <x v="0"/>
    <s v="NA"/>
    <s v="NA"/>
    <s v="NA"/>
    <s v="NA"/>
    <s v="NA"/>
    <n v="366970950"/>
    <n v="2359310"/>
    <s v="NA"/>
    <n v="0"/>
    <x v="5"/>
    <x v="22"/>
  </r>
  <r>
    <s v="loc071"/>
    <n v="2015"/>
    <x v="0"/>
    <s v="NA"/>
    <s v="NA"/>
    <s v="NA"/>
    <s v="NA"/>
    <s v="NA"/>
    <n v="367142095.07999998"/>
    <n v="1482285.3599999999"/>
    <s v="NA"/>
    <n v="0"/>
    <x v="5"/>
    <x v="23"/>
  </r>
  <r>
    <s v="loc066"/>
    <n v="2018"/>
    <x v="0"/>
    <s v="NA"/>
    <s v="NA"/>
    <s v="NA"/>
    <s v="NA"/>
    <s v="NA"/>
    <n v="367634677.56"/>
    <n v="3250760.52"/>
    <s v="NA"/>
    <n v="0"/>
    <x v="4"/>
    <x v="10"/>
  </r>
  <r>
    <s v="loc066"/>
    <n v="2021"/>
    <x v="0"/>
    <s v="NA"/>
    <s v="NA"/>
    <s v="NA"/>
    <s v="NA"/>
    <s v="NA"/>
    <n v="368297177.43000001"/>
    <n v="3267707.82"/>
    <s v="NA"/>
    <n v="0"/>
    <x v="4"/>
    <x v="10"/>
  </r>
  <r>
    <s v="loc061"/>
    <n v="2016"/>
    <x v="0"/>
    <s v="NA"/>
    <s v="NA"/>
    <s v="NA"/>
    <s v="NA"/>
    <s v="NA"/>
    <n v="368488963.04999995"/>
    <n v="3505547.4999999995"/>
    <s v="NA"/>
    <n v="0"/>
    <x v="5"/>
    <x v="25"/>
  </r>
  <r>
    <s v="loc061"/>
    <n v="2019"/>
    <x v="0"/>
    <s v="NA"/>
    <s v="NA"/>
    <s v="NA"/>
    <s v="NA"/>
    <s v="NA"/>
    <n v="369058206.40000004"/>
    <n v="3509259.6"/>
    <s v="NA"/>
    <n v="0"/>
    <x v="5"/>
    <x v="25"/>
  </r>
  <r>
    <s v="loc066"/>
    <n v="2017"/>
    <x v="0"/>
    <s v="NA"/>
    <s v="NA"/>
    <s v="NA"/>
    <s v="NA"/>
    <s v="NA"/>
    <n v="369366947.03999996"/>
    <n v="3253754.8"/>
    <s v="NA"/>
    <n v="0"/>
    <x v="4"/>
    <x v="10"/>
  </r>
  <r>
    <s v="loc061"/>
    <n v="2018"/>
    <x v="0"/>
    <s v="NA"/>
    <s v="NA"/>
    <s v="NA"/>
    <s v="NA"/>
    <s v="NA"/>
    <n v="371411096.57999998"/>
    <n v="3526096.92"/>
    <s v="NA"/>
    <n v="0"/>
    <x v="5"/>
    <x v="25"/>
  </r>
  <r>
    <s v="loc061"/>
    <n v="2020"/>
    <x v="0"/>
    <s v="NA"/>
    <s v="NA"/>
    <s v="NA"/>
    <s v="NA"/>
    <s v="NA"/>
    <n v="371645416.75"/>
    <n v="3517989.6"/>
    <s v="NA"/>
    <n v="0"/>
    <x v="5"/>
    <x v="25"/>
  </r>
  <r>
    <s v="loc061"/>
    <n v="2017"/>
    <x v="53"/>
    <n v="9"/>
    <n v="8"/>
    <n v="5"/>
    <n v="260"/>
    <n v="3.6"/>
    <n v="371934977.76999998"/>
    <n v="3529334.1299999994"/>
    <n v="4"/>
    <n v="2620849.9999999995"/>
    <x v="5"/>
    <x v="25"/>
  </r>
  <r>
    <s v="loc071"/>
    <n v="2020"/>
    <x v="0"/>
    <s v="NA"/>
    <s v="NA"/>
    <s v="NA"/>
    <s v="NA"/>
    <s v="NA"/>
    <n v="372788470.25"/>
    <n v="1516071.6"/>
    <s v="NA"/>
    <n v="0"/>
    <x v="5"/>
    <x v="23"/>
  </r>
  <r>
    <s v="loc061"/>
    <n v="2021"/>
    <x v="0"/>
    <s v="NA"/>
    <s v="NA"/>
    <s v="NA"/>
    <s v="NA"/>
    <s v="NA"/>
    <n v="373048316.16000003"/>
    <n v="3544474.83"/>
    <s v="NA"/>
    <n v="0"/>
    <x v="5"/>
    <x v="25"/>
  </r>
  <r>
    <s v="loc071"/>
    <n v="2019"/>
    <x v="49"/>
    <n v="9"/>
    <n v="10"/>
    <n v="5"/>
    <n v="300"/>
    <n v="4.5"/>
    <n v="373657824.44999999"/>
    <n v="1512309.8"/>
    <n v="4"/>
    <n v="1514500"/>
    <x v="5"/>
    <x v="23"/>
  </r>
  <r>
    <s v="loc071"/>
    <n v="2016"/>
    <x v="0"/>
    <s v="NA"/>
    <s v="NA"/>
    <s v="NA"/>
    <s v="NA"/>
    <s v="NA"/>
    <n v="373668367.79999995"/>
    <n v="1510713.7499999998"/>
    <s v="NA"/>
    <n v="0"/>
    <x v="5"/>
    <x v="23"/>
  </r>
  <r>
    <s v="loc071"/>
    <n v="2021"/>
    <x v="0"/>
    <s v="NA"/>
    <s v="NA"/>
    <s v="NA"/>
    <s v="NA"/>
    <s v="NA"/>
    <n v="374674388.79000002"/>
    <n v="1527483.36"/>
    <s v="NA"/>
    <n v="0"/>
    <x v="5"/>
    <x v="23"/>
  </r>
  <r>
    <s v="loc071"/>
    <n v="2017"/>
    <x v="0"/>
    <s v="NA"/>
    <s v="NA"/>
    <s v="NA"/>
    <s v="NA"/>
    <s v="NA"/>
    <n v="376166980.06999993"/>
    <n v="1520970.68"/>
    <s v="NA"/>
    <n v="0"/>
    <x v="5"/>
    <x v="23"/>
  </r>
  <r>
    <s v="loc071"/>
    <n v="2018"/>
    <x v="0"/>
    <s v="NA"/>
    <s v="NA"/>
    <s v="NA"/>
    <s v="NA"/>
    <s v="NA"/>
    <n v="376668803.94"/>
    <n v="1519567.98"/>
    <s v="NA"/>
    <n v="0"/>
    <x v="5"/>
    <x v="23"/>
  </r>
  <r>
    <s v="loc098"/>
    <n v="2023"/>
    <x v="0"/>
    <s v="NA"/>
    <s v="NA"/>
    <s v="NA"/>
    <s v="NA"/>
    <s v="NA"/>
    <n v="377222770"/>
    <n v="3574320"/>
    <s v="NA"/>
    <n v="0"/>
    <x v="1"/>
    <x v="24"/>
  </r>
  <r>
    <s v="loc140"/>
    <n v="2015"/>
    <x v="0"/>
    <s v="NA"/>
    <s v="NA"/>
    <s v="NA"/>
    <s v="NA"/>
    <s v="NA"/>
    <n v="383462968.31999999"/>
    <n v="2488883.7599999998"/>
    <s v="NA"/>
    <n v="0"/>
    <x v="5"/>
    <x v="22"/>
  </r>
  <r>
    <s v="loc139"/>
    <n v="2014"/>
    <x v="0"/>
    <s v="NA"/>
    <s v="NA"/>
    <s v="NA"/>
    <s v="NA"/>
    <s v="NA"/>
    <n v="383747438.39999998"/>
    <n v="3971786"/>
    <s v="NA"/>
    <n v="0"/>
    <x v="5"/>
    <x v="19"/>
  </r>
  <r>
    <s v="loc140"/>
    <n v="2014"/>
    <x v="0"/>
    <s v="NA"/>
    <s v="NA"/>
    <s v="NA"/>
    <s v="NA"/>
    <s v="NA"/>
    <n v="383833600"/>
    <n v="2479565.0559999999"/>
    <s v="NA"/>
    <n v="0"/>
    <x v="5"/>
    <x v="22"/>
  </r>
  <r>
    <s v="loc126"/>
    <n v="2023"/>
    <x v="0"/>
    <s v="NA"/>
    <s v="NA"/>
    <s v="NA"/>
    <s v="NA"/>
    <s v="NA"/>
    <n v="384612380"/>
    <n v="1482860"/>
    <s v="NA"/>
    <n v="0"/>
    <x v="5"/>
    <x v="23"/>
  </r>
  <r>
    <s v="loc139"/>
    <n v="2022"/>
    <x v="0"/>
    <s v="NA"/>
    <s v="NA"/>
    <s v="NA"/>
    <s v="NA"/>
    <s v="NA"/>
    <n v="386143329.60000002"/>
    <n v="4001486.4000000004"/>
    <s v="NA"/>
    <n v="0"/>
    <x v="5"/>
    <x v="19"/>
  </r>
  <r>
    <s v="loc139"/>
    <n v="2015"/>
    <x v="37"/>
    <n v="7"/>
    <n v="8"/>
    <n v="5"/>
    <n v="250"/>
    <n v="4"/>
    <n v="386171402.75999999"/>
    <n v="3986705.64"/>
    <n v="2"/>
    <n v="1680960"/>
    <x v="5"/>
    <x v="19"/>
  </r>
  <r>
    <s v="loc140"/>
    <n v="2022"/>
    <x v="0"/>
    <s v="NA"/>
    <s v="NA"/>
    <s v="NA"/>
    <s v="NA"/>
    <s v="NA"/>
    <n v="388557475.20000005"/>
    <n v="2498094"/>
    <s v="NA"/>
    <n v="0"/>
    <x v="5"/>
    <x v="22"/>
  </r>
  <r>
    <s v="loc139"/>
    <n v="2019"/>
    <x v="0"/>
    <s v="NA"/>
    <s v="NA"/>
    <s v="NA"/>
    <s v="NA"/>
    <s v="NA"/>
    <n v="391594467.35000002"/>
    <n v="4067457.7"/>
    <s v="NA"/>
    <n v="0"/>
    <x v="5"/>
    <x v="19"/>
  </r>
  <r>
    <s v="loc140"/>
    <n v="2016"/>
    <x v="0"/>
    <s v="NA"/>
    <s v="NA"/>
    <s v="NA"/>
    <s v="NA"/>
    <s v="NA"/>
    <n v="391658711.59999996"/>
    <n v="2536603.5499999998"/>
    <s v="NA"/>
    <n v="0"/>
    <x v="5"/>
    <x v="22"/>
  </r>
  <r>
    <s v="loc139"/>
    <n v="2016"/>
    <x v="0"/>
    <s v="NA"/>
    <s v="NA"/>
    <s v="NA"/>
    <s v="NA"/>
    <s v="NA"/>
    <n v="391801193.54999995"/>
    <n v="4063149.9999999995"/>
    <s v="NA"/>
    <n v="0"/>
    <x v="5"/>
    <x v="19"/>
  </r>
  <r>
    <s v="loc189"/>
    <n v="2023"/>
    <x v="0"/>
    <s v="NA"/>
    <s v="NA"/>
    <s v="NA"/>
    <s v="NA"/>
    <s v="NA"/>
    <n v="391921720"/>
    <n v="3454570"/>
    <s v="NA"/>
    <n v="0"/>
    <x v="5"/>
    <x v="20"/>
  </r>
  <r>
    <s v="loc140"/>
    <n v="2019"/>
    <x v="0"/>
    <s v="NA"/>
    <s v="NA"/>
    <s v="NA"/>
    <s v="NA"/>
    <s v="NA"/>
    <n v="393728293"/>
    <n v="2539292.25"/>
    <s v="NA"/>
    <n v="0"/>
    <x v="5"/>
    <x v="22"/>
  </r>
  <r>
    <s v="loc139"/>
    <n v="2018"/>
    <x v="0"/>
    <s v="NA"/>
    <s v="NA"/>
    <s v="NA"/>
    <s v="NA"/>
    <s v="NA"/>
    <n v="394129740.53999996"/>
    <n v="4086966.48"/>
    <s v="NA"/>
    <n v="0"/>
    <x v="5"/>
    <x v="19"/>
  </r>
  <r>
    <s v="loc139"/>
    <n v="2020"/>
    <x v="0"/>
    <s v="NA"/>
    <s v="NA"/>
    <s v="NA"/>
    <s v="NA"/>
    <s v="NA"/>
    <n v="394416638.60000002"/>
    <n v="4077585.45"/>
    <s v="NA"/>
    <n v="0"/>
    <x v="5"/>
    <x v="19"/>
  </r>
  <r>
    <s v="loc140"/>
    <n v="2017"/>
    <x v="0"/>
    <s v="NA"/>
    <s v="NA"/>
    <s v="NA"/>
    <s v="NA"/>
    <s v="NA"/>
    <n v="394548232.30999994"/>
    <n v="2553817.1899999995"/>
    <s v="NA"/>
    <n v="0"/>
    <x v="5"/>
    <x v="22"/>
  </r>
  <r>
    <s v="loc140"/>
    <n v="2020"/>
    <x v="0"/>
    <s v="NA"/>
    <s v="NA"/>
    <s v="NA"/>
    <s v="NA"/>
    <s v="NA"/>
    <n v="394863177.15000004"/>
    <n v="2545609.7999999998"/>
    <s v="NA"/>
    <n v="0"/>
    <x v="5"/>
    <x v="22"/>
  </r>
  <r>
    <s v="loc140"/>
    <n v="2018"/>
    <x v="0"/>
    <s v="NA"/>
    <s v="NA"/>
    <s v="NA"/>
    <s v="NA"/>
    <s v="NA"/>
    <n v="394881351.59999996"/>
    <n v="2551470.54"/>
    <s v="NA"/>
    <n v="0"/>
    <x v="5"/>
    <x v="22"/>
  </r>
  <r>
    <s v="loc139"/>
    <n v="2021"/>
    <x v="0"/>
    <s v="NA"/>
    <s v="NA"/>
    <s v="NA"/>
    <s v="NA"/>
    <s v="NA"/>
    <n v="395905498.17000002"/>
    <n v="4108278.33"/>
    <s v="NA"/>
    <n v="0"/>
    <x v="5"/>
    <x v="19"/>
  </r>
  <r>
    <s v="loc139"/>
    <n v="2017"/>
    <x v="0"/>
    <s v="NA"/>
    <s v="NA"/>
    <s v="NA"/>
    <s v="NA"/>
    <s v="NA"/>
    <n v="396045310.58999997"/>
    <n v="4090720.1999999997"/>
    <s v="NA"/>
    <n v="0"/>
    <x v="5"/>
    <x v="19"/>
  </r>
  <r>
    <s v="loc140"/>
    <n v="2021"/>
    <x v="54"/>
    <n v="9"/>
    <n v="9"/>
    <n v="5"/>
    <n v="260"/>
    <n v="3.5"/>
    <n v="397679844.89999998"/>
    <n v="2564768.7000000002"/>
    <n v="3"/>
    <n v="2160210"/>
    <x v="5"/>
    <x v="22"/>
  </r>
  <r>
    <s v="loc098"/>
    <n v="2014"/>
    <x v="0"/>
    <s v="NA"/>
    <s v="NA"/>
    <s v="NA"/>
    <s v="NA"/>
    <s v="NA"/>
    <n v="400053081.60000002"/>
    <n v="3756498.8080000002"/>
    <s v="NA"/>
    <n v="0"/>
    <x v="1"/>
    <x v="24"/>
  </r>
  <r>
    <s v="loc098"/>
    <n v="2015"/>
    <x v="0"/>
    <s v="NA"/>
    <s v="NA"/>
    <s v="NA"/>
    <s v="NA"/>
    <s v="NA"/>
    <n v="400690361.04000002"/>
    <n v="3770615.76"/>
    <s v="NA"/>
    <n v="0"/>
    <x v="1"/>
    <x v="24"/>
  </r>
  <r>
    <s v="loc098"/>
    <n v="2022"/>
    <x v="0"/>
    <s v="NA"/>
    <s v="NA"/>
    <s v="NA"/>
    <s v="NA"/>
    <s v="NA"/>
    <n v="401024304"/>
    <n v="3784579.2"/>
    <s v="NA"/>
    <n v="0"/>
    <x v="1"/>
    <x v="24"/>
  </r>
  <r>
    <s v="loc126"/>
    <n v="2014"/>
    <x v="0"/>
    <s v="NA"/>
    <s v="NA"/>
    <s v="NA"/>
    <s v="NA"/>
    <s v="NA"/>
    <n v="404784182.39999998"/>
    <n v="1558419.68"/>
    <s v="NA"/>
    <n v="0"/>
    <x v="5"/>
    <x v="23"/>
  </r>
  <r>
    <s v="loc098"/>
    <n v="2016"/>
    <x v="51"/>
    <n v="10"/>
    <n v="9"/>
    <n v="5"/>
    <n v="210"/>
    <n v="3"/>
    <n v="406451739.19999999"/>
    <n v="3842912.4499999997"/>
    <n v="0"/>
    <n v="1469649.9999999998"/>
    <x v="1"/>
    <x v="24"/>
  </r>
  <r>
    <s v="loc126"/>
    <n v="2022"/>
    <x v="0"/>
    <s v="NA"/>
    <s v="NA"/>
    <s v="NA"/>
    <s v="NA"/>
    <s v="NA"/>
    <n v="406758099.60000002"/>
    <n v="1570082.4000000001"/>
    <s v="NA"/>
    <n v="0"/>
    <x v="5"/>
    <x v="23"/>
  </r>
  <r>
    <s v="loc098"/>
    <n v="2019"/>
    <x v="0"/>
    <s v="NA"/>
    <s v="NA"/>
    <s v="NA"/>
    <s v="NA"/>
    <s v="NA"/>
    <n v="407160230.40000004"/>
    <n v="3846981.45"/>
    <s v="NA"/>
    <n v="0"/>
    <x v="1"/>
    <x v="24"/>
  </r>
  <r>
    <s v="loc126"/>
    <n v="2015"/>
    <x v="0"/>
    <s v="NA"/>
    <s v="NA"/>
    <s v="NA"/>
    <s v="NA"/>
    <s v="NA"/>
    <n v="407978373.24000001"/>
    <n v="1564281.6"/>
    <s v="NA"/>
    <n v="0"/>
    <x v="5"/>
    <x v="23"/>
  </r>
  <r>
    <s v="loc098"/>
    <n v="2017"/>
    <x v="0"/>
    <s v="NA"/>
    <s v="NA"/>
    <s v="NA"/>
    <s v="NA"/>
    <s v="NA"/>
    <n v="408808496.57999998"/>
    <n v="3868984.0999999996"/>
    <s v="NA"/>
    <n v="0"/>
    <x v="1"/>
    <x v="24"/>
  </r>
  <r>
    <s v="loc098"/>
    <n v="2018"/>
    <x v="0"/>
    <s v="NA"/>
    <s v="NA"/>
    <s v="NA"/>
    <s v="NA"/>
    <s v="NA"/>
    <n v="409273779.83999997"/>
    <n v="3865431.7199999997"/>
    <s v="NA"/>
    <n v="0"/>
    <x v="1"/>
    <x v="24"/>
  </r>
  <r>
    <s v="loc098"/>
    <n v="2020"/>
    <x v="52"/>
    <n v="10"/>
    <n v="9"/>
    <n v="5"/>
    <n v="210"/>
    <n v="3"/>
    <n v="409734425.69999999"/>
    <n v="3856554.65"/>
    <n v="0"/>
    <n v="1797650"/>
    <x v="1"/>
    <x v="24"/>
  </r>
  <r>
    <s v="loc098"/>
    <n v="2021"/>
    <x v="0"/>
    <s v="NA"/>
    <s v="NA"/>
    <s v="NA"/>
    <s v="NA"/>
    <s v="NA"/>
    <n v="412333397.57999998"/>
    <n v="3885584.43"/>
    <s v="NA"/>
    <n v="0"/>
    <x v="1"/>
    <x v="24"/>
  </r>
  <r>
    <s v="loc126"/>
    <n v="2020"/>
    <x v="0"/>
    <s v="NA"/>
    <s v="NA"/>
    <s v="NA"/>
    <s v="NA"/>
    <s v="NA"/>
    <n v="414252790.35000002"/>
    <n v="1599931.4000000001"/>
    <s v="NA"/>
    <n v="0"/>
    <x v="5"/>
    <x v="23"/>
  </r>
  <r>
    <s v="loc126"/>
    <n v="2019"/>
    <x v="49"/>
    <n v="9"/>
    <n v="10"/>
    <n v="5"/>
    <n v="300"/>
    <n v="4.5"/>
    <n v="415218838.30000001"/>
    <n v="1595956.8"/>
    <n v="4"/>
    <n v="1199950"/>
    <x v="5"/>
    <x v="23"/>
  </r>
  <r>
    <s v="loc126"/>
    <n v="2016"/>
    <x v="0"/>
    <s v="NA"/>
    <s v="NA"/>
    <s v="NA"/>
    <s v="NA"/>
    <s v="NA"/>
    <n v="415230551.44999993"/>
    <n v="1594273.8499999999"/>
    <s v="NA"/>
    <n v="0"/>
    <x v="5"/>
    <x v="23"/>
  </r>
  <r>
    <s v="loc189"/>
    <n v="2022"/>
    <x v="0"/>
    <s v="NA"/>
    <s v="NA"/>
    <s v="NA"/>
    <s v="NA"/>
    <s v="NA"/>
    <n v="416179598.40000004"/>
    <n v="3657776.4000000004"/>
    <s v="NA"/>
    <n v="0"/>
    <x v="5"/>
    <x v="20"/>
  </r>
  <r>
    <s v="loc126"/>
    <n v="2021"/>
    <x v="0"/>
    <s v="NA"/>
    <s v="NA"/>
    <s v="NA"/>
    <s v="NA"/>
    <s v="NA"/>
    <n v="416348470.19999999"/>
    <n v="1611980.37"/>
    <s v="NA"/>
    <n v="0"/>
    <x v="5"/>
    <x v="23"/>
  </r>
  <r>
    <s v="loc189"/>
    <n v="2014"/>
    <x v="0"/>
    <s v="NA"/>
    <s v="NA"/>
    <s v="NA"/>
    <s v="NA"/>
    <s v="NA"/>
    <n v="416354454.39999998"/>
    <n v="3630611.1839999999"/>
    <s v="NA"/>
    <n v="0"/>
    <x v="5"/>
    <x v="20"/>
  </r>
  <r>
    <s v="loc159"/>
    <n v="2023"/>
    <x v="0"/>
    <s v="NA"/>
    <s v="NA"/>
    <s v="NA"/>
    <s v="NA"/>
    <s v="NA"/>
    <n v="417486210"/>
    <n v="4056460"/>
    <s v="NA"/>
    <n v="0"/>
    <x v="4"/>
    <x v="15"/>
  </r>
  <r>
    <s v="loc189"/>
    <n v="2015"/>
    <x v="0"/>
    <s v="NA"/>
    <s v="NA"/>
    <s v="NA"/>
    <s v="NA"/>
    <s v="NA"/>
    <n v="417755207.39999998"/>
    <n v="3644259.48"/>
    <s v="NA"/>
    <n v="0"/>
    <x v="5"/>
    <x v="20"/>
  </r>
  <r>
    <s v="loc126"/>
    <n v="2017"/>
    <x v="0"/>
    <s v="NA"/>
    <s v="NA"/>
    <s v="NA"/>
    <s v="NA"/>
    <s v="NA"/>
    <n v="418007082.76999998"/>
    <n v="1605093.8699999999"/>
    <s v="NA"/>
    <n v="0"/>
    <x v="5"/>
    <x v="23"/>
  </r>
  <r>
    <s v="loc126"/>
    <n v="2018"/>
    <x v="0"/>
    <s v="NA"/>
    <s v="NA"/>
    <s v="NA"/>
    <s v="NA"/>
    <s v="NA"/>
    <n v="418564723.68000001"/>
    <n v="1603613.64"/>
    <s v="NA"/>
    <n v="0"/>
    <x v="5"/>
    <x v="23"/>
  </r>
  <r>
    <s v="loc025"/>
    <n v="2023"/>
    <x v="55"/>
    <n v="1"/>
    <n v="9"/>
    <n v="5"/>
    <n v="310"/>
    <n v="4.3"/>
    <n v="420601890"/>
    <n v="2661050"/>
    <n v="4"/>
    <n v="1470000"/>
    <x v="5"/>
    <x v="21"/>
  </r>
  <r>
    <s v="loc189"/>
    <n v="2019"/>
    <x v="0"/>
    <s v="NA"/>
    <s v="NA"/>
    <s v="NA"/>
    <s v="NA"/>
    <s v="NA"/>
    <n v="423878644.44999999"/>
    <n v="3718074.2"/>
    <s v="NA"/>
    <n v="0"/>
    <x v="5"/>
    <x v="20"/>
  </r>
  <r>
    <s v="loc189"/>
    <n v="2020"/>
    <x v="38"/>
    <n v="9"/>
    <n v="6"/>
    <n v="4"/>
    <n v="230"/>
    <n v="3.2"/>
    <n v="424371384.35000002"/>
    <n v="3727329.95"/>
    <n v="3"/>
    <n v="1156450"/>
    <x v="5"/>
    <x v="20"/>
  </r>
  <r>
    <s v="loc189"/>
    <n v="2016"/>
    <x v="0"/>
    <s v="NA"/>
    <s v="NA"/>
    <s v="NA"/>
    <s v="NA"/>
    <s v="NA"/>
    <n v="425097695.09999996"/>
    <n v="3714138.9999999995"/>
    <s v="NA"/>
    <n v="0"/>
    <x v="5"/>
    <x v="20"/>
  </r>
  <r>
    <s v="loc146"/>
    <n v="2023"/>
    <x v="0"/>
    <s v="NA"/>
    <s v="NA"/>
    <s v="NA"/>
    <s v="NA"/>
    <s v="NA"/>
    <n v="427324350"/>
    <n v="4555100"/>
    <s v="NA"/>
    <n v="0"/>
    <x v="0"/>
    <x v="9"/>
  </r>
  <r>
    <s v="loc189"/>
    <n v="2018"/>
    <x v="0"/>
    <s v="NA"/>
    <s v="NA"/>
    <s v="NA"/>
    <s v="NA"/>
    <s v="NA"/>
    <n v="427567674.71999997"/>
    <n v="3735906.5999999996"/>
    <s v="NA"/>
    <n v="0"/>
    <x v="5"/>
    <x v="20"/>
  </r>
  <r>
    <s v="loc189"/>
    <n v="2017"/>
    <x v="0"/>
    <s v="NA"/>
    <s v="NA"/>
    <s v="NA"/>
    <s v="NA"/>
    <s v="NA"/>
    <n v="427604537.94999993"/>
    <n v="3739343.4499999997"/>
    <s v="NA"/>
    <n v="0"/>
    <x v="5"/>
    <x v="20"/>
  </r>
  <r>
    <s v="loc189"/>
    <n v="2021"/>
    <x v="0"/>
    <s v="NA"/>
    <s v="NA"/>
    <s v="NA"/>
    <s v="NA"/>
    <s v="NA"/>
    <n v="429159103.62"/>
    <n v="3755395.02"/>
    <s v="NA"/>
    <n v="0"/>
    <x v="5"/>
    <x v="20"/>
  </r>
  <r>
    <s v="loc159"/>
    <n v="2014"/>
    <x v="0"/>
    <s v="NA"/>
    <s v="NA"/>
    <s v="NA"/>
    <s v="NA"/>
    <s v="NA"/>
    <n v="436802385.60000002"/>
    <n v="4263191.8159999996"/>
    <s v="NA"/>
    <n v="0"/>
    <x v="4"/>
    <x v="15"/>
  </r>
  <r>
    <s v="loc159"/>
    <n v="2015"/>
    <x v="0"/>
    <s v="NA"/>
    <s v="NA"/>
    <s v="NA"/>
    <s v="NA"/>
    <s v="NA"/>
    <n v="437025374.39999998"/>
    <n v="4279217.4000000004"/>
    <s v="NA"/>
    <n v="0"/>
    <x v="4"/>
    <x v="15"/>
  </r>
  <r>
    <s v="loc159"/>
    <n v="2022"/>
    <x v="0"/>
    <s v="NA"/>
    <s v="NA"/>
    <s v="NA"/>
    <s v="NA"/>
    <s v="NA"/>
    <n v="443217441.60000002"/>
    <n v="4295073.6000000006"/>
    <s v="NA"/>
    <n v="0"/>
    <x v="4"/>
    <x v="15"/>
  </r>
  <r>
    <s v="loc025"/>
    <n v="2014"/>
    <x v="0"/>
    <s v="NA"/>
    <s v="NA"/>
    <s v="NA"/>
    <s v="NA"/>
    <s v="NA"/>
    <n v="443918253.60000002"/>
    <n v="2796684.96"/>
    <s v="NA"/>
    <n v="0"/>
    <x v="5"/>
    <x v="21"/>
  </r>
  <r>
    <s v="loc025"/>
    <n v="2015"/>
    <x v="0"/>
    <s v="NA"/>
    <s v="NA"/>
    <s v="NA"/>
    <s v="NA"/>
    <s v="NA"/>
    <n v="445149627.12"/>
    <n v="2807190.84"/>
    <s v="NA"/>
    <n v="0"/>
    <x v="5"/>
    <x v="21"/>
  </r>
  <r>
    <s v="loc159"/>
    <n v="2016"/>
    <x v="0"/>
    <s v="NA"/>
    <s v="NA"/>
    <s v="NA"/>
    <s v="NA"/>
    <s v="NA"/>
    <n v="446103908.89999998"/>
    <n v="4361266.6499999994"/>
    <s v="NA"/>
    <n v="0"/>
    <x v="4"/>
    <x v="15"/>
  </r>
  <r>
    <s v="loc025"/>
    <n v="2022"/>
    <x v="0"/>
    <s v="NA"/>
    <s v="NA"/>
    <s v="NA"/>
    <s v="NA"/>
    <s v="NA"/>
    <n v="447250572"/>
    <n v="2817579.6"/>
    <s v="NA"/>
    <n v="0"/>
    <x v="5"/>
    <x v="21"/>
  </r>
  <r>
    <s v="loc146"/>
    <n v="2014"/>
    <x v="0"/>
    <s v="NA"/>
    <s v="NA"/>
    <s v="NA"/>
    <s v="NA"/>
    <s v="NA"/>
    <n v="448371401.60000002"/>
    <n v="4787261.5839999998"/>
    <s v="NA"/>
    <n v="0"/>
    <x v="0"/>
    <x v="9"/>
  </r>
  <r>
    <s v="loc146"/>
    <n v="2015"/>
    <x v="0"/>
    <s v="NA"/>
    <s v="NA"/>
    <s v="NA"/>
    <s v="NA"/>
    <s v="NA"/>
    <n v="449615134.44"/>
    <n v="4805246.6399999997"/>
    <s v="NA"/>
    <n v="0"/>
    <x v="0"/>
    <x v="9"/>
  </r>
  <r>
    <s v="loc159"/>
    <n v="2019"/>
    <x v="22"/>
    <n v="7"/>
    <n v="5"/>
    <n v="3"/>
    <n v="210"/>
    <n v="2.7"/>
    <n v="450261350.94999999"/>
    <n v="4365884.1000000006"/>
    <n v="2"/>
    <n v="1083450"/>
    <x v="4"/>
    <x v="15"/>
  </r>
  <r>
    <s v="loc159"/>
    <n v="2018"/>
    <x v="0"/>
    <s v="NA"/>
    <s v="NA"/>
    <s v="NA"/>
    <s v="NA"/>
    <s v="NA"/>
    <n v="450433944.83999997"/>
    <n v="4386827.6399999997"/>
    <s v="NA"/>
    <n v="0"/>
    <x v="4"/>
    <x v="15"/>
  </r>
  <r>
    <s v="loc159"/>
    <n v="2020"/>
    <x v="0"/>
    <s v="NA"/>
    <s v="NA"/>
    <s v="NA"/>
    <s v="NA"/>
    <s v="NA"/>
    <n v="450541366.94999999"/>
    <n v="4376751.05"/>
    <s v="NA"/>
    <n v="0"/>
    <x v="4"/>
    <x v="15"/>
  </r>
  <r>
    <s v="loc159"/>
    <n v="2017"/>
    <x v="0"/>
    <s v="NA"/>
    <s v="NA"/>
    <s v="NA"/>
    <s v="NA"/>
    <s v="NA"/>
    <n v="450848173.95999998"/>
    <n v="4390862.38"/>
    <s v="NA"/>
    <n v="0"/>
    <x v="4"/>
    <x v="15"/>
  </r>
  <r>
    <s v="loc161"/>
    <n v="2023"/>
    <x v="0"/>
    <s v="NA"/>
    <s v="NA"/>
    <s v="NA"/>
    <s v="NA"/>
    <s v="NA"/>
    <n v="451794070"/>
    <n v="3018420"/>
    <s v="NA"/>
    <n v="0"/>
    <x v="5"/>
    <x v="22"/>
  </r>
  <r>
    <s v="loc025"/>
    <n v="2019"/>
    <x v="0"/>
    <s v="NA"/>
    <s v="NA"/>
    <s v="NA"/>
    <s v="NA"/>
    <s v="NA"/>
    <n v="453672960.25"/>
    <n v="2864036"/>
    <s v="NA"/>
    <n v="0"/>
    <x v="5"/>
    <x v="21"/>
  </r>
  <r>
    <s v="loc146"/>
    <n v="2022"/>
    <x v="0"/>
    <s v="NA"/>
    <s v="NA"/>
    <s v="NA"/>
    <s v="NA"/>
    <s v="NA"/>
    <n v="454242416.40000004"/>
    <n v="4823042.4000000004"/>
    <s v="NA"/>
    <n v="0"/>
    <x v="0"/>
    <x v="9"/>
  </r>
  <r>
    <s v="loc159"/>
    <n v="2021"/>
    <x v="0"/>
    <s v="NA"/>
    <s v="NA"/>
    <s v="NA"/>
    <s v="NA"/>
    <s v="NA"/>
    <n v="454823280.60000002"/>
    <n v="4409701.1399999997"/>
    <s v="NA"/>
    <n v="0"/>
    <x v="4"/>
    <x v="15"/>
  </r>
  <r>
    <s v="loc025"/>
    <n v="2016"/>
    <x v="0"/>
    <s v="NA"/>
    <s v="NA"/>
    <s v="NA"/>
    <s v="NA"/>
    <s v="NA"/>
    <n v="454930676.19999993"/>
    <n v="2861013.3499999996"/>
    <s v="NA"/>
    <n v="0"/>
    <x v="5"/>
    <x v="21"/>
  </r>
  <r>
    <s v="loc025"/>
    <n v="2020"/>
    <x v="0"/>
    <s v="NA"/>
    <s v="NA"/>
    <s v="NA"/>
    <s v="NA"/>
    <s v="NA"/>
    <n v="454958330.40000004"/>
    <n v="2871167.65"/>
    <s v="NA"/>
    <n v="0"/>
    <x v="5"/>
    <x v="21"/>
  </r>
  <r>
    <s v="loc025"/>
    <n v="2018"/>
    <x v="0"/>
    <s v="NA"/>
    <s v="NA"/>
    <s v="NA"/>
    <s v="NA"/>
    <s v="NA"/>
    <n v="456184559.27999997"/>
    <n v="2877778.8"/>
    <s v="NA"/>
    <n v="0"/>
    <x v="5"/>
    <x v="21"/>
  </r>
  <r>
    <s v="loc146"/>
    <n v="2016"/>
    <x v="11"/>
    <n v="2"/>
    <n v="4"/>
    <n v="3"/>
    <n v="150"/>
    <n v="1.7"/>
    <n v="457023420.74999994"/>
    <n v="4897380.1499999994"/>
    <n v="1"/>
    <n v="580449.99999999988"/>
    <x v="0"/>
    <x v="9"/>
  </r>
  <r>
    <s v="loc025"/>
    <n v="2017"/>
    <x v="0"/>
    <s v="NA"/>
    <s v="NA"/>
    <s v="NA"/>
    <s v="NA"/>
    <s v="NA"/>
    <n v="457074594.34999996"/>
    <n v="2880423.86"/>
    <s v="NA"/>
    <n v="0"/>
    <x v="5"/>
    <x v="21"/>
  </r>
  <r>
    <s v="loc146"/>
    <n v="2019"/>
    <x v="0"/>
    <s v="NA"/>
    <s v="NA"/>
    <s v="NA"/>
    <s v="NA"/>
    <s v="NA"/>
    <n v="458668946.25"/>
    <n v="4902564.6500000004"/>
    <s v="NA"/>
    <n v="0"/>
    <x v="0"/>
    <x v="9"/>
  </r>
  <r>
    <s v="loc146"/>
    <n v="2018"/>
    <x v="0"/>
    <s v="NA"/>
    <s v="NA"/>
    <s v="NA"/>
    <s v="NA"/>
    <s v="NA"/>
    <n v="459248196.12"/>
    <n v="4926085.8"/>
    <s v="NA"/>
    <n v="0"/>
    <x v="0"/>
    <x v="9"/>
  </r>
  <r>
    <s v="loc025"/>
    <n v="2021"/>
    <x v="0"/>
    <s v="NA"/>
    <s v="NA"/>
    <s v="NA"/>
    <s v="NA"/>
    <s v="NA"/>
    <n v="460405715.63999999"/>
    <n v="2892781.32"/>
    <s v="NA"/>
    <n v="0"/>
    <x v="5"/>
    <x v="21"/>
  </r>
  <r>
    <s v="loc146"/>
    <n v="2017"/>
    <x v="0"/>
    <s v="NA"/>
    <s v="NA"/>
    <s v="NA"/>
    <s v="NA"/>
    <s v="NA"/>
    <n v="461071829.43999994"/>
    <n v="4930611.1999999993"/>
    <s v="NA"/>
    <n v="0"/>
    <x v="0"/>
    <x v="9"/>
  </r>
  <r>
    <s v="loc146"/>
    <n v="2020"/>
    <x v="0"/>
    <s v="NA"/>
    <s v="NA"/>
    <s v="NA"/>
    <s v="NA"/>
    <s v="NA"/>
    <n v="461523714.60000002"/>
    <n v="4914763.6500000004"/>
    <s v="NA"/>
    <n v="0"/>
    <x v="0"/>
    <x v="9"/>
  </r>
  <r>
    <s v="loc077"/>
    <n v="2023"/>
    <x v="0"/>
    <s v="NA"/>
    <s v="NA"/>
    <s v="NA"/>
    <s v="NA"/>
    <s v="NA"/>
    <n v="462889400"/>
    <n v="4709420"/>
    <s v="NA"/>
    <n v="0"/>
    <x v="5"/>
    <x v="25"/>
  </r>
  <r>
    <s v="loc146"/>
    <n v="2021"/>
    <x v="0"/>
    <s v="NA"/>
    <s v="NA"/>
    <s v="NA"/>
    <s v="NA"/>
    <s v="NA"/>
    <n v="464861482.41000003"/>
    <n v="4951766.82"/>
    <s v="NA"/>
    <n v="0"/>
    <x v="0"/>
    <x v="9"/>
  </r>
  <r>
    <s v="loc161"/>
    <n v="2015"/>
    <x v="0"/>
    <s v="NA"/>
    <s v="NA"/>
    <s v="NA"/>
    <s v="NA"/>
    <s v="NA"/>
    <n v="472098122.75999999"/>
    <n v="3184183.2"/>
    <s v="NA"/>
    <n v="0"/>
    <x v="5"/>
    <x v="22"/>
  </r>
  <r>
    <s v="loc161"/>
    <n v="2014"/>
    <x v="0"/>
    <s v="NA"/>
    <s v="NA"/>
    <s v="NA"/>
    <s v="NA"/>
    <s v="NA"/>
    <n v="472554425.60000002"/>
    <n v="3172257.8480000002"/>
    <s v="NA"/>
    <n v="0"/>
    <x v="5"/>
    <x v="22"/>
  </r>
  <r>
    <s v="loc141"/>
    <n v="2023"/>
    <x v="0"/>
    <s v="NA"/>
    <s v="NA"/>
    <s v="NA"/>
    <s v="NA"/>
    <s v="NA"/>
    <n v="478104830"/>
    <n v="1081790"/>
    <s v="NA"/>
    <n v="0"/>
    <x v="5"/>
    <x v="19"/>
  </r>
  <r>
    <s v="loc161"/>
    <n v="2022"/>
    <x v="0"/>
    <s v="NA"/>
    <s v="NA"/>
    <s v="NA"/>
    <s v="NA"/>
    <s v="NA"/>
    <n v="478370188.80000001"/>
    <n v="3195979.2"/>
    <s v="NA"/>
    <n v="0"/>
    <x v="5"/>
    <x v="22"/>
  </r>
  <r>
    <s v="loc161"/>
    <n v="2016"/>
    <x v="0"/>
    <s v="NA"/>
    <s v="NA"/>
    <s v="NA"/>
    <s v="NA"/>
    <s v="NA"/>
    <n v="482188262.39999998"/>
    <n v="3245234.1999999997"/>
    <s v="NA"/>
    <n v="0"/>
    <x v="5"/>
    <x v="22"/>
  </r>
  <r>
    <s v="loc161"/>
    <n v="2019"/>
    <x v="0"/>
    <s v="NA"/>
    <s v="NA"/>
    <s v="NA"/>
    <s v="NA"/>
    <s v="NA"/>
    <n v="484736217.35000002"/>
    <n v="3248672.4"/>
    <s v="NA"/>
    <n v="0"/>
    <x v="5"/>
    <x v="22"/>
  </r>
  <r>
    <s v="loc161"/>
    <n v="2017"/>
    <x v="0"/>
    <s v="NA"/>
    <s v="NA"/>
    <s v="NA"/>
    <s v="NA"/>
    <s v="NA"/>
    <n v="485745681.57999992"/>
    <n v="3267249.1299999994"/>
    <s v="NA"/>
    <n v="0"/>
    <x v="5"/>
    <x v="22"/>
  </r>
  <r>
    <s v="loc161"/>
    <n v="2020"/>
    <x v="0"/>
    <s v="NA"/>
    <s v="NA"/>
    <s v="NA"/>
    <s v="NA"/>
    <s v="NA"/>
    <n v="486133417.15000004"/>
    <n v="3256757.85"/>
    <s v="NA"/>
    <n v="0"/>
    <x v="5"/>
    <x v="22"/>
  </r>
  <r>
    <s v="loc161"/>
    <n v="2018"/>
    <x v="0"/>
    <s v="NA"/>
    <s v="NA"/>
    <s v="NA"/>
    <s v="NA"/>
    <s v="NA"/>
    <n v="486155798.03999996"/>
    <n v="3264252.7199999997"/>
    <s v="NA"/>
    <n v="0"/>
    <x v="5"/>
    <x v="22"/>
  </r>
  <r>
    <s v="loc161"/>
    <n v="2021"/>
    <x v="54"/>
    <n v="9"/>
    <n v="9"/>
    <n v="5"/>
    <n v="260"/>
    <n v="3.5"/>
    <n v="489601146.06"/>
    <n v="3281279.82"/>
    <n v="3"/>
    <n v="2363790"/>
    <x v="5"/>
    <x v="22"/>
  </r>
  <r>
    <s v="loc077"/>
    <n v="2014"/>
    <x v="0"/>
    <s v="NA"/>
    <s v="NA"/>
    <s v="NA"/>
    <s v="NA"/>
    <s v="NA"/>
    <n v="489750196"/>
    <n v="4949414.9519999996"/>
    <s v="NA"/>
    <n v="0"/>
    <x v="5"/>
    <x v="25"/>
  </r>
  <r>
    <s v="loc077"/>
    <n v="2022"/>
    <x v="0"/>
    <s v="NA"/>
    <s v="NA"/>
    <s v="NA"/>
    <s v="NA"/>
    <s v="NA"/>
    <n v="491032854.00000006"/>
    <n v="4986446.4000000004"/>
    <s v="NA"/>
    <n v="0"/>
    <x v="5"/>
    <x v="25"/>
  </r>
  <r>
    <s v="loc077"/>
    <n v="2015"/>
    <x v="0"/>
    <s v="NA"/>
    <s v="NA"/>
    <s v="NA"/>
    <s v="NA"/>
    <s v="NA"/>
    <n v="491397879.60000002"/>
    <n v="4968015.4799999995"/>
    <s v="NA"/>
    <n v="0"/>
    <x v="5"/>
    <x v="25"/>
  </r>
  <r>
    <s v="loc141"/>
    <n v="2014"/>
    <x v="0"/>
    <s v="NA"/>
    <s v="NA"/>
    <s v="NA"/>
    <s v="NA"/>
    <s v="NA"/>
    <n v="496466153.60000002"/>
    <n v="1136907.3359999999"/>
    <s v="NA"/>
    <n v="0"/>
    <x v="5"/>
    <x v="19"/>
  </r>
  <r>
    <s v="loc077"/>
    <n v="2016"/>
    <x v="0"/>
    <s v="NA"/>
    <s v="NA"/>
    <s v="NA"/>
    <s v="NA"/>
    <s v="NA"/>
    <n v="499789210.69999993"/>
    <n v="5063277.6999999993"/>
    <s v="NA"/>
    <n v="0"/>
    <x v="5"/>
    <x v="25"/>
  </r>
  <r>
    <s v="loc077"/>
    <n v="2019"/>
    <x v="0"/>
    <s v="NA"/>
    <s v="NA"/>
    <s v="NA"/>
    <s v="NA"/>
    <s v="NA"/>
    <n v="500561274.44999999"/>
    <n v="5068647.05"/>
    <s v="NA"/>
    <n v="0"/>
    <x v="5"/>
    <x v="25"/>
  </r>
  <r>
    <s v="loc141"/>
    <n v="2015"/>
    <x v="0"/>
    <s v="NA"/>
    <s v="NA"/>
    <s v="NA"/>
    <s v="NA"/>
    <s v="NA"/>
    <n v="500676939.48000002"/>
    <n v="1141174.08"/>
    <s v="NA"/>
    <n v="0"/>
    <x v="5"/>
    <x v="19"/>
  </r>
  <r>
    <s v="loc077"/>
    <n v="2018"/>
    <x v="0"/>
    <s v="NA"/>
    <s v="NA"/>
    <s v="NA"/>
    <s v="NA"/>
    <s v="NA"/>
    <n v="503752552.13999999"/>
    <n v="5092959.24"/>
    <s v="NA"/>
    <n v="0"/>
    <x v="5"/>
    <x v="25"/>
  </r>
  <r>
    <s v="loc077"/>
    <n v="2020"/>
    <x v="0"/>
    <s v="NA"/>
    <s v="NA"/>
    <s v="NA"/>
    <s v="NA"/>
    <s v="NA"/>
    <n v="504070357.40000004"/>
    <n v="5081269.55"/>
    <s v="NA"/>
    <n v="0"/>
    <x v="5"/>
    <x v="25"/>
  </r>
  <r>
    <s v="loc077"/>
    <n v="2017"/>
    <x v="53"/>
    <n v="9"/>
    <n v="8"/>
    <n v="5"/>
    <n v="260"/>
    <n v="3.6"/>
    <n v="504463109.63999993"/>
    <n v="5097638.5799999991"/>
    <n v="4"/>
    <n v="2864649.9999999995"/>
    <x v="5"/>
    <x v="25"/>
  </r>
  <r>
    <s v="loc077"/>
    <n v="2021"/>
    <x v="0"/>
    <s v="NA"/>
    <s v="NA"/>
    <s v="NA"/>
    <s v="NA"/>
    <s v="NA"/>
    <n v="505973151.44999999"/>
    <n v="5119528.05"/>
    <s v="NA"/>
    <n v="0"/>
    <x v="5"/>
    <x v="25"/>
  </r>
  <r>
    <s v="loc141"/>
    <n v="2022"/>
    <x v="56"/>
    <n v="8"/>
    <n v="10"/>
    <n v="5"/>
    <n v="270"/>
    <n v="4"/>
    <n v="506129407.20000005"/>
    <n v="1145426.4000000001"/>
    <n v="3"/>
    <n v="2710800"/>
    <x v="5"/>
    <x v="19"/>
  </r>
  <r>
    <s v="loc141"/>
    <n v="2016"/>
    <x v="0"/>
    <s v="NA"/>
    <s v="NA"/>
    <s v="NA"/>
    <s v="NA"/>
    <s v="NA"/>
    <n v="509226722.54999995"/>
    <n v="1163061.2499999998"/>
    <s v="NA"/>
    <n v="0"/>
    <x v="5"/>
    <x v="19"/>
  </r>
  <r>
    <s v="loc058"/>
    <n v="2023"/>
    <x v="0"/>
    <s v="NA"/>
    <s v="NA"/>
    <s v="NA"/>
    <s v="NA"/>
    <s v="NA"/>
    <n v="510727780"/>
    <n v="1948620"/>
    <s v="NA"/>
    <n v="0"/>
    <x v="5"/>
    <x v="23"/>
  </r>
  <r>
    <s v="loc141"/>
    <n v="2019"/>
    <x v="0"/>
    <s v="NA"/>
    <s v="NA"/>
    <s v="NA"/>
    <s v="NA"/>
    <s v="NA"/>
    <n v="513416187.35000002"/>
    <n v="1164301"/>
    <s v="NA"/>
    <n v="0"/>
    <x v="5"/>
    <x v="19"/>
  </r>
  <r>
    <s v="loc141"/>
    <n v="2018"/>
    <x v="0"/>
    <s v="NA"/>
    <s v="NA"/>
    <s v="NA"/>
    <s v="NA"/>
    <s v="NA"/>
    <n v="513562862.09999996"/>
    <n v="1169881.2"/>
    <s v="NA"/>
    <n v="0"/>
    <x v="5"/>
    <x v="19"/>
  </r>
  <r>
    <s v="loc116"/>
    <n v="2023"/>
    <x v="0"/>
    <s v="NA"/>
    <s v="NA"/>
    <s v="NA"/>
    <s v="NA"/>
    <s v="NA"/>
    <n v="514833270"/>
    <n v="1128770"/>
    <s v="NA"/>
    <n v="0"/>
    <x v="5"/>
    <x v="19"/>
  </r>
  <r>
    <s v="loc141"/>
    <n v="2017"/>
    <x v="0"/>
    <s v="NA"/>
    <s v="NA"/>
    <s v="NA"/>
    <s v="NA"/>
    <s v="NA"/>
    <n v="514943876.59999996"/>
    <n v="1170959.21"/>
    <s v="NA"/>
    <n v="0"/>
    <x v="5"/>
    <x v="19"/>
  </r>
  <r>
    <s v="loc141"/>
    <n v="2020"/>
    <x v="0"/>
    <s v="NA"/>
    <s v="NA"/>
    <s v="NA"/>
    <s v="NA"/>
    <s v="NA"/>
    <n v="515400659.10000002"/>
    <n v="1167201.55"/>
    <s v="NA"/>
    <n v="0"/>
    <x v="5"/>
    <x v="19"/>
  </r>
  <r>
    <s v="loc141"/>
    <n v="2021"/>
    <x v="0"/>
    <s v="NA"/>
    <s v="NA"/>
    <s v="NA"/>
    <s v="NA"/>
    <s v="NA"/>
    <n v="519484428.06"/>
    <n v="1175991.18"/>
    <s v="NA"/>
    <n v="0"/>
    <x v="5"/>
    <x v="19"/>
  </r>
  <r>
    <s v="loc017"/>
    <n v="2023"/>
    <x v="50"/>
    <n v="10"/>
    <n v="7"/>
    <n v="4"/>
    <n v="230"/>
    <n v="2.8"/>
    <n v="523257670"/>
    <n v="1967220"/>
    <n v="1"/>
    <n v="1190000"/>
    <x v="1"/>
    <x v="1"/>
  </r>
  <r>
    <s v="loc018"/>
    <n v="2023"/>
    <x v="0"/>
    <s v="NA"/>
    <s v="NA"/>
    <s v="NA"/>
    <s v="NA"/>
    <s v="NA"/>
    <n v="529109170"/>
    <n v="1974490"/>
    <s v="NA"/>
    <n v="0"/>
    <x v="0"/>
    <x v="0"/>
  </r>
  <r>
    <s v="loc116"/>
    <n v="2014"/>
    <x v="0"/>
    <s v="NA"/>
    <s v="NA"/>
    <s v="NA"/>
    <s v="NA"/>
    <s v="NA"/>
    <n v="534605096"/>
    <n v="1186288.2320000001"/>
    <s v="NA"/>
    <n v="0"/>
    <x v="5"/>
    <x v="19"/>
  </r>
  <r>
    <s v="loc058"/>
    <n v="2014"/>
    <x v="0"/>
    <s v="NA"/>
    <s v="NA"/>
    <s v="NA"/>
    <s v="NA"/>
    <s v="NA"/>
    <n v="537513992"/>
    <n v="2047928.0959999999"/>
    <s v="NA"/>
    <n v="0"/>
    <x v="5"/>
    <x v="23"/>
  </r>
  <r>
    <s v="loc116"/>
    <n v="2015"/>
    <x v="0"/>
    <s v="NA"/>
    <s v="NA"/>
    <s v="NA"/>
    <s v="NA"/>
    <s v="NA"/>
    <n v="539139368.39999998"/>
    <n v="1190750.04"/>
    <s v="NA"/>
    <n v="0"/>
    <x v="5"/>
    <x v="19"/>
  </r>
  <r>
    <s v="loc058"/>
    <n v="2022"/>
    <x v="0"/>
    <s v="NA"/>
    <s v="NA"/>
    <s v="NA"/>
    <s v="NA"/>
    <s v="NA"/>
    <n v="540135140.39999998"/>
    <n v="2063242.8"/>
    <s v="NA"/>
    <n v="0"/>
    <x v="5"/>
    <x v="23"/>
  </r>
  <r>
    <s v="loc058"/>
    <n v="2015"/>
    <x v="0"/>
    <s v="NA"/>
    <s v="NA"/>
    <s v="NA"/>
    <s v="NA"/>
    <s v="NA"/>
    <n v="541755560.15999997"/>
    <n v="2055628.68"/>
    <s v="NA"/>
    <n v="0"/>
    <x v="5"/>
    <x v="23"/>
  </r>
  <r>
    <s v="loc116"/>
    <n v="2022"/>
    <x v="56"/>
    <n v="8"/>
    <n v="10"/>
    <n v="5"/>
    <n v="270"/>
    <n v="4"/>
    <n v="545010714"/>
    <n v="1195171.2000000002"/>
    <n v="3"/>
    <n v="2689200"/>
    <x v="5"/>
    <x v="19"/>
  </r>
  <r>
    <s v="loc116"/>
    <n v="2016"/>
    <x v="0"/>
    <s v="NA"/>
    <s v="NA"/>
    <s v="NA"/>
    <s v="NA"/>
    <s v="NA"/>
    <n v="548345952.69999993"/>
    <n v="1213585.0999999999"/>
    <s v="NA"/>
    <n v="0"/>
    <x v="5"/>
    <x v="19"/>
  </r>
  <r>
    <s v="loc058"/>
    <n v="2020"/>
    <x v="0"/>
    <s v="NA"/>
    <s v="NA"/>
    <s v="NA"/>
    <s v="NA"/>
    <s v="NA"/>
    <n v="550087357.79999995"/>
    <n v="2102483.35"/>
    <s v="NA"/>
    <n v="0"/>
    <x v="5"/>
    <x v="23"/>
  </r>
  <r>
    <s v="loc058"/>
    <n v="2019"/>
    <x v="49"/>
    <n v="9"/>
    <n v="10"/>
    <n v="5"/>
    <n v="300"/>
    <n v="4.5"/>
    <n v="551370186.45000005"/>
    <n v="2097267.9500000002"/>
    <n v="4"/>
    <n v="2318350"/>
    <x v="5"/>
    <x v="23"/>
  </r>
  <r>
    <s v="loc058"/>
    <n v="2016"/>
    <x v="0"/>
    <s v="NA"/>
    <s v="NA"/>
    <s v="NA"/>
    <s v="NA"/>
    <s v="NA"/>
    <n v="551385744.64999998"/>
    <n v="2095041.6499999997"/>
    <s v="NA"/>
    <n v="0"/>
    <x v="5"/>
    <x v="23"/>
  </r>
  <r>
    <s v="loc017"/>
    <n v="2014"/>
    <x v="0"/>
    <s v="NA"/>
    <s v="NA"/>
    <s v="NA"/>
    <s v="NA"/>
    <s v="NA"/>
    <n v="552797000"/>
    <n v="2067461.4080000001"/>
    <s v="NA"/>
    <n v="0"/>
    <x v="1"/>
    <x v="1"/>
  </r>
  <r>
    <s v="loc116"/>
    <n v="2019"/>
    <x v="0"/>
    <s v="NA"/>
    <s v="NA"/>
    <s v="NA"/>
    <s v="NA"/>
    <s v="NA"/>
    <n v="552857262.35000002"/>
    <n v="1214873.6500000001"/>
    <s v="NA"/>
    <n v="0"/>
    <x v="5"/>
    <x v="19"/>
  </r>
  <r>
    <s v="loc058"/>
    <n v="2021"/>
    <x v="0"/>
    <s v="NA"/>
    <s v="NA"/>
    <s v="NA"/>
    <s v="NA"/>
    <s v="NA"/>
    <n v="552870224.78999996"/>
    <n v="2118306.4500000002"/>
    <s v="NA"/>
    <n v="0"/>
    <x v="5"/>
    <x v="23"/>
  </r>
  <r>
    <s v="loc116"/>
    <n v="2018"/>
    <x v="0"/>
    <s v="NA"/>
    <s v="NA"/>
    <s v="NA"/>
    <s v="NA"/>
    <s v="NA"/>
    <n v="553015201.13999999"/>
    <n v="1220697.8399999999"/>
    <s v="NA"/>
    <n v="0"/>
    <x v="5"/>
    <x v="19"/>
  </r>
  <r>
    <s v="loc018"/>
    <n v="2014"/>
    <x v="0"/>
    <s v="NA"/>
    <s v="NA"/>
    <s v="NA"/>
    <s v="NA"/>
    <s v="NA"/>
    <n v="553363958.39999998"/>
    <n v="2075115.4720000001"/>
    <s v="NA"/>
    <n v="0"/>
    <x v="0"/>
    <x v="0"/>
  </r>
  <r>
    <s v="loc116"/>
    <n v="2017"/>
    <x v="0"/>
    <s v="NA"/>
    <s v="NA"/>
    <s v="NA"/>
    <s v="NA"/>
    <s v="NA"/>
    <n v="554502303.8599999"/>
    <n v="1221815.8899999999"/>
    <s v="NA"/>
    <n v="0"/>
    <x v="5"/>
    <x v="19"/>
  </r>
  <r>
    <s v="loc017"/>
    <n v="2022"/>
    <x v="0"/>
    <s v="NA"/>
    <s v="NA"/>
    <s v="NA"/>
    <s v="NA"/>
    <s v="NA"/>
    <n v="554826261.60000002"/>
    <n v="2082942.0000000002"/>
    <s v="NA"/>
    <n v="0"/>
    <x v="1"/>
    <x v="1"/>
  </r>
  <r>
    <s v="loc116"/>
    <n v="2020"/>
    <x v="0"/>
    <s v="NA"/>
    <s v="NA"/>
    <s v="NA"/>
    <s v="NA"/>
    <s v="NA"/>
    <n v="554994186.60000002"/>
    <n v="1217902.1499999999"/>
    <s v="NA"/>
    <n v="0"/>
    <x v="5"/>
    <x v="19"/>
  </r>
  <r>
    <s v="loc058"/>
    <n v="2017"/>
    <x v="0"/>
    <s v="NA"/>
    <s v="NA"/>
    <s v="NA"/>
    <s v="NA"/>
    <s v="NA"/>
    <n v="555072710.52999997"/>
    <n v="2109260.0799999996"/>
    <s v="NA"/>
    <n v="0"/>
    <x v="5"/>
    <x v="23"/>
  </r>
  <r>
    <s v="loc017"/>
    <n v="2015"/>
    <x v="0"/>
    <s v="NA"/>
    <s v="NA"/>
    <s v="NA"/>
    <s v="NA"/>
    <s v="NA"/>
    <n v="555418390.67999995"/>
    <n v="2075231.64"/>
    <s v="NA"/>
    <n v="0"/>
    <x v="1"/>
    <x v="1"/>
  </r>
  <r>
    <s v="loc058"/>
    <n v="2018"/>
    <x v="0"/>
    <s v="NA"/>
    <s v="NA"/>
    <s v="NA"/>
    <s v="NA"/>
    <s v="NA"/>
    <n v="555813196.86000001"/>
    <n v="2107326.42"/>
    <s v="NA"/>
    <n v="0"/>
    <x v="5"/>
    <x v="23"/>
  </r>
  <r>
    <s v="loc018"/>
    <n v="2015"/>
    <x v="57"/>
    <n v="2"/>
    <n v="5"/>
    <n v="3"/>
    <n v="170"/>
    <n v="2.2000000000000002"/>
    <n v="556587041.03999996"/>
    <n v="2082907.2"/>
    <n v="2"/>
    <n v="148320"/>
    <x v="0"/>
    <x v="0"/>
  </r>
  <r>
    <s v="loc116"/>
    <n v="2021"/>
    <x v="0"/>
    <s v="NA"/>
    <s v="NA"/>
    <s v="NA"/>
    <s v="NA"/>
    <s v="NA"/>
    <n v="559391683.88999999"/>
    <n v="1227067.1399999999"/>
    <s v="NA"/>
    <n v="0"/>
    <x v="5"/>
    <x v="19"/>
  </r>
  <r>
    <s v="loc018"/>
    <n v="2022"/>
    <x v="0"/>
    <s v="NA"/>
    <s v="NA"/>
    <s v="NA"/>
    <s v="NA"/>
    <s v="NA"/>
    <n v="561140967.60000002"/>
    <n v="2090631.6"/>
    <s v="NA"/>
    <n v="0"/>
    <x v="0"/>
    <x v="0"/>
  </r>
  <r>
    <s v="loc017"/>
    <n v="2016"/>
    <x v="0"/>
    <s v="NA"/>
    <s v="NA"/>
    <s v="NA"/>
    <s v="NA"/>
    <s v="NA"/>
    <n v="564347995.89999998"/>
    <n v="2115023.9499999997"/>
    <s v="NA"/>
    <n v="0"/>
    <x v="1"/>
    <x v="1"/>
  </r>
  <r>
    <s v="loc017"/>
    <n v="2019"/>
    <x v="0"/>
    <s v="NA"/>
    <s v="NA"/>
    <s v="NA"/>
    <s v="NA"/>
    <s v="NA"/>
    <n v="564832309"/>
    <n v="2117271"/>
    <s v="NA"/>
    <n v="0"/>
    <x v="1"/>
    <x v="1"/>
  </r>
  <r>
    <s v="loc017"/>
    <n v="2020"/>
    <x v="0"/>
    <s v="NA"/>
    <s v="NA"/>
    <s v="NA"/>
    <s v="NA"/>
    <s v="NA"/>
    <n v="565960756.14999998"/>
    <n v="2122543.75"/>
    <s v="NA"/>
    <n v="0"/>
    <x v="1"/>
    <x v="1"/>
  </r>
  <r>
    <s v="loc018"/>
    <n v="2016"/>
    <x v="0"/>
    <s v="NA"/>
    <s v="NA"/>
    <s v="NA"/>
    <s v="NA"/>
    <s v="NA"/>
    <n v="567009198.5999999"/>
    <n v="2122841.5"/>
    <s v="NA"/>
    <n v="0"/>
    <x v="0"/>
    <x v="0"/>
  </r>
  <r>
    <s v="loc017"/>
    <n v="2017"/>
    <x v="0"/>
    <s v="NA"/>
    <s v="NA"/>
    <s v="NA"/>
    <s v="NA"/>
    <s v="NA"/>
    <n v="567870967.14999998"/>
    <n v="2129373.5799999996"/>
    <s v="NA"/>
    <n v="0"/>
    <x v="1"/>
    <x v="1"/>
  </r>
  <r>
    <s v="loc017"/>
    <n v="2018"/>
    <x v="0"/>
    <s v="NA"/>
    <s v="NA"/>
    <s v="NA"/>
    <s v="NA"/>
    <s v="NA"/>
    <n v="568572913.67999995"/>
    <n v="2127421.4399999999"/>
    <s v="NA"/>
    <n v="0"/>
    <x v="1"/>
    <x v="1"/>
  </r>
  <r>
    <s v="loc018"/>
    <n v="2019"/>
    <x v="0"/>
    <s v="NA"/>
    <s v="NA"/>
    <s v="NA"/>
    <s v="NA"/>
    <s v="NA"/>
    <n v="568690521.05000007"/>
    <n v="2125099.8000000003"/>
    <s v="NA"/>
    <n v="0"/>
    <x v="0"/>
    <x v="0"/>
  </r>
  <r>
    <s v="loc017"/>
    <n v="2021"/>
    <x v="0"/>
    <s v="NA"/>
    <s v="NA"/>
    <s v="NA"/>
    <s v="NA"/>
    <s v="NA"/>
    <n v="569187297.50999999"/>
    <n v="2138528.73"/>
    <s v="NA"/>
    <n v="0"/>
    <x v="1"/>
    <x v="1"/>
  </r>
  <r>
    <s v="loc018"/>
    <n v="2018"/>
    <x v="0"/>
    <s v="NA"/>
    <s v="NA"/>
    <s v="NA"/>
    <s v="NA"/>
    <s v="NA"/>
    <n v="569519994.48000002"/>
    <n v="2135289.9"/>
    <s v="NA"/>
    <n v="0"/>
    <x v="0"/>
    <x v="0"/>
  </r>
  <r>
    <s v="loc018"/>
    <n v="2020"/>
    <x v="0"/>
    <s v="NA"/>
    <s v="NA"/>
    <s v="NA"/>
    <s v="NA"/>
    <s v="NA"/>
    <n v="570245872.85000002"/>
    <n v="2130387"/>
    <s v="NA"/>
    <n v="0"/>
    <x v="0"/>
    <x v="0"/>
  </r>
  <r>
    <s v="loc018"/>
    <n v="2017"/>
    <x v="0"/>
    <s v="NA"/>
    <s v="NA"/>
    <s v="NA"/>
    <s v="NA"/>
    <s v="NA"/>
    <n v="571416257.98999989"/>
    <n v="2137248.3199999998"/>
    <s v="NA"/>
    <n v="0"/>
    <x v="0"/>
    <x v="0"/>
  </r>
  <r>
    <s v="loc018"/>
    <n v="2021"/>
    <x v="58"/>
    <n v="2"/>
    <n v="6"/>
    <n v="3"/>
    <n v="200"/>
    <n v="2.4"/>
    <n v="574989519.77999997"/>
    <n v="2146423.11"/>
    <n v="2"/>
    <n v="916110"/>
    <x v="0"/>
    <x v="0"/>
  </r>
  <r>
    <s v="loc033"/>
    <n v="2023"/>
    <x v="0"/>
    <s v="NA"/>
    <s v="NA"/>
    <s v="NA"/>
    <s v="NA"/>
    <s v="NA"/>
    <n v="583051420"/>
    <n v="3316110"/>
    <s v="NA"/>
    <n v="0"/>
    <x v="3"/>
    <x v="8"/>
  </r>
  <r>
    <s v="loc119"/>
    <n v="2023"/>
    <x v="55"/>
    <n v="1"/>
    <n v="9"/>
    <n v="5"/>
    <n v="310"/>
    <n v="4.3"/>
    <n v="591721050"/>
    <n v="3772820"/>
    <n v="4"/>
    <n v="1470000"/>
    <x v="5"/>
    <x v="21"/>
  </r>
  <r>
    <s v="loc033"/>
    <n v="2014"/>
    <x v="0"/>
    <s v="NA"/>
    <s v="NA"/>
    <s v="NA"/>
    <s v="NA"/>
    <s v="NA"/>
    <n v="605263511.20000005"/>
    <n v="3485107.352"/>
    <s v="NA"/>
    <n v="0"/>
    <x v="3"/>
    <x v="8"/>
  </r>
  <r>
    <s v="loc033"/>
    <n v="2015"/>
    <x v="0"/>
    <s v="NA"/>
    <s v="NA"/>
    <s v="NA"/>
    <s v="NA"/>
    <s v="NA"/>
    <n v="607895440.43999994"/>
    <n v="3498201.36"/>
    <s v="NA"/>
    <n v="0"/>
    <x v="3"/>
    <x v="8"/>
  </r>
  <r>
    <s v="loc129"/>
    <n v="2023"/>
    <x v="0"/>
    <s v="NA"/>
    <s v="NA"/>
    <s v="NA"/>
    <s v="NA"/>
    <s v="NA"/>
    <n v="610770860"/>
    <n v="4695300"/>
    <s v="NA"/>
    <n v="0"/>
    <x v="5"/>
    <x v="20"/>
  </r>
  <r>
    <s v="loc171"/>
    <n v="2023"/>
    <x v="59"/>
    <n v="6"/>
    <n v="8"/>
    <n v="5"/>
    <n v="250"/>
    <n v="3.4"/>
    <n v="611113610"/>
    <n v="1346380"/>
    <n v="0"/>
    <n v="950000"/>
    <x v="4"/>
    <x v="6"/>
  </r>
  <r>
    <s v="loc033"/>
    <n v="2022"/>
    <x v="0"/>
    <s v="NA"/>
    <s v="NA"/>
    <s v="NA"/>
    <s v="NA"/>
    <s v="NA"/>
    <n v="617348563.20000005"/>
    <n v="3511177.2"/>
    <s v="NA"/>
    <n v="0"/>
    <x v="3"/>
    <x v="8"/>
  </r>
  <r>
    <s v="loc033"/>
    <n v="2016"/>
    <x v="0"/>
    <s v="NA"/>
    <s v="NA"/>
    <s v="NA"/>
    <s v="NA"/>
    <s v="NA"/>
    <n v="621616860.14999998"/>
    <n v="3565284.4499999997"/>
    <s v="NA"/>
    <n v="0"/>
    <x v="3"/>
    <x v="8"/>
  </r>
  <r>
    <s v="loc119"/>
    <n v="2014"/>
    <x v="0"/>
    <s v="NA"/>
    <s v="NA"/>
    <s v="NA"/>
    <s v="NA"/>
    <s v="NA"/>
    <n v="624523517.60000002"/>
    <n v="3965100.3119999999"/>
    <s v="NA"/>
    <n v="0"/>
    <x v="5"/>
    <x v="21"/>
  </r>
  <r>
    <s v="loc119"/>
    <n v="2015"/>
    <x v="0"/>
    <s v="NA"/>
    <s v="NA"/>
    <s v="NA"/>
    <s v="NA"/>
    <s v="NA"/>
    <n v="626255874.36000001"/>
    <n v="3980006.52"/>
    <s v="NA"/>
    <n v="0"/>
    <x v="5"/>
    <x v="21"/>
  </r>
  <r>
    <s v="loc033"/>
    <n v="2017"/>
    <x v="0"/>
    <s v="NA"/>
    <s v="NA"/>
    <s v="NA"/>
    <s v="NA"/>
    <s v="NA"/>
    <n v="627061925.76999998"/>
    <n v="3589479.5899999994"/>
    <s v="NA"/>
    <n v="0"/>
    <x v="3"/>
    <x v="8"/>
  </r>
  <r>
    <s v="loc033"/>
    <n v="2019"/>
    <x v="0"/>
    <s v="NA"/>
    <s v="NA"/>
    <s v="NA"/>
    <s v="NA"/>
    <s v="NA"/>
    <n v="627167439.75"/>
    <n v="3569059.0500000003"/>
    <s v="NA"/>
    <n v="0"/>
    <x v="3"/>
    <x v="8"/>
  </r>
  <r>
    <s v="loc033"/>
    <n v="2020"/>
    <x v="21"/>
    <n v="12"/>
    <n v="5"/>
    <n v="3"/>
    <n v="160"/>
    <n v="2"/>
    <n v="628913554.60000002"/>
    <n v="3577941.8000000003"/>
    <n v="3"/>
    <n v="458000"/>
    <x v="3"/>
    <x v="8"/>
  </r>
  <r>
    <s v="loc033"/>
    <n v="2018"/>
    <x v="0"/>
    <s v="NA"/>
    <s v="NA"/>
    <s v="NA"/>
    <s v="NA"/>
    <s v="NA"/>
    <n v="628942592.45999992"/>
    <n v="3586179"/>
    <s v="NA"/>
    <n v="0"/>
    <x v="3"/>
    <x v="8"/>
  </r>
  <r>
    <s v="loc119"/>
    <n v="2022"/>
    <x v="0"/>
    <s v="NA"/>
    <s v="NA"/>
    <s v="NA"/>
    <s v="NA"/>
    <s v="NA"/>
    <n v="629211574.80000007"/>
    <n v="3994747.2"/>
    <s v="NA"/>
    <n v="0"/>
    <x v="5"/>
    <x v="21"/>
  </r>
  <r>
    <s v="loc112"/>
    <n v="2023"/>
    <x v="59"/>
    <n v="6"/>
    <n v="8"/>
    <n v="5"/>
    <n v="250"/>
    <n v="3.4"/>
    <n v="629622510"/>
    <n v="1410410"/>
    <n v="0"/>
    <n v="1220000"/>
    <x v="4"/>
    <x v="6"/>
  </r>
  <r>
    <s v="loc033"/>
    <n v="2021"/>
    <x v="0"/>
    <s v="NA"/>
    <s v="NA"/>
    <s v="NA"/>
    <s v="NA"/>
    <s v="NA"/>
    <n v="636257395.79999995"/>
    <n v="3604881.54"/>
    <s v="NA"/>
    <n v="0"/>
    <x v="3"/>
    <x v="8"/>
  </r>
  <r>
    <s v="loc119"/>
    <n v="2019"/>
    <x v="0"/>
    <s v="NA"/>
    <s v="NA"/>
    <s v="NA"/>
    <s v="NA"/>
    <s v="NA"/>
    <n v="638246869.35000002"/>
    <n v="4060607.5"/>
    <s v="NA"/>
    <n v="0"/>
    <x v="5"/>
    <x v="21"/>
  </r>
  <r>
    <s v="loc119"/>
    <n v="2016"/>
    <x v="0"/>
    <s v="NA"/>
    <s v="NA"/>
    <s v="NA"/>
    <s v="NA"/>
    <s v="NA"/>
    <n v="640016272.99999988"/>
    <n v="4056320.4499999997"/>
    <s v="NA"/>
    <n v="0"/>
    <x v="5"/>
    <x v="21"/>
  </r>
  <r>
    <s v="loc119"/>
    <n v="2020"/>
    <x v="0"/>
    <s v="NA"/>
    <s v="NA"/>
    <s v="NA"/>
    <s v="NA"/>
    <s v="NA"/>
    <n v="640055194.64999998"/>
    <n v="4070715.45"/>
    <s v="NA"/>
    <n v="0"/>
    <x v="5"/>
    <x v="21"/>
  </r>
  <r>
    <s v="loc171"/>
    <n v="2014"/>
    <x v="0"/>
    <s v="NA"/>
    <s v="NA"/>
    <s v="NA"/>
    <s v="NA"/>
    <s v="NA"/>
    <n v="640276018.39999998"/>
    <n v="1415009.6"/>
    <s v="NA"/>
    <n v="0"/>
    <x v="4"/>
    <x v="6"/>
  </r>
  <r>
    <s v="loc119"/>
    <n v="2018"/>
    <x v="0"/>
    <s v="NA"/>
    <s v="NA"/>
    <s v="NA"/>
    <s v="NA"/>
    <s v="NA"/>
    <n v="641780289.41999996"/>
    <n v="4080089.04"/>
    <s v="NA"/>
    <n v="0"/>
    <x v="5"/>
    <x v="21"/>
  </r>
  <r>
    <s v="loc171"/>
    <n v="2015"/>
    <x v="0"/>
    <s v="NA"/>
    <s v="NA"/>
    <s v="NA"/>
    <s v="NA"/>
    <s v="NA"/>
    <n v="642367109.63999999"/>
    <n v="1420324.68"/>
    <s v="NA"/>
    <n v="0"/>
    <x v="4"/>
    <x v="6"/>
  </r>
  <r>
    <s v="loc119"/>
    <n v="2017"/>
    <x v="0"/>
    <s v="NA"/>
    <s v="NA"/>
    <s v="NA"/>
    <s v="NA"/>
    <s v="NA"/>
    <n v="643032434.8499999"/>
    <n v="4083845.0399999996"/>
    <s v="NA"/>
    <n v="0"/>
    <x v="5"/>
    <x v="21"/>
  </r>
  <r>
    <s v="loc129"/>
    <n v="2014"/>
    <x v="0"/>
    <s v="NA"/>
    <s v="NA"/>
    <s v="NA"/>
    <s v="NA"/>
    <s v="NA"/>
    <n v="643363266.39999998"/>
    <n v="4934596.6639999999"/>
    <s v="NA"/>
    <n v="0"/>
    <x v="5"/>
    <x v="20"/>
  </r>
  <r>
    <s v="loc129"/>
    <n v="2015"/>
    <x v="0"/>
    <s v="NA"/>
    <s v="NA"/>
    <s v="NA"/>
    <s v="NA"/>
    <s v="NA"/>
    <n v="645401131.20000005"/>
    <n v="4953146.4000000004"/>
    <s v="NA"/>
    <n v="0"/>
    <x v="5"/>
    <x v="20"/>
  </r>
  <r>
    <s v="loc119"/>
    <n v="2021"/>
    <x v="0"/>
    <s v="NA"/>
    <s v="NA"/>
    <s v="NA"/>
    <s v="NA"/>
    <s v="NA"/>
    <n v="647718802.76999998"/>
    <n v="4101356.61"/>
    <s v="NA"/>
    <n v="0"/>
    <x v="5"/>
    <x v="21"/>
  </r>
  <r>
    <s v="loc129"/>
    <n v="2022"/>
    <x v="0"/>
    <s v="NA"/>
    <s v="NA"/>
    <s v="NA"/>
    <s v="NA"/>
    <s v="NA"/>
    <n v="648925257.60000002"/>
    <n v="4971499.2"/>
    <s v="NA"/>
    <n v="0"/>
    <x v="5"/>
    <x v="20"/>
  </r>
  <r>
    <s v="loc171"/>
    <n v="2022"/>
    <x v="0"/>
    <s v="NA"/>
    <s v="NA"/>
    <s v="NA"/>
    <s v="NA"/>
    <s v="NA"/>
    <n v="650248959.60000002"/>
    <n v="1425578.4000000001"/>
    <s v="NA"/>
    <n v="0"/>
    <x v="4"/>
    <x v="6"/>
  </r>
  <r>
    <s v="loc171"/>
    <n v="2019"/>
    <x v="0"/>
    <s v="NA"/>
    <s v="NA"/>
    <s v="NA"/>
    <s v="NA"/>
    <s v="NA"/>
    <n v="656586986.70000005"/>
    <n v="1449085.25"/>
    <s v="NA"/>
    <n v="0"/>
    <x v="4"/>
    <x v="6"/>
  </r>
  <r>
    <s v="loc129"/>
    <n v="2019"/>
    <x v="0"/>
    <s v="NA"/>
    <s v="NA"/>
    <s v="NA"/>
    <s v="NA"/>
    <s v="NA"/>
    <n v="657047150.05000007"/>
    <n v="5053467.1000000006"/>
    <s v="NA"/>
    <n v="0"/>
    <x v="5"/>
    <x v="20"/>
  </r>
  <r>
    <s v="loc171"/>
    <n v="2016"/>
    <x v="0"/>
    <s v="NA"/>
    <s v="NA"/>
    <s v="NA"/>
    <s v="NA"/>
    <s v="NA"/>
    <n v="657893577.24999988"/>
    <n v="1447555.8499999999"/>
    <s v="NA"/>
    <n v="0"/>
    <x v="4"/>
    <x v="6"/>
  </r>
  <r>
    <s v="loc129"/>
    <n v="2020"/>
    <x v="0"/>
    <s v="NA"/>
    <s v="NA"/>
    <s v="NA"/>
    <s v="NA"/>
    <s v="NA"/>
    <n v="658101528.20000005"/>
    <n v="5066041.05"/>
    <s v="NA"/>
    <n v="0"/>
    <x v="5"/>
    <x v="20"/>
  </r>
  <r>
    <s v="loc129"/>
    <n v="2016"/>
    <x v="46"/>
    <n v="8"/>
    <n v="7"/>
    <n v="4"/>
    <n v="230"/>
    <n v="3.5"/>
    <n v="658550399.64999998"/>
    <n v="5048124.2499999991"/>
    <n v="0"/>
    <n v="1568449.9999999998"/>
    <x v="5"/>
    <x v="20"/>
  </r>
  <r>
    <s v="loc171"/>
    <n v="2018"/>
    <x v="60"/>
    <n v="6"/>
    <n v="8"/>
    <n v="5"/>
    <n v="250"/>
    <n v="3.4"/>
    <n v="658767709.5"/>
    <n v="1456035.24"/>
    <n v="0"/>
    <n v="1611900"/>
    <x v="4"/>
    <x v="6"/>
  </r>
  <r>
    <s v="loc129"/>
    <n v="2018"/>
    <x v="0"/>
    <s v="NA"/>
    <s v="NA"/>
    <s v="NA"/>
    <s v="NA"/>
    <s v="NA"/>
    <n v="658777954.01999998"/>
    <n v="5077711.8599999994"/>
    <s v="NA"/>
    <n v="0"/>
    <x v="5"/>
    <x v="20"/>
  </r>
  <r>
    <s v="loc171"/>
    <n v="2020"/>
    <x v="0"/>
    <s v="NA"/>
    <s v="NA"/>
    <s v="NA"/>
    <s v="NA"/>
    <s v="NA"/>
    <n v="659641106.64999998"/>
    <n v="1452695.85"/>
    <s v="NA"/>
    <n v="0"/>
    <x v="4"/>
    <x v="6"/>
  </r>
  <r>
    <s v="loc112"/>
    <n v="2014"/>
    <x v="0"/>
    <s v="NA"/>
    <s v="NA"/>
    <s v="NA"/>
    <s v="NA"/>
    <s v="NA"/>
    <n v="659668156"/>
    <n v="1482274.68"/>
    <s v="NA"/>
    <n v="0"/>
    <x v="4"/>
    <x v="6"/>
  </r>
  <r>
    <s v="loc171"/>
    <n v="2017"/>
    <x v="0"/>
    <s v="NA"/>
    <s v="NA"/>
    <s v="NA"/>
    <s v="NA"/>
    <s v="NA"/>
    <n v="661383614.3599999"/>
    <n v="1457375.4499999997"/>
    <s v="NA"/>
    <n v="0"/>
    <x v="4"/>
    <x v="6"/>
  </r>
  <r>
    <s v="loc129"/>
    <n v="2017"/>
    <x v="0"/>
    <s v="NA"/>
    <s v="NA"/>
    <s v="NA"/>
    <s v="NA"/>
    <s v="NA"/>
    <n v="661393902.71999991"/>
    <n v="5082376.6999999993"/>
    <s v="NA"/>
    <n v="0"/>
    <x v="5"/>
    <x v="20"/>
  </r>
  <r>
    <s v="loc112"/>
    <n v="2015"/>
    <x v="0"/>
    <s v="NA"/>
    <s v="NA"/>
    <s v="NA"/>
    <s v="NA"/>
    <s v="NA"/>
    <n v="661822577.75999999"/>
    <n v="1487847.3599999999"/>
    <s v="NA"/>
    <n v="0"/>
    <x v="4"/>
    <x v="6"/>
  </r>
  <r>
    <s v="loc129"/>
    <n v="2021"/>
    <x v="0"/>
    <s v="NA"/>
    <s v="NA"/>
    <s v="NA"/>
    <s v="NA"/>
    <s v="NA"/>
    <n v="663836039.10000002"/>
    <n v="5104180.38"/>
    <s v="NA"/>
    <n v="0"/>
    <x v="5"/>
    <x v="20"/>
  </r>
  <r>
    <s v="loc171"/>
    <n v="2021"/>
    <x v="0"/>
    <s v="NA"/>
    <s v="NA"/>
    <s v="NA"/>
    <s v="NA"/>
    <s v="NA"/>
    <n v="667865011.71000004"/>
    <n v="1463627.1"/>
    <s v="NA"/>
    <n v="0"/>
    <x v="4"/>
    <x v="6"/>
  </r>
  <r>
    <s v="loc101"/>
    <n v="2023"/>
    <x v="0"/>
    <s v="NA"/>
    <s v="NA"/>
    <s v="NA"/>
    <s v="NA"/>
    <s v="NA"/>
    <n v="669300440"/>
    <n v="5241830"/>
    <s v="NA"/>
    <n v="0"/>
    <x v="5"/>
    <x v="22"/>
  </r>
  <r>
    <s v="loc112"/>
    <n v="2022"/>
    <x v="0"/>
    <s v="NA"/>
    <s v="NA"/>
    <s v="NA"/>
    <s v="NA"/>
    <s v="NA"/>
    <n v="669943159.20000005"/>
    <n v="1493370"/>
    <s v="NA"/>
    <n v="0"/>
    <x v="4"/>
    <x v="6"/>
  </r>
  <r>
    <s v="loc112"/>
    <n v="2019"/>
    <x v="0"/>
    <s v="NA"/>
    <s v="NA"/>
    <s v="NA"/>
    <s v="NA"/>
    <s v="NA"/>
    <n v="676473140.60000002"/>
    <n v="1517995"/>
    <s v="NA"/>
    <n v="0"/>
    <x v="4"/>
    <x v="6"/>
  </r>
  <r>
    <s v="loc112"/>
    <n v="2016"/>
    <x v="0"/>
    <s v="NA"/>
    <s v="NA"/>
    <s v="NA"/>
    <s v="NA"/>
    <s v="NA"/>
    <n v="677819301.89999998"/>
    <n v="1516382.4"/>
    <s v="NA"/>
    <n v="0"/>
    <x v="4"/>
    <x v="6"/>
  </r>
  <r>
    <s v="loc112"/>
    <n v="2018"/>
    <x v="60"/>
    <n v="6"/>
    <n v="8"/>
    <n v="5"/>
    <n v="250"/>
    <n v="3.4"/>
    <n v="678719903.22000003"/>
    <n v="1525275.3"/>
    <n v="0"/>
    <n v="1098480"/>
    <x v="4"/>
    <x v="6"/>
  </r>
  <r>
    <s v="loc112"/>
    <n v="2020"/>
    <x v="0"/>
    <s v="NA"/>
    <s v="NA"/>
    <s v="NA"/>
    <s v="NA"/>
    <s v="NA"/>
    <n v="679619753.64999998"/>
    <n v="1521773.7"/>
    <s v="NA"/>
    <n v="0"/>
    <x v="4"/>
    <x v="6"/>
  </r>
  <r>
    <s v="loc112"/>
    <n v="2017"/>
    <x v="0"/>
    <s v="NA"/>
    <s v="NA"/>
    <s v="NA"/>
    <s v="NA"/>
    <s v="NA"/>
    <n v="681415039.08999991"/>
    <n v="1526675.5999999999"/>
    <s v="NA"/>
    <n v="0"/>
    <x v="4"/>
    <x v="6"/>
  </r>
  <r>
    <s v="loc036"/>
    <n v="2023"/>
    <x v="0"/>
    <s v="NA"/>
    <s v="NA"/>
    <s v="NA"/>
    <s v="NA"/>
    <s v="NA"/>
    <n v="685884980"/>
    <n v="2339640"/>
    <s v="NA"/>
    <n v="0"/>
    <x v="0"/>
    <x v="0"/>
  </r>
  <r>
    <s v="loc112"/>
    <n v="2021"/>
    <x v="0"/>
    <s v="NA"/>
    <s v="NA"/>
    <s v="NA"/>
    <s v="NA"/>
    <s v="NA"/>
    <n v="688092743.13"/>
    <n v="1533228.84"/>
    <s v="NA"/>
    <n v="0"/>
    <x v="4"/>
    <x v="6"/>
  </r>
  <r>
    <s v="loc125"/>
    <n v="2023"/>
    <x v="0"/>
    <s v="NA"/>
    <s v="NA"/>
    <s v="NA"/>
    <s v="NA"/>
    <s v="NA"/>
    <n v="694374460"/>
    <n v="7539160"/>
    <s v="NA"/>
    <n v="0"/>
    <x v="5"/>
    <x v="19"/>
  </r>
  <r>
    <s v="loc101"/>
    <n v="2014"/>
    <x v="47"/>
    <n v="9"/>
    <n v="7"/>
    <n v="4"/>
    <n v="200"/>
    <n v="2.5"/>
    <n v="704562620"/>
    <n v="5508975.5120000001"/>
    <n v="0"/>
    <n v="1896560"/>
    <x v="5"/>
    <x v="22"/>
  </r>
  <r>
    <s v="loc036"/>
    <n v="2014"/>
    <x v="0"/>
    <s v="NA"/>
    <s v="NA"/>
    <s v="NA"/>
    <s v="NA"/>
    <s v="NA"/>
    <n v="708605935.20000005"/>
    <n v="2458862.4079999998"/>
    <s v="NA"/>
    <n v="0"/>
    <x v="0"/>
    <x v="0"/>
  </r>
  <r>
    <s v="loc015"/>
    <n v="2023"/>
    <x v="59"/>
    <n v="6"/>
    <n v="8"/>
    <n v="5"/>
    <n v="250"/>
    <n v="3.4"/>
    <n v="708634270"/>
    <n v="1575380"/>
    <n v="0"/>
    <n v="830000"/>
    <x v="4"/>
    <x v="6"/>
  </r>
  <r>
    <s v="loc101"/>
    <n v="2015"/>
    <x v="0"/>
    <s v="NA"/>
    <s v="NA"/>
    <s v="NA"/>
    <s v="NA"/>
    <s v="NA"/>
    <n v="708735699.36000001"/>
    <n v="5529678.5999999996"/>
    <s v="NA"/>
    <n v="0"/>
    <x v="5"/>
    <x v="22"/>
  </r>
  <r>
    <s v="loc101"/>
    <n v="2022"/>
    <x v="0"/>
    <s v="NA"/>
    <s v="NA"/>
    <s v="NA"/>
    <s v="NA"/>
    <s v="NA"/>
    <n v="709993587.60000002"/>
    <n v="5550174"/>
    <s v="NA"/>
    <n v="0"/>
    <x v="5"/>
    <x v="22"/>
  </r>
  <r>
    <s v="loc064"/>
    <n v="2023"/>
    <x v="0"/>
    <s v="NA"/>
    <s v="NA"/>
    <s v="NA"/>
    <s v="NA"/>
    <s v="NA"/>
    <n v="710750680"/>
    <n v="7031920"/>
    <s v="NA"/>
    <n v="0"/>
    <x v="1"/>
    <x v="12"/>
  </r>
  <r>
    <s v="loc036"/>
    <n v="2015"/>
    <x v="0"/>
    <s v="NA"/>
    <s v="NA"/>
    <s v="NA"/>
    <s v="NA"/>
    <s v="NA"/>
    <n v="714197608.08000004"/>
    <n v="2468106.6"/>
    <s v="NA"/>
    <n v="0"/>
    <x v="0"/>
    <x v="0"/>
  </r>
  <r>
    <s v="loc101"/>
    <n v="2019"/>
    <x v="0"/>
    <s v="NA"/>
    <s v="NA"/>
    <s v="NA"/>
    <s v="NA"/>
    <s v="NA"/>
    <n v="720573015.64999998"/>
    <n v="5641675.6000000006"/>
    <s v="NA"/>
    <n v="0"/>
    <x v="5"/>
    <x v="22"/>
  </r>
  <r>
    <s v="loc101"/>
    <n v="2016"/>
    <x v="0"/>
    <s v="NA"/>
    <s v="NA"/>
    <s v="NA"/>
    <s v="NA"/>
    <s v="NA"/>
    <n v="723033701.64999998"/>
    <n v="5635712.5499999998"/>
    <s v="NA"/>
    <n v="0"/>
    <x v="5"/>
    <x v="22"/>
  </r>
  <r>
    <s v="loc101"/>
    <n v="2018"/>
    <x v="0"/>
    <s v="NA"/>
    <s v="NA"/>
    <s v="NA"/>
    <s v="NA"/>
    <s v="NA"/>
    <n v="723674695.74000001"/>
    <n v="5668741.8599999994"/>
    <s v="NA"/>
    <n v="0"/>
    <x v="5"/>
    <x v="22"/>
  </r>
  <r>
    <s v="loc101"/>
    <n v="2020"/>
    <x v="0"/>
    <s v="NA"/>
    <s v="NA"/>
    <s v="NA"/>
    <s v="NA"/>
    <s v="NA"/>
    <n v="723712306.75"/>
    <n v="5655716.0499999998"/>
    <s v="NA"/>
    <n v="0"/>
    <x v="5"/>
    <x v="22"/>
  </r>
  <r>
    <s v="loc036"/>
    <n v="2022"/>
    <x v="0"/>
    <s v="NA"/>
    <s v="NA"/>
    <s v="NA"/>
    <s v="NA"/>
    <s v="NA"/>
    <n v="723959910"/>
    <n v="2477260.8000000003"/>
    <s v="NA"/>
    <n v="0"/>
    <x v="0"/>
    <x v="0"/>
  </r>
  <r>
    <s v="loc101"/>
    <n v="2017"/>
    <x v="0"/>
    <s v="NA"/>
    <s v="NA"/>
    <s v="NA"/>
    <s v="NA"/>
    <s v="NA"/>
    <n v="726298363.0999999"/>
    <n v="5673957.3999999994"/>
    <s v="NA"/>
    <n v="0"/>
    <x v="5"/>
    <x v="22"/>
  </r>
  <r>
    <s v="loc125"/>
    <n v="2014"/>
    <x v="0"/>
    <s v="NA"/>
    <s v="NA"/>
    <s v="NA"/>
    <s v="NA"/>
    <s v="NA"/>
    <n v="728586760"/>
    <n v="7923380.5439999998"/>
    <s v="NA"/>
    <n v="0"/>
    <x v="5"/>
    <x v="19"/>
  </r>
  <r>
    <s v="loc002"/>
    <n v="2023"/>
    <x v="0"/>
    <s v="NA"/>
    <s v="NA"/>
    <s v="NA"/>
    <s v="NA"/>
    <s v="NA"/>
    <n v="729405070"/>
    <n v="2420980"/>
    <s v="NA"/>
    <n v="0"/>
    <x v="1"/>
    <x v="1"/>
  </r>
  <r>
    <s v="loc101"/>
    <n v="2021"/>
    <x v="0"/>
    <s v="NA"/>
    <s v="NA"/>
    <s v="NA"/>
    <s v="NA"/>
    <s v="NA"/>
    <n v="730769139.36000001"/>
    <n v="5698294.6799999997"/>
    <s v="NA"/>
    <n v="0"/>
    <x v="5"/>
    <x v="22"/>
  </r>
  <r>
    <s v="loc036"/>
    <n v="2016"/>
    <x v="0"/>
    <s v="NA"/>
    <s v="NA"/>
    <s v="NA"/>
    <s v="NA"/>
    <s v="NA"/>
    <n v="730960734.39999998"/>
    <n v="2515435.65"/>
    <s v="NA"/>
    <n v="0"/>
    <x v="0"/>
    <x v="0"/>
  </r>
  <r>
    <s v="loc125"/>
    <n v="2022"/>
    <x v="0"/>
    <s v="NA"/>
    <s v="NA"/>
    <s v="NA"/>
    <s v="NA"/>
    <s v="NA"/>
    <n v="733135611.60000002"/>
    <n v="7982636.4000000004"/>
    <s v="NA"/>
    <n v="0"/>
    <x v="5"/>
    <x v="19"/>
  </r>
  <r>
    <s v="loc125"/>
    <n v="2015"/>
    <x v="37"/>
    <n v="7"/>
    <n v="8"/>
    <n v="5"/>
    <n v="250"/>
    <n v="4"/>
    <n v="733188921.12"/>
    <n v="7953153.2400000002"/>
    <n v="2"/>
    <n v="914640"/>
    <x v="5"/>
    <x v="19"/>
  </r>
  <r>
    <s v="loc036"/>
    <n v="2019"/>
    <x v="0"/>
    <s v="NA"/>
    <s v="NA"/>
    <s v="NA"/>
    <s v="NA"/>
    <s v="NA"/>
    <n v="733452358.60000002"/>
    <n v="2518100.9"/>
    <s v="NA"/>
    <n v="0"/>
    <x v="0"/>
    <x v="0"/>
  </r>
  <r>
    <s v="loc036"/>
    <n v="2017"/>
    <x v="48"/>
    <n v="4"/>
    <n v="5"/>
    <n v="3"/>
    <n v="220"/>
    <n v="2.8"/>
    <n v="734261188.03999996"/>
    <n v="2532509.0699999998"/>
    <n v="2"/>
    <n v="1535939.9999999998"/>
    <x v="0"/>
    <x v="0"/>
  </r>
  <r>
    <s v="loc036"/>
    <n v="2018"/>
    <x v="0"/>
    <s v="NA"/>
    <s v="NA"/>
    <s v="NA"/>
    <s v="NA"/>
    <s v="NA"/>
    <n v="734953040.63999999"/>
    <n v="2530181.52"/>
    <s v="NA"/>
    <n v="0"/>
    <x v="0"/>
    <x v="0"/>
  </r>
  <r>
    <s v="loc036"/>
    <n v="2020"/>
    <x v="0"/>
    <s v="NA"/>
    <s v="NA"/>
    <s v="NA"/>
    <s v="NA"/>
    <s v="NA"/>
    <n v="735206034.29999995"/>
    <n v="2524370.0499999998"/>
    <s v="NA"/>
    <n v="0"/>
    <x v="0"/>
    <x v="0"/>
  </r>
  <r>
    <s v="loc004"/>
    <n v="2023"/>
    <x v="0"/>
    <s v="NA"/>
    <s v="NA"/>
    <s v="NA"/>
    <s v="NA"/>
    <s v="NA"/>
    <n v="736452670"/>
    <n v="5705350"/>
    <s v="NA"/>
    <n v="0"/>
    <x v="1"/>
    <x v="12"/>
  </r>
  <r>
    <s v="loc015"/>
    <n v="2014"/>
    <x v="0"/>
    <s v="NA"/>
    <s v="NA"/>
    <s v="NA"/>
    <s v="NA"/>
    <s v="NA"/>
    <n v="742450362.39999998"/>
    <n v="1655664.2239999999"/>
    <s v="NA"/>
    <n v="0"/>
    <x v="4"/>
    <x v="6"/>
  </r>
  <r>
    <s v="loc125"/>
    <n v="2019"/>
    <x v="0"/>
    <s v="NA"/>
    <s v="NA"/>
    <s v="NA"/>
    <s v="NA"/>
    <s v="NA"/>
    <n v="743485198.80000007"/>
    <n v="8114236.6500000004"/>
    <s v="NA"/>
    <n v="0"/>
    <x v="5"/>
    <x v="19"/>
  </r>
  <r>
    <s v="loc036"/>
    <n v="2021"/>
    <x v="0"/>
    <s v="NA"/>
    <s v="NA"/>
    <s v="NA"/>
    <s v="NA"/>
    <s v="NA"/>
    <n v="743645811.87"/>
    <n v="2543370.1800000002"/>
    <s v="NA"/>
    <n v="0"/>
    <x v="0"/>
    <x v="0"/>
  </r>
  <r>
    <s v="loc125"/>
    <n v="2016"/>
    <x v="0"/>
    <s v="NA"/>
    <s v="NA"/>
    <s v="NA"/>
    <s v="NA"/>
    <s v="NA"/>
    <n v="743877698.19999993"/>
    <n v="8105650.7999999989"/>
    <s v="NA"/>
    <n v="0"/>
    <x v="5"/>
    <x v="19"/>
  </r>
  <r>
    <s v="loc015"/>
    <n v="2015"/>
    <x v="0"/>
    <s v="NA"/>
    <s v="NA"/>
    <s v="NA"/>
    <s v="NA"/>
    <s v="NA"/>
    <n v="744875152.79999995"/>
    <n v="1661888.52"/>
    <s v="NA"/>
    <n v="0"/>
    <x v="4"/>
    <x v="6"/>
  </r>
  <r>
    <s v="loc125"/>
    <n v="2018"/>
    <x v="0"/>
    <s v="NA"/>
    <s v="NA"/>
    <s v="NA"/>
    <s v="NA"/>
    <s v="NA"/>
    <n v="748298689.07999992"/>
    <n v="8153157.3599999994"/>
    <s v="NA"/>
    <n v="0"/>
    <x v="5"/>
    <x v="19"/>
  </r>
  <r>
    <s v="loc003"/>
    <n v="2023"/>
    <x v="0"/>
    <s v="NA"/>
    <s v="NA"/>
    <s v="NA"/>
    <s v="NA"/>
    <s v="NA"/>
    <n v="748714740"/>
    <n v="3183340"/>
    <s v="NA"/>
    <n v="0"/>
    <x v="2"/>
    <x v="11"/>
  </r>
  <r>
    <s v="loc125"/>
    <n v="2020"/>
    <x v="0"/>
    <s v="NA"/>
    <s v="NA"/>
    <s v="NA"/>
    <s v="NA"/>
    <s v="NA"/>
    <n v="748843396.5"/>
    <n v="8134434.9500000002"/>
    <s v="NA"/>
    <n v="0"/>
    <x v="5"/>
    <x v="19"/>
  </r>
  <r>
    <s v="loc125"/>
    <n v="2021"/>
    <x v="0"/>
    <s v="NA"/>
    <s v="NA"/>
    <s v="NA"/>
    <s v="NA"/>
    <s v="NA"/>
    <n v="751670166.38999999"/>
    <n v="8195678.4000000004"/>
    <s v="NA"/>
    <n v="0"/>
    <x v="5"/>
    <x v="19"/>
  </r>
  <r>
    <s v="loc125"/>
    <n v="2017"/>
    <x v="0"/>
    <s v="NA"/>
    <s v="NA"/>
    <s v="NA"/>
    <s v="NA"/>
    <s v="NA"/>
    <n v="751935615.31999993"/>
    <n v="8160656.4499999993"/>
    <s v="NA"/>
    <n v="0"/>
    <x v="5"/>
    <x v="19"/>
  </r>
  <r>
    <s v="loc064"/>
    <n v="2022"/>
    <x v="0"/>
    <s v="NA"/>
    <s v="NA"/>
    <s v="NA"/>
    <s v="NA"/>
    <s v="NA"/>
    <n v="753815905.20000005"/>
    <n v="7445563.2000000002"/>
    <s v="NA"/>
    <n v="0"/>
    <x v="1"/>
    <x v="12"/>
  </r>
  <r>
    <s v="loc015"/>
    <n v="2022"/>
    <x v="0"/>
    <s v="NA"/>
    <s v="NA"/>
    <s v="NA"/>
    <s v="NA"/>
    <s v="NA"/>
    <n v="754014787.20000005"/>
    <n v="1668049.2000000002"/>
    <s v="NA"/>
    <n v="0"/>
    <x v="4"/>
    <x v="6"/>
  </r>
  <r>
    <s v="loc064"/>
    <n v="2015"/>
    <x v="0"/>
    <s v="NA"/>
    <s v="NA"/>
    <s v="NA"/>
    <s v="NA"/>
    <s v="NA"/>
    <n v="756218666.39999998"/>
    <n v="7418076.4799999995"/>
    <s v="NA"/>
    <n v="0"/>
    <x v="1"/>
    <x v="12"/>
  </r>
  <r>
    <s v="loc064"/>
    <n v="2014"/>
    <x v="0"/>
    <s v="NA"/>
    <s v="NA"/>
    <s v="NA"/>
    <s v="NA"/>
    <s v="NA"/>
    <n v="756428009.60000002"/>
    <n v="7390301.4879999999"/>
    <s v="NA"/>
    <n v="0"/>
    <x v="1"/>
    <x v="12"/>
  </r>
  <r>
    <s v="loc015"/>
    <n v="2019"/>
    <x v="0"/>
    <s v="NA"/>
    <s v="NA"/>
    <s v="NA"/>
    <s v="NA"/>
    <s v="NA"/>
    <n v="761364220.80000007"/>
    <n v="1695552.6500000001"/>
    <s v="NA"/>
    <n v="0"/>
    <x v="4"/>
    <x v="6"/>
  </r>
  <r>
    <s v="loc015"/>
    <n v="2016"/>
    <x v="0"/>
    <s v="NA"/>
    <s v="NA"/>
    <s v="NA"/>
    <s v="NA"/>
    <s v="NA"/>
    <n v="762879321.74999988"/>
    <n v="1693753.0999999999"/>
    <s v="NA"/>
    <n v="0"/>
    <x v="4"/>
    <x v="6"/>
  </r>
  <r>
    <s v="loc015"/>
    <n v="2018"/>
    <x v="60"/>
    <n v="6"/>
    <n v="8"/>
    <n v="5"/>
    <n v="250"/>
    <n v="3.4"/>
    <n v="763892938.01999998"/>
    <n v="1703682.78"/>
    <n v="0"/>
    <n v="871620"/>
    <x v="4"/>
    <x v="6"/>
  </r>
  <r>
    <s v="loc002"/>
    <n v="2014"/>
    <x v="0"/>
    <s v="NA"/>
    <s v="NA"/>
    <s v="NA"/>
    <s v="NA"/>
    <s v="NA"/>
    <n v="764068634.39999998"/>
    <n v="2544348.2799999998"/>
    <s v="NA"/>
    <n v="0"/>
    <x v="1"/>
    <x v="1"/>
  </r>
  <r>
    <s v="loc004"/>
    <n v="2014"/>
    <x v="0"/>
    <s v="NA"/>
    <s v="NA"/>
    <s v="NA"/>
    <s v="NA"/>
    <s v="NA"/>
    <n v="764808795.20000005"/>
    <n v="5996101.2960000001"/>
    <s v="NA"/>
    <n v="0"/>
    <x v="1"/>
    <x v="12"/>
  </r>
  <r>
    <s v="loc015"/>
    <n v="2020"/>
    <x v="0"/>
    <s v="NA"/>
    <s v="NA"/>
    <s v="NA"/>
    <s v="NA"/>
    <s v="NA"/>
    <n v="764905708.39999998"/>
    <n v="1699775.4000000001"/>
    <s v="NA"/>
    <n v="0"/>
    <x v="4"/>
    <x v="6"/>
  </r>
  <r>
    <s v="loc004"/>
    <n v="2015"/>
    <x v="0"/>
    <s v="NA"/>
    <s v="NA"/>
    <s v="NA"/>
    <s v="NA"/>
    <s v="NA"/>
    <n v="766328182.31999993"/>
    <n v="6018640.2000000002"/>
    <s v="NA"/>
    <n v="0"/>
    <x v="1"/>
    <x v="12"/>
  </r>
  <r>
    <s v="loc015"/>
    <n v="2017"/>
    <x v="0"/>
    <s v="NA"/>
    <s v="NA"/>
    <s v="NA"/>
    <s v="NA"/>
    <s v="NA"/>
    <n v="766926292.19999993"/>
    <n v="1705246.91"/>
    <s v="NA"/>
    <n v="0"/>
    <x v="4"/>
    <x v="6"/>
  </r>
  <r>
    <s v="loc064"/>
    <n v="2016"/>
    <x v="0"/>
    <s v="NA"/>
    <s v="NA"/>
    <s v="NA"/>
    <s v="NA"/>
    <s v="NA"/>
    <n v="769132200.8499999"/>
    <n v="7560311.8499999996"/>
    <s v="NA"/>
    <n v="0"/>
    <x v="1"/>
    <x v="12"/>
  </r>
  <r>
    <s v="loc002"/>
    <n v="2015"/>
    <x v="0"/>
    <s v="NA"/>
    <s v="NA"/>
    <s v="NA"/>
    <s v="NA"/>
    <s v="NA"/>
    <n v="770473911.72000003"/>
    <n v="2553909.7200000002"/>
    <s v="NA"/>
    <n v="0"/>
    <x v="1"/>
    <x v="1"/>
  </r>
  <r>
    <s v="loc064"/>
    <n v="2019"/>
    <x v="0"/>
    <s v="NA"/>
    <s v="NA"/>
    <s v="NA"/>
    <s v="NA"/>
    <s v="NA"/>
    <n v="771224396.35000002"/>
    <n v="7568306"/>
    <s v="NA"/>
    <n v="0"/>
    <x v="1"/>
    <x v="12"/>
  </r>
  <r>
    <s v="loc064"/>
    <n v="2020"/>
    <x v="0"/>
    <s v="NA"/>
    <s v="NA"/>
    <s v="NA"/>
    <s v="NA"/>
    <s v="NA"/>
    <n v="772158802.5"/>
    <n v="7587147.8500000006"/>
    <s v="NA"/>
    <n v="0"/>
    <x v="1"/>
    <x v="12"/>
  </r>
  <r>
    <s v="loc064"/>
    <n v="2017"/>
    <x v="17"/>
    <n v="3"/>
    <n v="5"/>
    <n v="3"/>
    <n v="180"/>
    <n v="2.2000000000000002"/>
    <n v="772301338.6099999"/>
    <n v="7611606.6599999992"/>
    <n v="2"/>
    <n v="938629.99999999988"/>
    <x v="1"/>
    <x v="12"/>
  </r>
  <r>
    <s v="loc064"/>
    <n v="2018"/>
    <x v="0"/>
    <s v="NA"/>
    <s v="NA"/>
    <s v="NA"/>
    <s v="NA"/>
    <s v="NA"/>
    <n v="773180335.67999995"/>
    <n v="7604609.8799999999"/>
    <s v="NA"/>
    <n v="0"/>
    <x v="1"/>
    <x v="12"/>
  </r>
  <r>
    <s v="loc002"/>
    <n v="2022"/>
    <x v="0"/>
    <s v="NA"/>
    <s v="NA"/>
    <s v="NA"/>
    <s v="NA"/>
    <s v="NA"/>
    <n v="773752554"/>
    <n v="2563390.8000000003"/>
    <s v="NA"/>
    <n v="0"/>
    <x v="1"/>
    <x v="1"/>
  </r>
  <r>
    <s v="loc015"/>
    <n v="2021"/>
    <x v="0"/>
    <s v="NA"/>
    <s v="NA"/>
    <s v="NA"/>
    <s v="NA"/>
    <s v="NA"/>
    <n v="774441980.51999998"/>
    <n v="1712571.51"/>
    <s v="NA"/>
    <n v="0"/>
    <x v="4"/>
    <x v="6"/>
  </r>
  <r>
    <s v="loc064"/>
    <n v="2021"/>
    <x v="0"/>
    <s v="NA"/>
    <s v="NA"/>
    <s v="NA"/>
    <s v="NA"/>
    <s v="NA"/>
    <n v="775226125.44000006"/>
    <n v="7644270.6600000001"/>
    <s v="NA"/>
    <n v="0"/>
    <x v="1"/>
    <x v="12"/>
  </r>
  <r>
    <s v="loc004"/>
    <n v="2022"/>
    <x v="0"/>
    <s v="NA"/>
    <s v="NA"/>
    <s v="NA"/>
    <s v="NA"/>
    <s v="NA"/>
    <n v="781458915.60000002"/>
    <n v="6040958.4000000004"/>
    <s v="NA"/>
    <n v="0"/>
    <x v="1"/>
    <x v="12"/>
  </r>
  <r>
    <s v="loc002"/>
    <n v="2016"/>
    <x v="0"/>
    <s v="NA"/>
    <s v="NA"/>
    <s v="NA"/>
    <s v="NA"/>
    <s v="NA"/>
    <n v="782707049.14999998"/>
    <n v="2602885.9999999995"/>
    <s v="NA"/>
    <n v="0"/>
    <x v="1"/>
    <x v="1"/>
  </r>
  <r>
    <s v="loc002"/>
    <n v="2019"/>
    <x v="0"/>
    <s v="NA"/>
    <s v="NA"/>
    <s v="NA"/>
    <s v="NA"/>
    <s v="NA"/>
    <n v="783830605.05000007"/>
    <n v="2605650.65"/>
    <s v="NA"/>
    <n v="0"/>
    <x v="1"/>
    <x v="1"/>
  </r>
  <r>
    <s v="loc004"/>
    <n v="2016"/>
    <x v="0"/>
    <s v="NA"/>
    <s v="NA"/>
    <s v="NA"/>
    <s v="NA"/>
    <s v="NA"/>
    <n v="784544593.29999995"/>
    <n v="6134047.3999999994"/>
    <s v="NA"/>
    <n v="0"/>
    <x v="1"/>
    <x v="12"/>
  </r>
  <r>
    <s v="loc002"/>
    <n v="2020"/>
    <x v="0"/>
    <s v="NA"/>
    <s v="NA"/>
    <s v="NA"/>
    <s v="NA"/>
    <s v="NA"/>
    <n v="789017347.39999998"/>
    <n v="2612134.2999999998"/>
    <s v="NA"/>
    <n v="0"/>
    <x v="1"/>
    <x v="1"/>
  </r>
  <r>
    <s v="loc002"/>
    <n v="2018"/>
    <x v="26"/>
    <n v="10"/>
    <n v="6"/>
    <n v="4"/>
    <n v="220"/>
    <n v="2.5"/>
    <n v="789370414.5"/>
    <n v="2618143.5"/>
    <n v="2"/>
    <n v="919380"/>
    <x v="1"/>
    <x v="1"/>
  </r>
  <r>
    <s v="loc003"/>
    <n v="2015"/>
    <x v="0"/>
    <s v="NA"/>
    <s v="NA"/>
    <s v="NA"/>
    <s v="NA"/>
    <s v="NA"/>
    <n v="789470205.84000003"/>
    <n v="3358150.2"/>
    <s v="NA"/>
    <n v="0"/>
    <x v="2"/>
    <x v="11"/>
  </r>
  <r>
    <s v="loc003"/>
    <n v="2014"/>
    <x v="0"/>
    <s v="NA"/>
    <s v="NA"/>
    <s v="NA"/>
    <s v="NA"/>
    <s v="NA"/>
    <n v="789611027.20000005"/>
    <n v="3345582.0800000001"/>
    <s v="NA"/>
    <n v="0"/>
    <x v="2"/>
    <x v="11"/>
  </r>
  <r>
    <s v="loc002"/>
    <n v="2017"/>
    <x v="0"/>
    <s v="NA"/>
    <s v="NA"/>
    <s v="NA"/>
    <s v="NA"/>
    <s v="NA"/>
    <n v="791726371.78999996"/>
    <n v="2620545.2499999995"/>
    <s v="NA"/>
    <n v="0"/>
    <x v="1"/>
    <x v="1"/>
  </r>
  <r>
    <s v="loc004"/>
    <n v="2019"/>
    <x v="0"/>
    <s v="NA"/>
    <s v="NA"/>
    <s v="NA"/>
    <s v="NA"/>
    <s v="NA"/>
    <n v="791860076.30000007"/>
    <n v="6140540.25"/>
    <s v="NA"/>
    <n v="0"/>
    <x v="1"/>
    <x v="12"/>
  </r>
  <r>
    <s v="loc002"/>
    <n v="2021"/>
    <x v="0"/>
    <s v="NA"/>
    <s v="NA"/>
    <s v="NA"/>
    <s v="NA"/>
    <s v="NA"/>
    <n v="791995767.81000006"/>
    <n v="2631803.0699999998"/>
    <s v="NA"/>
    <n v="0"/>
    <x v="1"/>
    <x v="1"/>
  </r>
  <r>
    <s v="loc004"/>
    <n v="2017"/>
    <x v="0"/>
    <s v="NA"/>
    <s v="NA"/>
    <s v="NA"/>
    <s v="NA"/>
    <s v="NA"/>
    <n v="792423517.88999987"/>
    <n v="6175673.419999999"/>
    <s v="NA"/>
    <n v="0"/>
    <x v="1"/>
    <x v="12"/>
  </r>
  <r>
    <s v="loc004"/>
    <n v="2020"/>
    <x v="0"/>
    <s v="NA"/>
    <s v="NA"/>
    <s v="NA"/>
    <s v="NA"/>
    <s v="NA"/>
    <n v="792897305.85000002"/>
    <n v="6155829.1500000004"/>
    <s v="NA"/>
    <n v="0"/>
    <x v="1"/>
    <x v="12"/>
  </r>
  <r>
    <s v="loc004"/>
    <n v="2018"/>
    <x v="0"/>
    <s v="NA"/>
    <s v="NA"/>
    <s v="NA"/>
    <s v="NA"/>
    <s v="NA"/>
    <n v="793092554.27999997"/>
    <n v="6169995"/>
    <s v="NA"/>
    <n v="0"/>
    <x v="1"/>
    <x v="12"/>
  </r>
  <r>
    <s v="loc003"/>
    <n v="2022"/>
    <x v="0"/>
    <s v="NA"/>
    <s v="NA"/>
    <s v="NA"/>
    <s v="NA"/>
    <s v="NA"/>
    <n v="794080249.20000005"/>
    <n v="3370593.6"/>
    <s v="NA"/>
    <n v="0"/>
    <x v="2"/>
    <x v="11"/>
  </r>
  <r>
    <s v="loc004"/>
    <n v="2021"/>
    <x v="42"/>
    <n v="3"/>
    <n v="8"/>
    <n v="4"/>
    <n v="230"/>
    <n v="2.8"/>
    <n v="801686074.01999998"/>
    <n v="6202177.7999999998"/>
    <n v="1"/>
    <n v="2171520"/>
    <x v="1"/>
    <x v="12"/>
  </r>
  <r>
    <s v="loc003"/>
    <n v="2019"/>
    <x v="16"/>
    <n v="11"/>
    <n v="5"/>
    <n v="3"/>
    <n v="180"/>
    <n v="2.4"/>
    <n v="804495887.64999998"/>
    <n v="3426171.8000000003"/>
    <n v="0"/>
    <n v="943650"/>
    <x v="2"/>
    <x v="11"/>
  </r>
  <r>
    <s v="loc003"/>
    <n v="2016"/>
    <x v="0"/>
    <s v="NA"/>
    <s v="NA"/>
    <s v="NA"/>
    <s v="NA"/>
    <s v="NA"/>
    <n v="804844757.5999999"/>
    <n v="3422543.1499999994"/>
    <s v="NA"/>
    <n v="0"/>
    <x v="2"/>
    <x v="11"/>
  </r>
  <r>
    <s v="loc003"/>
    <n v="2018"/>
    <x v="0"/>
    <s v="NA"/>
    <s v="NA"/>
    <s v="NA"/>
    <s v="NA"/>
    <s v="NA"/>
    <n v="804882826.67999995"/>
    <n v="3442600.5"/>
    <s v="NA"/>
    <n v="0"/>
    <x v="2"/>
    <x v="11"/>
  </r>
  <r>
    <s v="loc167"/>
    <n v="2023"/>
    <x v="0"/>
    <s v="NA"/>
    <s v="NA"/>
    <s v="NA"/>
    <s v="NA"/>
    <s v="NA"/>
    <n v="806348510"/>
    <n v="3699170"/>
    <s v="NA"/>
    <n v="0"/>
    <x v="5"/>
    <x v="21"/>
  </r>
  <r>
    <s v="loc003"/>
    <n v="2017"/>
    <x v="0"/>
    <s v="NA"/>
    <s v="NA"/>
    <s v="NA"/>
    <s v="NA"/>
    <s v="NA"/>
    <n v="809432115.17999995"/>
    <n v="3445771.6799999997"/>
    <s v="NA"/>
    <n v="0"/>
    <x v="2"/>
    <x v="11"/>
  </r>
  <r>
    <s v="loc003"/>
    <n v="2020"/>
    <x v="0"/>
    <s v="NA"/>
    <s v="NA"/>
    <s v="NA"/>
    <s v="NA"/>
    <s v="NA"/>
    <n v="809503092"/>
    <n v="3434702.3000000003"/>
    <s v="NA"/>
    <n v="0"/>
    <x v="2"/>
    <x v="11"/>
  </r>
  <r>
    <s v="loc003"/>
    <n v="2021"/>
    <x v="0"/>
    <s v="NA"/>
    <s v="NA"/>
    <s v="NA"/>
    <s v="NA"/>
    <s v="NA"/>
    <n v="813518369.82000005"/>
    <n v="3460554.63"/>
    <s v="NA"/>
    <n v="0"/>
    <x v="2"/>
    <x v="11"/>
  </r>
  <r>
    <s v="loc044"/>
    <n v="2023"/>
    <x v="55"/>
    <n v="1"/>
    <n v="9"/>
    <n v="5"/>
    <n v="310"/>
    <n v="4.3"/>
    <n v="835143450"/>
    <n v="5401210"/>
    <n v="4"/>
    <n v="2560000"/>
    <x v="5"/>
    <x v="21"/>
  </r>
  <r>
    <s v="loc167"/>
    <n v="2022"/>
    <x v="0"/>
    <s v="NA"/>
    <s v="NA"/>
    <s v="NA"/>
    <s v="NA"/>
    <s v="NA"/>
    <n v="854031956.4000001"/>
    <n v="3916771.2"/>
    <s v="NA"/>
    <n v="0"/>
    <x v="5"/>
    <x v="21"/>
  </r>
  <r>
    <s v="loc167"/>
    <n v="2014"/>
    <x v="0"/>
    <s v="NA"/>
    <s v="NA"/>
    <s v="NA"/>
    <s v="NA"/>
    <s v="NA"/>
    <n v="860108800"/>
    <n v="3887691.7760000001"/>
    <s v="NA"/>
    <n v="0"/>
    <x v="5"/>
    <x v="21"/>
  </r>
  <r>
    <s v="loc167"/>
    <n v="2015"/>
    <x v="0"/>
    <s v="NA"/>
    <s v="NA"/>
    <s v="NA"/>
    <s v="NA"/>
    <s v="NA"/>
    <n v="863341056"/>
    <n v="3902299.2"/>
    <s v="NA"/>
    <n v="0"/>
    <x v="5"/>
    <x v="21"/>
  </r>
  <r>
    <s v="loc167"/>
    <n v="2019"/>
    <x v="0"/>
    <s v="NA"/>
    <s v="NA"/>
    <s v="NA"/>
    <s v="NA"/>
    <s v="NA"/>
    <n v="871191159.05000007"/>
    <n v="3981340.9"/>
    <s v="NA"/>
    <n v="0"/>
    <x v="5"/>
    <x v="21"/>
  </r>
  <r>
    <s v="loc167"/>
    <n v="2020"/>
    <x v="0"/>
    <s v="NA"/>
    <s v="NA"/>
    <s v="NA"/>
    <s v="NA"/>
    <s v="NA"/>
    <n v="873359787.80000007"/>
    <n v="3991252.45"/>
    <s v="NA"/>
    <n v="0"/>
    <x v="5"/>
    <x v="21"/>
  </r>
  <r>
    <s v="loc167"/>
    <n v="2021"/>
    <x v="0"/>
    <s v="NA"/>
    <s v="NA"/>
    <s v="NA"/>
    <s v="NA"/>
    <s v="NA"/>
    <n v="875880171.65999997"/>
    <n v="4021304.43"/>
    <s v="NA"/>
    <n v="0"/>
    <x v="5"/>
    <x v="21"/>
  </r>
  <r>
    <s v="loc167"/>
    <n v="2018"/>
    <x v="41"/>
    <n v="1"/>
    <n v="10"/>
    <n v="5"/>
    <n v="300"/>
    <n v="4.2"/>
    <n v="876659265.05999994"/>
    <n v="4000437.3"/>
    <n v="4"/>
    <n v="5110320"/>
    <x v="5"/>
    <x v="21"/>
  </r>
  <r>
    <s v="loc167"/>
    <n v="2016"/>
    <x v="0"/>
    <s v="NA"/>
    <s v="NA"/>
    <s v="NA"/>
    <s v="NA"/>
    <s v="NA"/>
    <n v="878773981.79999995"/>
    <n v="3977119.8999999994"/>
    <s v="NA"/>
    <n v="0"/>
    <x v="5"/>
    <x v="21"/>
  </r>
  <r>
    <s v="loc044"/>
    <n v="2014"/>
    <x v="0"/>
    <s v="NA"/>
    <s v="NA"/>
    <s v="NA"/>
    <s v="NA"/>
    <s v="NA"/>
    <n v="881440201.60000002"/>
    <n v="5676474.4160000002"/>
    <s v="NA"/>
    <n v="0"/>
    <x v="5"/>
    <x v="21"/>
  </r>
  <r>
    <s v="loc167"/>
    <n v="2017"/>
    <x v="0"/>
    <s v="NA"/>
    <s v="NA"/>
    <s v="NA"/>
    <s v="NA"/>
    <s v="NA"/>
    <n v="881614237.16999996"/>
    <n v="4004110.2499999995"/>
    <s v="NA"/>
    <n v="0"/>
    <x v="5"/>
    <x v="21"/>
  </r>
  <r>
    <s v="loc044"/>
    <n v="2015"/>
    <x v="0"/>
    <s v="NA"/>
    <s v="NA"/>
    <s v="NA"/>
    <s v="NA"/>
    <s v="NA"/>
    <n v="883885217.63999999"/>
    <n v="5697811.6799999997"/>
    <s v="NA"/>
    <n v="0"/>
    <x v="5"/>
    <x v="21"/>
  </r>
  <r>
    <s v="loc044"/>
    <n v="2022"/>
    <x v="0"/>
    <s v="NA"/>
    <s v="NA"/>
    <s v="NA"/>
    <s v="NA"/>
    <s v="NA"/>
    <n v="888056838"/>
    <n v="5718924"/>
    <s v="NA"/>
    <n v="0"/>
    <x v="5"/>
    <x v="21"/>
  </r>
  <r>
    <s v="loc044"/>
    <n v="2019"/>
    <x v="0"/>
    <s v="NA"/>
    <s v="NA"/>
    <s v="NA"/>
    <s v="NA"/>
    <s v="NA"/>
    <n v="900809082.20000005"/>
    <n v="5813210.2000000002"/>
    <s v="NA"/>
    <n v="0"/>
    <x v="5"/>
    <x v="21"/>
  </r>
  <r>
    <s v="loc044"/>
    <n v="2016"/>
    <x v="0"/>
    <s v="NA"/>
    <s v="NA"/>
    <s v="NA"/>
    <s v="NA"/>
    <s v="NA"/>
    <n v="903306379.94999993"/>
    <n v="5807068.7999999998"/>
    <s v="NA"/>
    <n v="0"/>
    <x v="5"/>
    <x v="21"/>
  </r>
  <r>
    <s v="loc044"/>
    <n v="2020"/>
    <x v="0"/>
    <s v="NA"/>
    <s v="NA"/>
    <s v="NA"/>
    <s v="NA"/>
    <s v="NA"/>
    <n v="903361306.80000007"/>
    <n v="5827683.5999999996"/>
    <s v="NA"/>
    <n v="0"/>
    <x v="5"/>
    <x v="21"/>
  </r>
  <r>
    <s v="loc044"/>
    <n v="2018"/>
    <x v="0"/>
    <s v="NA"/>
    <s v="NA"/>
    <s v="NA"/>
    <s v="NA"/>
    <s v="NA"/>
    <n v="905796076.91999996"/>
    <n v="5841095.7599999998"/>
    <s v="NA"/>
    <n v="0"/>
    <x v="5"/>
    <x v="21"/>
  </r>
  <r>
    <s v="loc044"/>
    <n v="2017"/>
    <x v="0"/>
    <s v="NA"/>
    <s v="NA"/>
    <s v="NA"/>
    <s v="NA"/>
    <s v="NA"/>
    <n v="907563333.96999991"/>
    <n v="5846470.2799999993"/>
    <s v="NA"/>
    <n v="0"/>
    <x v="5"/>
    <x v="21"/>
  </r>
  <r>
    <s v="loc044"/>
    <n v="2021"/>
    <x v="0"/>
    <s v="NA"/>
    <s v="NA"/>
    <s v="NA"/>
    <s v="NA"/>
    <s v="NA"/>
    <n v="914177584.71000004"/>
    <n v="5871552.5700000003"/>
    <s v="NA"/>
    <n v="0"/>
    <x v="5"/>
    <x v="21"/>
  </r>
  <r>
    <s v="loc149"/>
    <n v="2023"/>
    <x v="0"/>
    <s v="NA"/>
    <s v="NA"/>
    <s v="NA"/>
    <s v="NA"/>
    <s v="NA"/>
    <n v="1007394220"/>
    <n v="3538770"/>
    <s v="NA"/>
    <n v="0"/>
    <x v="0"/>
    <x v="0"/>
  </r>
  <r>
    <s v="loc149"/>
    <n v="2014"/>
    <x v="0"/>
    <s v="NA"/>
    <s v="NA"/>
    <s v="NA"/>
    <s v="NA"/>
    <s v="NA"/>
    <n v="1053573996.8"/>
    <n v="3719116.48"/>
    <s v="NA"/>
    <n v="0"/>
    <x v="0"/>
    <x v="0"/>
  </r>
  <r>
    <s v="loc149"/>
    <n v="2015"/>
    <x v="57"/>
    <n v="2"/>
    <n v="5"/>
    <n v="3"/>
    <n v="170"/>
    <n v="2.2000000000000002"/>
    <n v="1059710556"/>
    <n v="3733090.8"/>
    <n v="2"/>
    <n v="1396680"/>
    <x v="0"/>
    <x v="0"/>
  </r>
  <r>
    <s v="loc149"/>
    <n v="2022"/>
    <x v="0"/>
    <s v="NA"/>
    <s v="NA"/>
    <s v="NA"/>
    <s v="NA"/>
    <s v="NA"/>
    <n v="1068380971.2"/>
    <n v="3746930.4000000004"/>
    <s v="NA"/>
    <n v="0"/>
    <x v="0"/>
    <x v="0"/>
  </r>
  <r>
    <s v="loc149"/>
    <n v="2016"/>
    <x v="0"/>
    <s v="NA"/>
    <s v="NA"/>
    <s v="NA"/>
    <s v="NA"/>
    <s v="NA"/>
    <n v="1079553761"/>
    <n v="3804676.8499999996"/>
    <s v="NA"/>
    <n v="0"/>
    <x v="0"/>
    <x v="0"/>
  </r>
  <r>
    <s v="loc149"/>
    <n v="2019"/>
    <x v="0"/>
    <s v="NA"/>
    <s v="NA"/>
    <s v="NA"/>
    <s v="NA"/>
    <s v="NA"/>
    <n v="1082754891.1000001"/>
    <n v="3808699.5500000003"/>
    <s v="NA"/>
    <n v="0"/>
    <x v="0"/>
    <x v="0"/>
  </r>
  <r>
    <s v="loc149"/>
    <n v="2018"/>
    <x v="0"/>
    <s v="NA"/>
    <s v="NA"/>
    <s v="NA"/>
    <s v="NA"/>
    <s v="NA"/>
    <n v="1084334168.5799999"/>
    <n v="3826972.98"/>
    <s v="NA"/>
    <n v="0"/>
    <x v="0"/>
    <x v="0"/>
  </r>
  <r>
    <s v="loc149"/>
    <n v="2020"/>
    <x v="0"/>
    <s v="NA"/>
    <s v="NA"/>
    <s v="NA"/>
    <s v="NA"/>
    <s v="NA"/>
    <n v="1085716205.2"/>
    <n v="3818185.7"/>
    <s v="NA"/>
    <n v="0"/>
    <x v="0"/>
    <x v="0"/>
  </r>
  <r>
    <s v="loc149"/>
    <n v="2017"/>
    <x v="0"/>
    <s v="NA"/>
    <s v="NA"/>
    <s v="NA"/>
    <s v="NA"/>
    <s v="NA"/>
    <n v="1087944554.2199998"/>
    <n v="3830488.0799999996"/>
    <s v="NA"/>
    <n v="0"/>
    <x v="0"/>
    <x v="0"/>
  </r>
  <r>
    <s v="loc149"/>
    <n v="2021"/>
    <x v="58"/>
    <n v="2"/>
    <n v="6"/>
    <n v="3"/>
    <n v="200"/>
    <n v="2.4"/>
    <n v="1094747842.1099999"/>
    <n v="3846926.85"/>
    <n v="2"/>
    <n v="1119690"/>
    <x v="0"/>
    <x v="0"/>
  </r>
  <r>
    <s v="loc128"/>
    <n v="2023"/>
    <x v="0"/>
    <s v="NA"/>
    <s v="NA"/>
    <s v="NA"/>
    <s v="NA"/>
    <s v="NA"/>
    <n v="1137023400"/>
    <n v="3555350"/>
    <s v="NA"/>
    <n v="0"/>
    <x v="1"/>
    <x v="18"/>
  </r>
  <r>
    <s v="loc128"/>
    <n v="2014"/>
    <x v="0"/>
    <s v="NA"/>
    <s v="NA"/>
    <s v="NA"/>
    <s v="NA"/>
    <s v="NA"/>
    <n v="1193023406.4000001"/>
    <n v="3736549.7600000002"/>
    <s v="NA"/>
    <n v="0"/>
    <x v="1"/>
    <x v="18"/>
  </r>
  <r>
    <s v="loc128"/>
    <n v="2022"/>
    <x v="0"/>
    <s v="NA"/>
    <s v="NA"/>
    <s v="NA"/>
    <s v="NA"/>
    <s v="NA"/>
    <n v="1199555794.8000002"/>
    <n v="3764491.2"/>
    <s v="NA"/>
    <n v="0"/>
    <x v="1"/>
    <x v="18"/>
  </r>
  <r>
    <s v="loc128"/>
    <n v="2015"/>
    <x v="33"/>
    <n v="6"/>
    <n v="10"/>
    <n v="5"/>
    <n v="200"/>
    <n v="3.5"/>
    <n v="1201028826.1199999"/>
    <n v="3750592.56"/>
    <n v="4"/>
    <n v="1903440"/>
    <x v="1"/>
    <x v="18"/>
  </r>
  <r>
    <s v="loc128"/>
    <n v="2020"/>
    <x v="0"/>
    <s v="NA"/>
    <s v="NA"/>
    <s v="NA"/>
    <s v="NA"/>
    <s v="NA"/>
    <n v="1215924151.05"/>
    <n v="3836070.6"/>
    <s v="NA"/>
    <n v="0"/>
    <x v="1"/>
    <x v="18"/>
  </r>
  <r>
    <s v="loc128"/>
    <n v="2019"/>
    <x v="0"/>
    <s v="NA"/>
    <s v="NA"/>
    <s v="NA"/>
    <s v="NA"/>
    <s v="NA"/>
    <n v="1217200900.6000001"/>
    <n v="3826547.35"/>
    <s v="NA"/>
    <n v="0"/>
    <x v="1"/>
    <x v="18"/>
  </r>
  <r>
    <s v="loc128"/>
    <n v="2016"/>
    <x v="0"/>
    <s v="NA"/>
    <s v="NA"/>
    <s v="NA"/>
    <s v="NA"/>
    <s v="NA"/>
    <n v="1224658295.2499998"/>
    <n v="3822510.2499999995"/>
    <s v="NA"/>
    <n v="0"/>
    <x v="1"/>
    <x v="18"/>
  </r>
  <r>
    <s v="loc128"/>
    <n v="2021"/>
    <x v="0"/>
    <s v="NA"/>
    <s v="NA"/>
    <s v="NA"/>
    <s v="NA"/>
    <s v="NA"/>
    <n v="1226639474.97"/>
    <n v="3864954.99"/>
    <s v="NA"/>
    <n v="0"/>
    <x v="1"/>
    <x v="18"/>
  </r>
  <r>
    <s v="loc128"/>
    <n v="2018"/>
    <x v="0"/>
    <s v="NA"/>
    <s v="NA"/>
    <s v="NA"/>
    <s v="NA"/>
    <s v="NA"/>
    <n v="1226767944.96"/>
    <n v="3844906.86"/>
    <s v="NA"/>
    <n v="0"/>
    <x v="1"/>
    <x v="18"/>
  </r>
  <r>
    <s v="loc128"/>
    <n v="2017"/>
    <x v="0"/>
    <s v="NA"/>
    <s v="NA"/>
    <s v="NA"/>
    <s v="NA"/>
    <s v="NA"/>
    <n v="1231034053.3299999"/>
    <n v="3848443.9499999997"/>
    <s v="NA"/>
    <n v="0"/>
    <x v="1"/>
    <x v="18"/>
  </r>
  <r>
    <s v="loc111"/>
    <n v="2023"/>
    <x v="0"/>
    <s v="NA"/>
    <s v="NA"/>
    <s v="NA"/>
    <s v="NA"/>
    <s v="NA"/>
    <n v="1337622230"/>
    <n v="6085850"/>
    <s v="NA"/>
    <n v="0"/>
    <x v="0"/>
    <x v="0"/>
  </r>
  <r>
    <s v="loc111"/>
    <n v="2014"/>
    <x v="43"/>
    <n v="3"/>
    <n v="9"/>
    <n v="5"/>
    <n v="210"/>
    <n v="2.8"/>
    <n v="1396512111.2"/>
    <n v="6396025.5120000001"/>
    <n v="1"/>
    <n v="1821200"/>
    <x v="0"/>
    <x v="0"/>
  </r>
  <r>
    <s v="loc111"/>
    <n v="2015"/>
    <x v="0"/>
    <s v="NA"/>
    <s v="NA"/>
    <s v="NA"/>
    <s v="NA"/>
    <s v="NA"/>
    <n v="1407806954.04"/>
    <n v="6420055.9199999999"/>
    <s v="NA"/>
    <n v="0"/>
    <x v="0"/>
    <x v="0"/>
  </r>
  <r>
    <s v="loc111"/>
    <n v="2022"/>
    <x v="0"/>
    <s v="NA"/>
    <s v="NA"/>
    <s v="NA"/>
    <s v="NA"/>
    <s v="NA"/>
    <n v="1413672577.2"/>
    <n v="6443841.6000000006"/>
    <s v="NA"/>
    <n v="0"/>
    <x v="0"/>
    <x v="0"/>
  </r>
  <r>
    <s v="loc111"/>
    <n v="2019"/>
    <x v="0"/>
    <s v="NA"/>
    <s v="NA"/>
    <s v="NA"/>
    <s v="NA"/>
    <s v="NA"/>
    <n v="1435877318.8"/>
    <n v="6550072.7000000002"/>
    <s v="NA"/>
    <n v="0"/>
    <x v="0"/>
    <x v="0"/>
  </r>
  <r>
    <s v="loc111"/>
    <n v="2016"/>
    <x v="0"/>
    <s v="NA"/>
    <s v="NA"/>
    <s v="NA"/>
    <s v="NA"/>
    <s v="NA"/>
    <n v="1439021308.3999999"/>
    <n v="6543153.4999999991"/>
    <s v="NA"/>
    <n v="0"/>
    <x v="0"/>
    <x v="0"/>
  </r>
  <r>
    <s v="loc111"/>
    <n v="2017"/>
    <x v="0"/>
    <s v="NA"/>
    <s v="NA"/>
    <s v="NA"/>
    <s v="NA"/>
    <s v="NA"/>
    <n v="1442536014.4499998"/>
    <n v="6587549.1399999997"/>
    <s v="NA"/>
    <n v="0"/>
    <x v="0"/>
    <x v="0"/>
  </r>
  <r>
    <s v="loc111"/>
    <n v="2018"/>
    <x v="0"/>
    <s v="NA"/>
    <s v="NA"/>
    <s v="NA"/>
    <s v="NA"/>
    <s v="NA"/>
    <n v="1442764885.2"/>
    <n v="6581495.1600000001"/>
    <s v="NA"/>
    <n v="0"/>
    <x v="0"/>
    <x v="0"/>
  </r>
  <r>
    <s v="loc111"/>
    <n v="2020"/>
    <x v="0"/>
    <s v="NA"/>
    <s v="NA"/>
    <s v="NA"/>
    <s v="NA"/>
    <s v="NA"/>
    <n v="1446084368.0999999"/>
    <n v="6566380.3500000006"/>
    <s v="NA"/>
    <n v="0"/>
    <x v="0"/>
    <x v="0"/>
  </r>
  <r>
    <s v="loc111"/>
    <n v="2021"/>
    <x v="0"/>
    <s v="NA"/>
    <s v="NA"/>
    <s v="NA"/>
    <s v="NA"/>
    <s v="NA"/>
    <n v="1456685361.3"/>
    <n v="6615818.4299999997"/>
    <s v="NA"/>
    <n v="0"/>
    <x v="0"/>
    <x v="0"/>
  </r>
  <r>
    <s v="loc084"/>
    <n v="2023"/>
    <x v="0"/>
    <s v="NA"/>
    <s v="NA"/>
    <s v="NA"/>
    <s v="NA"/>
    <s v="NA"/>
    <n v="1820998510"/>
    <n v="16860910"/>
    <s v="NA"/>
    <n v="0"/>
    <x v="5"/>
    <x v="20"/>
  </r>
  <r>
    <s v="loc084"/>
    <n v="2022"/>
    <x v="0"/>
    <s v="NA"/>
    <s v="NA"/>
    <s v="NA"/>
    <s v="NA"/>
    <s v="NA"/>
    <n v="1933708658.4000001"/>
    <n v="17852724"/>
    <s v="NA"/>
    <n v="0"/>
    <x v="5"/>
    <x v="20"/>
  </r>
  <r>
    <s v="loc084"/>
    <n v="2014"/>
    <x v="0"/>
    <s v="NA"/>
    <s v="NA"/>
    <s v="NA"/>
    <s v="NA"/>
    <s v="NA"/>
    <n v="1934521092.8"/>
    <n v="17720213.199999999"/>
    <s v="NA"/>
    <n v="0"/>
    <x v="5"/>
    <x v="20"/>
  </r>
  <r>
    <s v="loc084"/>
    <n v="2015"/>
    <x v="0"/>
    <s v="NA"/>
    <s v="NA"/>
    <s v="NA"/>
    <s v="NA"/>
    <s v="NA"/>
    <n v="1941029466.8399999"/>
    <n v="17786806.32"/>
    <s v="NA"/>
    <n v="0"/>
    <x v="5"/>
    <x v="20"/>
  </r>
  <r>
    <s v="loc084"/>
    <n v="2019"/>
    <x v="0"/>
    <s v="NA"/>
    <s v="NA"/>
    <s v="NA"/>
    <s v="NA"/>
    <s v="NA"/>
    <n v="1969480964"/>
    <n v="18147053.550000001"/>
    <s v="NA"/>
    <n v="0"/>
    <x v="5"/>
    <x v="20"/>
  </r>
  <r>
    <s v="loc084"/>
    <n v="2020"/>
    <x v="38"/>
    <n v="9"/>
    <n v="6"/>
    <n v="4"/>
    <n v="230"/>
    <n v="3.2"/>
    <n v="1971770379"/>
    <n v="18192229.449999999"/>
    <n v="3"/>
    <n v="2198400"/>
    <x v="5"/>
    <x v="20"/>
  </r>
  <r>
    <s v="loc084"/>
    <n v="2016"/>
    <x v="0"/>
    <s v="NA"/>
    <s v="NA"/>
    <s v="NA"/>
    <s v="NA"/>
    <s v="NA"/>
    <n v="1975145095.9499998"/>
    <n v="18127861.049999997"/>
    <s v="NA"/>
    <n v="0"/>
    <x v="5"/>
    <x v="20"/>
  </r>
  <r>
    <s v="loc084"/>
    <n v="2018"/>
    <x v="0"/>
    <s v="NA"/>
    <s v="NA"/>
    <s v="NA"/>
    <s v="NA"/>
    <s v="NA"/>
    <n v="1986621401.8799999"/>
    <n v="18234099.359999999"/>
    <s v="NA"/>
    <n v="0"/>
    <x v="5"/>
    <x v="20"/>
  </r>
  <r>
    <s v="loc084"/>
    <n v="2017"/>
    <x v="0"/>
    <s v="NA"/>
    <s v="NA"/>
    <s v="NA"/>
    <s v="NA"/>
    <s v="NA"/>
    <n v="1986792696.4499998"/>
    <n v="18250867.999999996"/>
    <s v="NA"/>
    <n v="0"/>
    <x v="5"/>
    <x v="20"/>
  </r>
  <r>
    <s v="loc084"/>
    <n v="2021"/>
    <x v="0"/>
    <s v="NA"/>
    <s v="NA"/>
    <s v="NA"/>
    <s v="NA"/>
    <s v="NA"/>
    <n v="1994015736.5699999"/>
    <n v="18329189.580000002"/>
    <s v="NA"/>
    <n v="0"/>
    <x v="5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F42AF-2394-4013-A145-C438C76E3902}" name="TablaDinámica1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ontienente">
  <location ref="A78:B85" firstHeaderRow="1" firstDataRow="1" firstDataCol="1"/>
  <pivotFields count="14">
    <pivotField showAll="0"/>
    <pivotField showAll="0"/>
    <pivotField showAll="0">
      <items count="62">
        <item x="8"/>
        <item x="25"/>
        <item x="47"/>
        <item x="13"/>
        <item x="5"/>
        <item x="43"/>
        <item x="24"/>
        <item x="33"/>
        <item x="37"/>
        <item x="31"/>
        <item x="10"/>
        <item x="57"/>
        <item x="44"/>
        <item x="51"/>
        <item x="46"/>
        <item x="7"/>
        <item x="9"/>
        <item x="11"/>
        <item x="12"/>
        <item x="17"/>
        <item x="53"/>
        <item x="14"/>
        <item x="39"/>
        <item x="48"/>
        <item x="60"/>
        <item x="26"/>
        <item x="41"/>
        <item x="4"/>
        <item x="18"/>
        <item x="1"/>
        <item x="22"/>
        <item x="32"/>
        <item x="49"/>
        <item x="16"/>
        <item x="19"/>
        <item x="20"/>
        <item x="45"/>
        <item x="52"/>
        <item x="38"/>
        <item x="6"/>
        <item x="21"/>
        <item x="34"/>
        <item x="27"/>
        <item x="42"/>
        <item x="54"/>
        <item x="15"/>
        <item x="40"/>
        <item x="58"/>
        <item x="23"/>
        <item x="28"/>
        <item x="56"/>
        <item x="30"/>
        <item x="36"/>
        <item x="29"/>
        <item x="59"/>
        <item x="50"/>
        <item x="55"/>
        <item x="3"/>
        <item x="35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7">
        <item x="2"/>
        <item x="5"/>
        <item x="1"/>
        <item x="4"/>
        <item x="0"/>
        <item x="3"/>
        <item t="default"/>
      </items>
    </pivotField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romedio de Suma Asegurada ajustada" fld="8" subtotal="average" baseField="12" baseItem="0" numFmtId="167"/>
  </dataFields>
  <formats count="10">
    <format dxfId="9">
      <pivotArea outline="0" collapsedLevelsAreSubtotals="1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12" type="button" dataOnly="0" labelOnly="1" outline="0" axis="axisRow" fieldPosition="0"/>
    </format>
    <format dxfId="5">
      <pivotArea dataOnly="0" labelOnly="1" fieldPosition="0">
        <references count="1">
          <reference field="12" count="0"/>
        </references>
      </pivotArea>
    </format>
    <format dxfId="4">
      <pivotArea dataOnly="0" labelOnly="1" grandRow="1" outline="0" fieldPosition="0"/>
    </format>
    <format dxfId="3">
      <pivotArea dataOnly="0" labelOnly="1" outline="0" axis="axisValues" fieldPosition="0"/>
    </format>
    <format dxfId="2">
      <pivotArea dataOnly="0" fieldPosition="0">
        <references count="1">
          <reference field="12" count="1">
            <x v="3"/>
          </reference>
        </references>
      </pivotArea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C99E9-D0A0-481A-8710-589DB142BE7F}" name="TablaDinámica1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ontienente">
  <location ref="A68:B75" firstHeaderRow="1" firstDataRow="1" firstDataCol="1"/>
  <pivotFields count="14">
    <pivotField showAll="0"/>
    <pivotField showAll="0"/>
    <pivotField showAll="0">
      <items count="62">
        <item x="8"/>
        <item x="25"/>
        <item x="47"/>
        <item x="13"/>
        <item x="5"/>
        <item x="43"/>
        <item x="24"/>
        <item x="33"/>
        <item x="37"/>
        <item x="31"/>
        <item x="10"/>
        <item x="57"/>
        <item x="44"/>
        <item x="51"/>
        <item x="46"/>
        <item x="7"/>
        <item x="9"/>
        <item x="11"/>
        <item x="12"/>
        <item x="17"/>
        <item x="53"/>
        <item x="14"/>
        <item x="39"/>
        <item x="48"/>
        <item x="60"/>
        <item x="26"/>
        <item x="41"/>
        <item x="4"/>
        <item x="18"/>
        <item x="1"/>
        <item x="22"/>
        <item x="32"/>
        <item x="49"/>
        <item x="16"/>
        <item x="19"/>
        <item x="20"/>
        <item x="45"/>
        <item x="52"/>
        <item x="38"/>
        <item x="6"/>
        <item x="21"/>
        <item x="34"/>
        <item x="27"/>
        <item x="42"/>
        <item x="54"/>
        <item x="15"/>
        <item x="40"/>
        <item x="58"/>
        <item x="23"/>
        <item x="28"/>
        <item x="56"/>
        <item x="30"/>
        <item x="36"/>
        <item x="29"/>
        <item x="59"/>
        <item x="50"/>
        <item x="55"/>
        <item x="3"/>
        <item x="35"/>
        <item x="2"/>
        <item h="1"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7">
        <item x="2"/>
        <item x="5"/>
        <item x="1"/>
        <item x="4"/>
        <item x="0"/>
        <item x="3"/>
        <item t="default"/>
      </items>
    </pivotField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romedio de Precipitación (mm)" fld="6" subtotal="average" baseField="12" baseItem="0" numFmtId="168"/>
  </dataFields>
  <formats count="10">
    <format dxfId="19">
      <pivotArea outline="0" collapsedLevelsAreSubtotals="1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12" type="button" dataOnly="0" labelOnly="1" outline="0" axis="axisRow" fieldPosition="0"/>
    </format>
    <format dxfId="15">
      <pivotArea dataOnly="0" labelOnly="1" fieldPosition="0">
        <references count="1">
          <reference field="12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  <format dxfId="12">
      <pivotArea dataOnly="0" fieldPosition="0">
        <references count="1">
          <reference field="12" count="1">
            <x v="3"/>
          </reference>
        </references>
      </pivotArea>
    </format>
    <format dxfId="11">
      <pivotArea outline="0" collapsedLevelsAreSubtotals="1" fieldPosition="0"/>
    </format>
    <format dxfId="10">
      <pivotArea dataOnly="0" labelOnly="1" outline="0" axis="axisValues" fieldPosition="0"/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19A0E7-9949-4CDD-BF32-D24FA207AA9C}" name="TablaDinámica1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ontienente">
  <location ref="A58:B65" firstHeaderRow="1" firstDataRow="1" firstDataCol="1"/>
  <pivotFields count="14">
    <pivotField showAll="0"/>
    <pivotField showAll="0"/>
    <pivotField showAll="0">
      <items count="62">
        <item x="8"/>
        <item x="25"/>
        <item x="47"/>
        <item x="13"/>
        <item x="5"/>
        <item x="43"/>
        <item x="24"/>
        <item x="33"/>
        <item x="37"/>
        <item x="31"/>
        <item x="10"/>
        <item x="57"/>
        <item x="44"/>
        <item x="51"/>
        <item x="46"/>
        <item x="7"/>
        <item x="9"/>
        <item x="11"/>
        <item x="12"/>
        <item x="17"/>
        <item x="53"/>
        <item x="14"/>
        <item x="39"/>
        <item x="48"/>
        <item x="60"/>
        <item x="26"/>
        <item x="41"/>
        <item x="4"/>
        <item x="18"/>
        <item x="1"/>
        <item x="22"/>
        <item x="32"/>
        <item x="49"/>
        <item x="16"/>
        <item x="19"/>
        <item x="20"/>
        <item x="45"/>
        <item x="52"/>
        <item x="38"/>
        <item x="6"/>
        <item x="21"/>
        <item x="34"/>
        <item x="27"/>
        <item x="42"/>
        <item x="54"/>
        <item x="15"/>
        <item x="40"/>
        <item x="58"/>
        <item x="23"/>
        <item x="28"/>
        <item x="56"/>
        <item x="30"/>
        <item x="36"/>
        <item x="29"/>
        <item x="59"/>
        <item x="50"/>
        <item x="55"/>
        <item x="3"/>
        <item x="35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7">
        <item x="2"/>
        <item x="5"/>
        <item x="1"/>
        <item x="4"/>
        <item x="0"/>
        <item x="3"/>
        <item t="default"/>
      </items>
    </pivotField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romedio de Monto del siniestro valor presente " fld="11" subtotal="average" baseField="12" baseItem="0"/>
  </dataFields>
  <formats count="8">
    <format dxfId="27">
      <pivotArea outline="0" collapsedLevelsAreSubtotals="1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2" type="button" dataOnly="0" labelOnly="1" outline="0" axis="axisRow" fieldPosition="0"/>
    </format>
    <format dxfId="23">
      <pivotArea dataOnly="0" labelOnly="1" fieldPosition="0">
        <references count="1">
          <reference field="12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20">
      <pivotArea dataOnly="0" fieldPosition="0">
        <references count="1">
          <reference field="12" count="1">
            <x v="3"/>
          </reference>
        </references>
      </pivotArea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07A59-6A3D-4A4F-AD6D-04B2BF2C806B}" name="TablaDinámica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6:G53" firstHeaderRow="0" firstDataRow="1" firstDataCol="1"/>
  <pivotFields count="14">
    <pivotField showAll="0"/>
    <pivotField showAll="0"/>
    <pivotField dataField="1" showAll="0">
      <items count="62">
        <item x="8"/>
        <item x="25"/>
        <item x="47"/>
        <item x="13"/>
        <item x="5"/>
        <item x="43"/>
        <item x="24"/>
        <item x="33"/>
        <item x="37"/>
        <item x="31"/>
        <item x="10"/>
        <item x="57"/>
        <item x="44"/>
        <item x="51"/>
        <item x="46"/>
        <item x="7"/>
        <item x="9"/>
        <item x="11"/>
        <item x="12"/>
        <item x="17"/>
        <item x="53"/>
        <item x="14"/>
        <item x="39"/>
        <item x="48"/>
        <item x="60"/>
        <item x="26"/>
        <item x="41"/>
        <item x="4"/>
        <item x="18"/>
        <item x="1"/>
        <item x="22"/>
        <item x="32"/>
        <item x="49"/>
        <item x="16"/>
        <item x="19"/>
        <item x="20"/>
        <item x="45"/>
        <item x="52"/>
        <item x="38"/>
        <item x="6"/>
        <item x="21"/>
        <item x="34"/>
        <item x="27"/>
        <item x="42"/>
        <item x="54"/>
        <item x="15"/>
        <item x="40"/>
        <item x="58"/>
        <item x="23"/>
        <item x="28"/>
        <item x="56"/>
        <item x="30"/>
        <item x="36"/>
        <item x="29"/>
        <item x="59"/>
        <item x="50"/>
        <item x="55"/>
        <item x="3"/>
        <item x="35"/>
        <item x="2"/>
        <item h="1" x="0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dataField="1" showAll="0"/>
    <pivotField showAll="0">
      <items count="7">
        <item x="2"/>
        <item x="5"/>
        <item x="1"/>
        <item x="4"/>
        <item x="0"/>
        <item x="3"/>
        <item t="default"/>
      </items>
    </pivotField>
    <pivotField axis="axisRow" showAll="0">
      <items count="27">
        <item x="3"/>
        <item x="0"/>
        <item x="23"/>
        <item x="8"/>
        <item x="15"/>
        <item x="7"/>
        <item x="20"/>
        <item x="14"/>
        <item x="24"/>
        <item x="5"/>
        <item x="1"/>
        <item x="16"/>
        <item x="19"/>
        <item x="21"/>
        <item x="12"/>
        <item x="22"/>
        <item x="2"/>
        <item x="10"/>
        <item x="17"/>
        <item x="9"/>
        <item x="11"/>
        <item x="13"/>
        <item x="25"/>
        <item x="4"/>
        <item x="18"/>
        <item x="6"/>
        <item t="default"/>
      </items>
    </pivotField>
  </pivotFields>
  <rowFields count="1">
    <field x="13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Promedio de Suma Asegurada ajustada" fld="8" subtotal="average" baseField="13" baseItem="0"/>
    <dataField name="Desvest de Suma Asegurada ajustada2" fld="8" subtotal="stdDev" baseField="12" baseItem="0"/>
    <dataField name="Desvest de Monto del siniestro valor presente " fld="11" subtotal="stdDev" baseField="12" baseItem="0"/>
    <dataField name="Suma de Prima ajustada" fld="9" baseField="0" baseItem="0"/>
    <dataField name="Cuenta de Evento ID" fld="2" subtotal="count" baseField="12" baseItem="0"/>
    <dataField name="Desvest de Precipitación (mm)" fld="6" subtotal="stdDev" baseField="12" baseItem="0" numFmtId="2"/>
  </dataFields>
  <formats count="2">
    <format dxfId="29">
      <pivotArea outline="0" collapsedLevelsAreSubtotals="1" fieldPosition="0"/>
    </format>
    <format dxfId="28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10534-0F8C-4AD7-B9B0-362BD86C0E2F}" name="TablaDinámica8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4:G21" firstHeaderRow="0" firstDataRow="1" firstDataCol="1"/>
  <pivotFields count="14">
    <pivotField showAll="0"/>
    <pivotField showAll="0"/>
    <pivotField dataField="1" showAll="0">
      <items count="62">
        <item x="8"/>
        <item x="25"/>
        <item x="47"/>
        <item x="13"/>
        <item x="5"/>
        <item x="43"/>
        <item x="24"/>
        <item x="33"/>
        <item x="37"/>
        <item x="31"/>
        <item x="10"/>
        <item x="57"/>
        <item x="44"/>
        <item x="51"/>
        <item x="46"/>
        <item x="7"/>
        <item x="9"/>
        <item x="11"/>
        <item x="12"/>
        <item x="17"/>
        <item x="53"/>
        <item x="14"/>
        <item x="39"/>
        <item x="48"/>
        <item x="60"/>
        <item x="26"/>
        <item x="41"/>
        <item x="4"/>
        <item x="18"/>
        <item x="1"/>
        <item x="22"/>
        <item x="32"/>
        <item x="49"/>
        <item x="16"/>
        <item x="19"/>
        <item x="20"/>
        <item x="45"/>
        <item x="52"/>
        <item x="38"/>
        <item x="6"/>
        <item x="21"/>
        <item x="34"/>
        <item x="27"/>
        <item x="42"/>
        <item x="54"/>
        <item x="15"/>
        <item x="40"/>
        <item x="58"/>
        <item x="23"/>
        <item x="28"/>
        <item x="56"/>
        <item x="30"/>
        <item x="36"/>
        <item x="29"/>
        <item x="59"/>
        <item x="50"/>
        <item x="55"/>
        <item x="3"/>
        <item x="35"/>
        <item x="2"/>
        <item h="1" x="0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dataField="1" showAll="0"/>
    <pivotField axis="axisRow" showAll="0">
      <items count="7">
        <item x="2"/>
        <item x="5"/>
        <item x="1"/>
        <item x="4"/>
        <item x="0"/>
        <item x="3"/>
        <item t="default"/>
      </items>
    </pivotField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de Suma Asegurada ajustada" fld="8" baseField="0" baseItem="0"/>
    <dataField name="Desvest de Suma Asegurada ajustada2" fld="8" subtotal="stdDev" baseField="12" baseItem="0"/>
    <dataField name="Desvest de Monto del siniestro valor presente " fld="11" subtotal="stdDev" baseField="12" baseItem="0"/>
    <dataField name="Suma de Prima ajustada" fld="9" baseField="0" baseItem="0"/>
    <dataField name="Cuenta de Evento ID" fld="2" subtotal="count" baseField="12" baseItem="0"/>
    <dataField name="Desvest de Precipitación (mm)" fld="6" subtotal="stdDev" baseField="12" baseItem="0" numFmtId="2"/>
  </dataFields>
  <formats count="5">
    <format dxfId="34">
      <pivotArea collapsedLevelsAreSubtotals="1" fieldPosition="0">
        <references count="2">
          <reference field="4294967294" count="1" selected="0">
            <x v="4"/>
          </reference>
          <reference field="12" count="0"/>
        </references>
      </pivotArea>
    </format>
    <format dxfId="33">
      <pivotArea outline="0" collapsedLevelsAreSubtotals="1" fieldPosition="0"/>
    </format>
    <format dxfId="32">
      <pivotArea collapsedLevelsAreSubtotals="1" fieldPosition="0">
        <references count="1">
          <reference field="12" count="1">
            <x v="3"/>
          </reference>
        </references>
      </pivotArea>
    </format>
    <format dxfId="31">
      <pivotArea dataOnly="0" labelOnly="1" fieldPosition="0">
        <references count="1">
          <reference field="12" count="1">
            <x v="3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93A1E-30D4-4025-89EA-6A4808240E05}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ontienente">
  <location ref="A3:G10" firstHeaderRow="0" firstDataRow="1" firstDataCol="1"/>
  <pivotFields count="14">
    <pivotField showAll="0"/>
    <pivotField showAll="0"/>
    <pivotField dataField="1" showAll="0">
      <items count="62">
        <item x="8"/>
        <item x="25"/>
        <item x="47"/>
        <item x="13"/>
        <item x="5"/>
        <item x="43"/>
        <item x="24"/>
        <item x="33"/>
        <item x="37"/>
        <item x="31"/>
        <item x="10"/>
        <item x="57"/>
        <item x="44"/>
        <item x="51"/>
        <item x="46"/>
        <item x="7"/>
        <item x="9"/>
        <item x="11"/>
        <item x="12"/>
        <item x="17"/>
        <item x="53"/>
        <item x="14"/>
        <item x="39"/>
        <item x="48"/>
        <item x="60"/>
        <item x="26"/>
        <item x="41"/>
        <item x="4"/>
        <item x="18"/>
        <item x="1"/>
        <item x="22"/>
        <item x="32"/>
        <item x="49"/>
        <item x="16"/>
        <item x="19"/>
        <item x="20"/>
        <item x="45"/>
        <item x="52"/>
        <item x="38"/>
        <item x="6"/>
        <item x="21"/>
        <item x="34"/>
        <item x="27"/>
        <item x="42"/>
        <item x="54"/>
        <item x="15"/>
        <item x="40"/>
        <item x="58"/>
        <item x="23"/>
        <item x="28"/>
        <item x="56"/>
        <item x="30"/>
        <item x="36"/>
        <item x="29"/>
        <item x="59"/>
        <item x="50"/>
        <item x="55"/>
        <item x="3"/>
        <item x="35"/>
        <item x="2"/>
        <item h="1" x="0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dataField="1" showAll="0"/>
    <pivotField axis="axisRow" showAll="0">
      <items count="7">
        <item x="2"/>
        <item x="5"/>
        <item x="1"/>
        <item x="4"/>
        <item x="0"/>
        <item x="3"/>
        <item t="default"/>
      </items>
    </pivotField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de Suma Asegurada ajustada" fld="8" baseField="0" baseItem="0"/>
    <dataField name="Promedio de Suma Asegurada ajustada2" fld="8" subtotal="average" baseField="12" baseItem="0"/>
    <dataField name="Promedio de Monto del siniestro valor presente " fld="11" subtotal="average" baseField="12" baseItem="1"/>
    <dataField name="Suma de Prima ajustada" fld="9" baseField="0" baseItem="0"/>
    <dataField name="Cuenta de Evento ID" fld="2" subtotal="count" baseField="12" baseItem="0"/>
    <dataField name="Promedio de Precipitación (mm)" fld="6" subtotal="average" baseField="12" baseItem="0" numFmtId="2"/>
  </dataFields>
  <formats count="11">
    <format dxfId="45">
      <pivotArea collapsedLevelsAreSubtotals="1" fieldPosition="0">
        <references count="2">
          <reference field="4294967294" count="1" selected="0">
            <x v="4"/>
          </reference>
          <reference field="12" count="0"/>
        </references>
      </pivotArea>
    </format>
    <format dxfId="44">
      <pivotArea outline="0" collapsedLevelsAreSubtotals="1" fieldPosition="0"/>
    </format>
    <format dxfId="43">
      <pivotArea collapsedLevelsAreSubtotals="1" fieldPosition="0">
        <references count="1">
          <reference field="12" count="1">
            <x v="3"/>
          </reference>
        </references>
      </pivotArea>
    </format>
    <format dxfId="42">
      <pivotArea dataOnly="0" labelOnly="1" fieldPosition="0">
        <references count="1">
          <reference field="12" count="1">
            <x v="3"/>
          </reference>
        </references>
      </pivotArea>
    </format>
    <format dxfId="41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12" type="button" dataOnly="0" labelOnly="1" outline="0" axis="axisRow" fieldPosition="0"/>
    </format>
    <format dxfId="37">
      <pivotArea dataOnly="0" labelOnly="1" fieldPosition="0">
        <references count="1">
          <reference field="12" count="0"/>
        </references>
      </pivotArea>
    </format>
    <format dxfId="36">
      <pivotArea dataOnly="0" labelOnly="1" grandRow="1" outline="0" fieldPosition="0"/>
    </format>
    <format dxfId="3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vento_ID" xr10:uid="{EC253D0B-926D-45EC-8C2F-3DA1F88B7015}" sourceName="Evento ID">
  <pivotTables>
    <pivotTable tabId="26" name="TablaDinámica4"/>
    <pivotTable tabId="26" name="TablaDinámica8"/>
    <pivotTable tabId="26" name="TablaDinámica9"/>
    <pivotTable tabId="26" name="TablaDinámica10"/>
    <pivotTable tabId="26" name="TablaDinámica11"/>
    <pivotTable tabId="26" name="TablaDinámica12"/>
  </pivotTables>
  <data>
    <tabular pivotCacheId="1205195977">
      <items count="61">
        <i x="8" s="1"/>
        <i x="25" s="1"/>
        <i x="47" s="1"/>
        <i x="13" s="1"/>
        <i x="5" s="1"/>
        <i x="43" s="1"/>
        <i x="24" s="1"/>
        <i x="33" s="1"/>
        <i x="37" s="1"/>
        <i x="31" s="1"/>
        <i x="10" s="1"/>
        <i x="57" s="1"/>
        <i x="44" s="1"/>
        <i x="51" s="1"/>
        <i x="46" s="1"/>
        <i x="7" s="1"/>
        <i x="9" s="1"/>
        <i x="11" s="1"/>
        <i x="12" s="1"/>
        <i x="17" s="1"/>
        <i x="53" s="1"/>
        <i x="14" s="1"/>
        <i x="39" s="1"/>
        <i x="48" s="1"/>
        <i x="60" s="1"/>
        <i x="26" s="1"/>
        <i x="41" s="1"/>
        <i x="4" s="1"/>
        <i x="18" s="1"/>
        <i x="1" s="1"/>
        <i x="22" s="1"/>
        <i x="32" s="1"/>
        <i x="49" s="1"/>
        <i x="16" s="1"/>
        <i x="19" s="1"/>
        <i x="20" s="1"/>
        <i x="45" s="1"/>
        <i x="52" s="1"/>
        <i x="38" s="1"/>
        <i x="6" s="1"/>
        <i x="21" s="1"/>
        <i x="34" s="1"/>
        <i x="27" s="1"/>
        <i x="42" s="1"/>
        <i x="54" s="1"/>
        <i x="15" s="1"/>
        <i x="40" s="1"/>
        <i x="58" s="1"/>
        <i x="23" s="1"/>
        <i x="28" s="1"/>
        <i x="56" s="1"/>
        <i x="30" s="1"/>
        <i x="36" s="1"/>
        <i x="29" s="1"/>
        <i x="59" s="1"/>
        <i x="50" s="1"/>
        <i x="55" s="1"/>
        <i x="3" s="1"/>
        <i x="35" s="1"/>
        <i x="2" s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vento ID" xr10:uid="{A93665CA-6B7B-4ED0-B437-EEC9ABEFD7C9}" cache="SegmentaciónDeDatos_Evento_ID" caption="Evento ID" startItem="59" rowHeight="25717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3570-CB20-420A-849A-4C07F2A42FA5}">
  <dimension ref="A3:J85"/>
  <sheetViews>
    <sheetView tabSelected="1" zoomScale="115" zoomScaleNormal="115" workbookViewId="0">
      <selection activeCell="A4" sqref="A4:A9"/>
    </sheetView>
  </sheetViews>
  <sheetFormatPr baseColWidth="10" defaultRowHeight="15" x14ac:dyDescent="0.25"/>
  <cols>
    <col min="1" max="1" width="17" bestFit="1" customWidth="1"/>
    <col min="2" max="2" width="32.42578125" bestFit="1" customWidth="1"/>
    <col min="3" max="3" width="37.28515625" bestFit="1" customWidth="1"/>
    <col min="4" max="4" width="45" bestFit="1" customWidth="1"/>
    <col min="5" max="5" width="22.5703125" bestFit="1" customWidth="1"/>
    <col min="6" max="6" width="19.5703125" bestFit="1" customWidth="1"/>
    <col min="7" max="7" width="30.42578125" bestFit="1" customWidth="1"/>
    <col min="8" max="8" width="14.85546875" style="19" customWidth="1"/>
    <col min="9" max="9" width="11.42578125" customWidth="1"/>
    <col min="10" max="10" width="13.7109375" customWidth="1"/>
  </cols>
  <sheetData>
    <row r="3" spans="1:10" x14ac:dyDescent="0.25">
      <c r="A3" s="40" t="s">
        <v>849</v>
      </c>
      <c r="B3" s="41" t="s">
        <v>839</v>
      </c>
      <c r="C3" s="41" t="s">
        <v>846</v>
      </c>
      <c r="D3" s="41" t="s">
        <v>854</v>
      </c>
      <c r="E3" s="41" t="s">
        <v>840</v>
      </c>
      <c r="F3" s="41" t="s">
        <v>841</v>
      </c>
      <c r="G3" s="41" t="s">
        <v>842</v>
      </c>
      <c r="H3" s="19" t="s">
        <v>843</v>
      </c>
      <c r="I3" t="s">
        <v>845</v>
      </c>
      <c r="J3" t="s">
        <v>844</v>
      </c>
    </row>
    <row r="4" spans="1:10" x14ac:dyDescent="0.25">
      <c r="A4" s="41" t="s">
        <v>271</v>
      </c>
      <c r="B4" s="42">
        <v>3983626759.0999994</v>
      </c>
      <c r="C4" s="42">
        <v>113817907.40285712</v>
      </c>
      <c r="D4" s="42">
        <v>230954.28571428571</v>
      </c>
      <c r="E4" s="42">
        <v>21845662.121999986</v>
      </c>
      <c r="F4" s="42">
        <v>35</v>
      </c>
      <c r="G4" s="43">
        <v>154.57142857142858</v>
      </c>
      <c r="H4" s="19">
        <f>G4/$G$10</f>
        <v>0.81723381791602379</v>
      </c>
      <c r="I4" s="30">
        <f>D4/F4</f>
        <v>6598.6938775510207</v>
      </c>
      <c r="J4" s="20">
        <f t="shared" ref="J4:J9" si="0">D4/E4</f>
        <v>1.0572089068506645E-2</v>
      </c>
    </row>
    <row r="5" spans="1:10" x14ac:dyDescent="0.25">
      <c r="A5" s="41" t="s">
        <v>281</v>
      </c>
      <c r="B5" s="42">
        <v>13777961293.08</v>
      </c>
      <c r="C5" s="42">
        <v>492070046.18142855</v>
      </c>
      <c r="D5" s="42">
        <v>1774608.9285714286</v>
      </c>
      <c r="E5" s="42">
        <v>97550254.246000007</v>
      </c>
      <c r="F5" s="42">
        <v>28</v>
      </c>
      <c r="G5" s="43">
        <v>261.42857142857144</v>
      </c>
      <c r="H5" s="19">
        <f t="shared" ref="H5:H9" si="1">G5/$G$10</f>
        <v>1.3821976772516853</v>
      </c>
      <c r="I5" s="30">
        <f t="shared" ref="I5:I9" si="2">D5/F5</f>
        <v>63378.890306122448</v>
      </c>
      <c r="J5" s="20">
        <f t="shared" si="0"/>
        <v>1.8191740680616377E-2</v>
      </c>
    </row>
    <row r="6" spans="1:10" x14ac:dyDescent="0.25">
      <c r="A6" s="41" t="s">
        <v>275</v>
      </c>
      <c r="B6" s="42">
        <v>8635026858.829998</v>
      </c>
      <c r="C6" s="42">
        <v>269844589.33843744</v>
      </c>
      <c r="D6" s="42">
        <v>675537.1875</v>
      </c>
      <c r="E6" s="42">
        <v>54511265.046000011</v>
      </c>
      <c r="F6" s="42">
        <v>32</v>
      </c>
      <c r="G6" s="43">
        <v>200</v>
      </c>
      <c r="H6" s="19">
        <f t="shared" si="1"/>
        <v>1.0574189880613987</v>
      </c>
      <c r="I6" s="30">
        <f t="shared" si="2"/>
        <v>21110.537109375</v>
      </c>
      <c r="J6" s="20">
        <f t="shared" si="0"/>
        <v>1.2392616222168749E-2</v>
      </c>
    </row>
    <row r="7" spans="1:10" s="29" customFormat="1" x14ac:dyDescent="0.25">
      <c r="A7" s="44" t="s">
        <v>278</v>
      </c>
      <c r="B7" s="45">
        <v>8201053719.2400007</v>
      </c>
      <c r="C7" s="45">
        <v>273368457.30800003</v>
      </c>
      <c r="D7" s="45">
        <v>671157.66666666663</v>
      </c>
      <c r="E7" s="45">
        <v>37727664.606000006</v>
      </c>
      <c r="F7" s="45">
        <v>30</v>
      </c>
      <c r="G7" s="46">
        <v>198</v>
      </c>
      <c r="H7" s="19">
        <f t="shared" si="1"/>
        <v>1.0468447981807847</v>
      </c>
      <c r="I7" s="30">
        <f t="shared" si="2"/>
        <v>22371.92222222222</v>
      </c>
      <c r="J7" s="28">
        <f t="shared" si="0"/>
        <v>1.7789536502610059E-2</v>
      </c>
    </row>
    <row r="8" spans="1:10" x14ac:dyDescent="0.25">
      <c r="A8" s="41" t="s">
        <v>279</v>
      </c>
      <c r="B8" s="42">
        <v>8338405757.1139984</v>
      </c>
      <c r="C8" s="42">
        <v>268980830.87464511</v>
      </c>
      <c r="D8" s="42">
        <v>488129.03225806454</v>
      </c>
      <c r="E8" s="42">
        <v>44714771.304000005</v>
      </c>
      <c r="F8" s="42">
        <v>31</v>
      </c>
      <c r="G8" s="43">
        <v>181.61290322580646</v>
      </c>
      <c r="H8" s="19">
        <f t="shared" si="1"/>
        <v>0.96020466173962493</v>
      </c>
      <c r="I8" s="30">
        <f t="shared" si="2"/>
        <v>15746.097814776276</v>
      </c>
      <c r="J8" s="20">
        <f t="shared" si="0"/>
        <v>1.0916505173188675E-2</v>
      </c>
    </row>
    <row r="9" spans="1:10" x14ac:dyDescent="0.25">
      <c r="A9" s="41" t="s">
        <v>282</v>
      </c>
      <c r="B9" s="42">
        <v>3678220573.1300001</v>
      </c>
      <c r="C9" s="42">
        <v>122607352.43766667</v>
      </c>
      <c r="D9" s="42">
        <v>278080.33333333331</v>
      </c>
      <c r="E9" s="42">
        <v>24967339.422000002</v>
      </c>
      <c r="F9" s="42">
        <v>30</v>
      </c>
      <c r="G9" s="43">
        <v>149.33333333333334</v>
      </c>
      <c r="H9" s="19">
        <f t="shared" si="1"/>
        <v>0.7895395110858443</v>
      </c>
      <c r="I9" s="30">
        <f t="shared" si="2"/>
        <v>9269.3444444444431</v>
      </c>
      <c r="J9" s="20">
        <f t="shared" si="0"/>
        <v>1.1137763965683204E-2</v>
      </c>
    </row>
    <row r="10" spans="1:10" x14ac:dyDescent="0.25">
      <c r="A10" s="41" t="s">
        <v>838</v>
      </c>
      <c r="B10" s="42">
        <v>46614294960.494011</v>
      </c>
      <c r="C10" s="42">
        <v>250614489.03491405</v>
      </c>
      <c r="D10" s="42">
        <v>661283.7634408602</v>
      </c>
      <c r="E10" s="42">
        <v>281316956.74599999</v>
      </c>
      <c r="F10" s="42">
        <v>186</v>
      </c>
      <c r="G10" s="43">
        <v>189.13978494623655</v>
      </c>
    </row>
    <row r="12" spans="1:10" x14ac:dyDescent="0.25">
      <c r="C12" s="21"/>
    </row>
    <row r="14" spans="1:10" x14ac:dyDescent="0.25">
      <c r="A14" s="17" t="s">
        <v>837</v>
      </c>
      <c r="B14" t="s">
        <v>839</v>
      </c>
      <c r="C14" t="s">
        <v>851</v>
      </c>
      <c r="D14" t="s">
        <v>852</v>
      </c>
      <c r="E14" t="s">
        <v>840</v>
      </c>
      <c r="F14" t="s">
        <v>841</v>
      </c>
      <c r="G14" t="s">
        <v>850</v>
      </c>
    </row>
    <row r="15" spans="1:10" x14ac:dyDescent="0.25">
      <c r="A15" s="18" t="s">
        <v>271</v>
      </c>
      <c r="B15" s="22">
        <v>3983626759.0999994</v>
      </c>
      <c r="C15" s="22">
        <v>147285569.3437596</v>
      </c>
      <c r="D15" s="22">
        <v>193454.19493248212</v>
      </c>
      <c r="E15" s="22">
        <v>21845662.121999986</v>
      </c>
      <c r="F15" s="22">
        <v>35</v>
      </c>
      <c r="G15" s="23">
        <v>27.476498743349357</v>
      </c>
      <c r="H15" s="19">
        <f>D15/D4</f>
        <v>0.8376298120391017</v>
      </c>
    </row>
    <row r="16" spans="1:10" x14ac:dyDescent="0.25">
      <c r="A16" s="18" t="s">
        <v>281</v>
      </c>
      <c r="B16" s="22">
        <v>13777961293.08</v>
      </c>
      <c r="C16" s="22">
        <v>352770537.69072747</v>
      </c>
      <c r="D16" s="22">
        <v>945281.09216778516</v>
      </c>
      <c r="E16" s="22">
        <v>97550254.246000007</v>
      </c>
      <c r="F16" s="22">
        <v>28</v>
      </c>
      <c r="G16" s="23">
        <v>33.962319612169452</v>
      </c>
      <c r="H16" s="19">
        <f t="shared" ref="H16:H20" si="3">D16/D5</f>
        <v>0.53267008688429307</v>
      </c>
    </row>
    <row r="17" spans="1:8" x14ac:dyDescent="0.25">
      <c r="A17" s="18" t="s">
        <v>275</v>
      </c>
      <c r="B17" s="22">
        <v>8635026858.829998</v>
      </c>
      <c r="C17" s="22">
        <v>280346318.47966188</v>
      </c>
      <c r="D17" s="22">
        <v>566034.09066509455</v>
      </c>
      <c r="E17" s="22">
        <v>54511265.046000011</v>
      </c>
      <c r="F17" s="22">
        <v>32</v>
      </c>
      <c r="G17" s="23">
        <v>33.504934638964606</v>
      </c>
      <c r="H17" s="19">
        <f t="shared" si="3"/>
        <v>0.83790219271251376</v>
      </c>
    </row>
    <row r="18" spans="1:8" x14ac:dyDescent="0.25">
      <c r="A18" s="26" t="s">
        <v>278</v>
      </c>
      <c r="B18" s="27">
        <v>8201053719.2400007</v>
      </c>
      <c r="C18" s="27">
        <v>231727389.91267034</v>
      </c>
      <c r="D18" s="27">
        <v>401043.97658665408</v>
      </c>
      <c r="E18" s="27">
        <v>37727664.606000006</v>
      </c>
      <c r="F18" s="27">
        <v>30</v>
      </c>
      <c r="G18" s="31">
        <v>34.977825487901178</v>
      </c>
      <c r="H18" s="19">
        <f t="shared" si="3"/>
        <v>0.59754063240975286</v>
      </c>
    </row>
    <row r="19" spans="1:8" x14ac:dyDescent="0.25">
      <c r="A19" s="18" t="s">
        <v>279</v>
      </c>
      <c r="B19" s="22">
        <v>8338405757.1139984</v>
      </c>
      <c r="C19" s="22">
        <v>355754845.18101704</v>
      </c>
      <c r="D19" s="22">
        <v>443024.41549990478</v>
      </c>
      <c r="E19" s="22">
        <v>44714771.304000005</v>
      </c>
      <c r="F19" s="22">
        <v>31</v>
      </c>
      <c r="G19" s="23">
        <v>24.096579867074979</v>
      </c>
      <c r="H19" s="19">
        <f t="shared" si="3"/>
        <v>0.90759693897019877</v>
      </c>
    </row>
    <row r="20" spans="1:8" x14ac:dyDescent="0.25">
      <c r="A20" s="18" t="s">
        <v>282</v>
      </c>
      <c r="B20" s="22">
        <v>3678220573.1300001</v>
      </c>
      <c r="C20" s="22">
        <v>120919571.51707789</v>
      </c>
      <c r="D20" s="22">
        <v>206457.23944820804</v>
      </c>
      <c r="E20" s="22">
        <v>24967339.422000002</v>
      </c>
      <c r="F20" s="22">
        <v>30</v>
      </c>
      <c r="G20" s="23">
        <v>33.930286880839816</v>
      </c>
      <c r="H20" s="19">
        <f t="shared" si="3"/>
        <v>0.74243739919834217</v>
      </c>
    </row>
    <row r="21" spans="1:8" x14ac:dyDescent="0.25">
      <c r="A21" s="18" t="s">
        <v>838</v>
      </c>
      <c r="B21" s="22">
        <v>46614294960.494011</v>
      </c>
      <c r="C21" s="22">
        <v>285968574.77494764</v>
      </c>
      <c r="D21" s="22">
        <v>711491.10956807365</v>
      </c>
      <c r="E21" s="22">
        <v>281316956.74599999</v>
      </c>
      <c r="F21" s="22">
        <v>186</v>
      </c>
      <c r="G21" s="23">
        <v>47.730230977261044</v>
      </c>
    </row>
    <row r="23" spans="1:8" x14ac:dyDescent="0.25">
      <c r="C23" t="s">
        <v>856</v>
      </c>
      <c r="D23" s="50">
        <f>285/250</f>
        <v>1.1399999999999999</v>
      </c>
    </row>
    <row r="26" spans="1:8" x14ac:dyDescent="0.25">
      <c r="A26" s="17" t="s">
        <v>837</v>
      </c>
      <c r="B26" t="s">
        <v>853</v>
      </c>
      <c r="C26" t="s">
        <v>851</v>
      </c>
      <c r="D26" t="s">
        <v>852</v>
      </c>
      <c r="E26" t="s">
        <v>840</v>
      </c>
      <c r="F26" t="s">
        <v>841</v>
      </c>
      <c r="G26" t="s">
        <v>850</v>
      </c>
    </row>
    <row r="27" spans="1:8" x14ac:dyDescent="0.25">
      <c r="A27" s="18" t="s">
        <v>405</v>
      </c>
      <c r="B27" s="22">
        <v>90819127.435714275</v>
      </c>
      <c r="C27" s="22">
        <v>102886203.86519508</v>
      </c>
      <c r="D27" s="22">
        <v>265153.51658453041</v>
      </c>
      <c r="E27" s="22">
        <v>4761676.8520000009</v>
      </c>
      <c r="F27" s="22">
        <v>7</v>
      </c>
      <c r="G27" s="23">
        <v>58.797473220733345</v>
      </c>
    </row>
    <row r="28" spans="1:8" x14ac:dyDescent="0.25">
      <c r="A28" s="18" t="s">
        <v>360</v>
      </c>
      <c r="B28" s="22">
        <v>319884626.28973901</v>
      </c>
      <c r="C28" s="22">
        <v>395069403.35009295</v>
      </c>
      <c r="D28" s="22">
        <v>479721.7879994851</v>
      </c>
      <c r="E28" s="22">
        <v>35345795.353999995</v>
      </c>
      <c r="F28" s="22">
        <v>23</v>
      </c>
      <c r="G28" s="23">
        <v>20.870388653056903</v>
      </c>
    </row>
    <row r="29" spans="1:8" x14ac:dyDescent="0.25">
      <c r="A29" s="18" t="s">
        <v>833</v>
      </c>
      <c r="B29" s="22">
        <v>408861975.02500004</v>
      </c>
      <c r="C29" s="22">
        <v>107249145.95604904</v>
      </c>
      <c r="D29" s="22">
        <v>494679.358271598</v>
      </c>
      <c r="E29" s="22">
        <v>6343133.75</v>
      </c>
      <c r="F29" s="22">
        <v>4</v>
      </c>
      <c r="G29" s="23">
        <v>0</v>
      </c>
    </row>
    <row r="30" spans="1:8" x14ac:dyDescent="0.25">
      <c r="A30" s="18" t="s">
        <v>434</v>
      </c>
      <c r="B30" s="22">
        <v>179371499.69285712</v>
      </c>
      <c r="C30" s="22">
        <v>212741457.91151732</v>
      </c>
      <c r="D30" s="22">
        <v>142161.49701425253</v>
      </c>
      <c r="E30" s="22">
        <v>7813797.71</v>
      </c>
      <c r="F30" s="22">
        <v>7</v>
      </c>
      <c r="G30" s="23">
        <v>10.690449676497007</v>
      </c>
    </row>
    <row r="31" spans="1:8" x14ac:dyDescent="0.25">
      <c r="A31" s="18" t="s">
        <v>605</v>
      </c>
      <c r="B31" s="22">
        <v>200811785.87555557</v>
      </c>
      <c r="C31" s="22">
        <v>130841887.08555691</v>
      </c>
      <c r="D31" s="22">
        <v>420217.06741873303</v>
      </c>
      <c r="E31" s="22">
        <v>14620179.539999999</v>
      </c>
      <c r="F31" s="22">
        <v>9</v>
      </c>
      <c r="G31" s="23">
        <v>21.794494717703369</v>
      </c>
    </row>
    <row r="32" spans="1:8" x14ac:dyDescent="0.25">
      <c r="A32" s="18" t="s">
        <v>398</v>
      </c>
      <c r="B32" s="22">
        <v>97300197.666666672</v>
      </c>
      <c r="C32" s="22">
        <v>75154712.822331309</v>
      </c>
      <c r="D32" s="22">
        <v>169127.55147126876</v>
      </c>
      <c r="E32" s="22">
        <v>2656258.35</v>
      </c>
      <c r="F32" s="22">
        <v>6</v>
      </c>
      <c r="G32" s="23">
        <v>38.340579025361627</v>
      </c>
    </row>
    <row r="33" spans="1:7" x14ac:dyDescent="0.25">
      <c r="A33" s="18" t="s">
        <v>832</v>
      </c>
      <c r="B33" s="22">
        <v>562919454.49285722</v>
      </c>
      <c r="C33" s="22">
        <v>644980744.51771581</v>
      </c>
      <c r="D33" s="22">
        <v>553048.26858146163</v>
      </c>
      <c r="E33" s="22">
        <v>33825297.25</v>
      </c>
      <c r="F33" s="22">
        <v>7</v>
      </c>
      <c r="G33" s="23">
        <v>0</v>
      </c>
    </row>
    <row r="34" spans="1:7" x14ac:dyDescent="0.25">
      <c r="A34" s="18" t="s">
        <v>427</v>
      </c>
      <c r="B34" s="22">
        <v>109658997.404</v>
      </c>
      <c r="C34" s="22">
        <v>54033065.038831286</v>
      </c>
      <c r="D34" s="22">
        <v>201840.95917330554</v>
      </c>
      <c r="E34" s="22">
        <v>5173312.4399999995</v>
      </c>
      <c r="F34" s="22">
        <v>5</v>
      </c>
      <c r="G34" s="23">
        <v>0</v>
      </c>
    </row>
    <row r="35" spans="1:7" x14ac:dyDescent="0.25">
      <c r="A35" s="18" t="s">
        <v>506</v>
      </c>
      <c r="B35" s="22">
        <v>362390837.17499995</v>
      </c>
      <c r="C35" s="22">
        <v>37961647.112698406</v>
      </c>
      <c r="D35" s="22">
        <v>624675.08707860776</v>
      </c>
      <c r="E35" s="22">
        <v>20334199.399999999</v>
      </c>
      <c r="F35" s="22">
        <v>6</v>
      </c>
      <c r="G35" s="23">
        <v>0</v>
      </c>
    </row>
    <row r="36" spans="1:7" x14ac:dyDescent="0.25">
      <c r="A36" s="18" t="s">
        <v>836</v>
      </c>
      <c r="B36" s="22">
        <v>92700612.874999985</v>
      </c>
      <c r="C36" s="22">
        <v>77799949.53291896</v>
      </c>
      <c r="D36" s="22">
        <v>106894.70188773</v>
      </c>
      <c r="E36" s="22">
        <v>1969713.8499999999</v>
      </c>
      <c r="F36" s="22">
        <v>4</v>
      </c>
      <c r="G36" s="23">
        <v>0</v>
      </c>
    </row>
    <row r="37" spans="1:7" x14ac:dyDescent="0.25">
      <c r="A37" s="18" t="s">
        <v>318</v>
      </c>
      <c r="B37" s="22">
        <v>239216645.79250002</v>
      </c>
      <c r="C37" s="22">
        <v>284658468.94279289</v>
      </c>
      <c r="D37" s="22">
        <v>444837.68901862233</v>
      </c>
      <c r="E37" s="22">
        <v>6844640.4799999995</v>
      </c>
      <c r="F37" s="22">
        <v>8</v>
      </c>
      <c r="G37" s="23">
        <v>48.032726938441222</v>
      </c>
    </row>
    <row r="38" spans="1:7" x14ac:dyDescent="0.25">
      <c r="A38" s="18" t="s">
        <v>411</v>
      </c>
      <c r="B38" s="22">
        <v>130134244.53333335</v>
      </c>
      <c r="C38" s="22">
        <v>71154756.887038454</v>
      </c>
      <c r="D38" s="22">
        <v>189672.86194919926</v>
      </c>
      <c r="E38" s="22">
        <v>4335853.8560000006</v>
      </c>
      <c r="F38" s="22">
        <v>6</v>
      </c>
      <c r="G38" s="23">
        <v>36.147844564602586</v>
      </c>
    </row>
    <row r="39" spans="1:7" x14ac:dyDescent="0.25">
      <c r="A39" s="18" t="s">
        <v>464</v>
      </c>
      <c r="B39" s="22">
        <v>429869544.42000002</v>
      </c>
      <c r="C39" s="22">
        <v>216755628.25268418</v>
      </c>
      <c r="D39" s="22">
        <v>905089.81777500955</v>
      </c>
      <c r="E39" s="22">
        <v>18711454.680000003</v>
      </c>
      <c r="F39" s="22">
        <v>6</v>
      </c>
      <c r="G39" s="23">
        <v>10.327955589886258</v>
      </c>
    </row>
    <row r="40" spans="1:7" x14ac:dyDescent="0.25">
      <c r="A40" s="18" t="s">
        <v>417</v>
      </c>
      <c r="B40" s="22">
        <v>576885002.92799997</v>
      </c>
      <c r="C40" s="22">
        <v>297804529.7018171</v>
      </c>
      <c r="D40" s="22">
        <v>1689499.9411660244</v>
      </c>
      <c r="E40" s="22">
        <v>16586268.680000002</v>
      </c>
      <c r="F40" s="22">
        <v>5</v>
      </c>
      <c r="G40" s="23">
        <v>5.4772255750516612</v>
      </c>
    </row>
    <row r="41" spans="1:7" x14ac:dyDescent="0.25">
      <c r="A41" s="18" t="s">
        <v>332</v>
      </c>
      <c r="B41" s="22">
        <v>315303738.59499997</v>
      </c>
      <c r="C41" s="22">
        <v>368371161.59982991</v>
      </c>
      <c r="D41" s="22">
        <v>798976.11613864906</v>
      </c>
      <c r="E41" s="22">
        <v>16411795.239999998</v>
      </c>
      <c r="F41" s="22">
        <v>6</v>
      </c>
      <c r="G41" s="23">
        <v>25.81988897471615</v>
      </c>
    </row>
    <row r="42" spans="1:7" x14ac:dyDescent="0.25">
      <c r="A42" s="18" t="s">
        <v>835</v>
      </c>
      <c r="B42" s="22">
        <v>465509210.74000001</v>
      </c>
      <c r="C42" s="22">
        <v>183008295.11956808</v>
      </c>
      <c r="D42" s="22">
        <v>487465.99040343316</v>
      </c>
      <c r="E42" s="22">
        <v>13457127.176000001</v>
      </c>
      <c r="F42" s="22">
        <v>4</v>
      </c>
      <c r="G42" s="23">
        <v>34.641016151377549</v>
      </c>
    </row>
    <row r="43" spans="1:7" x14ac:dyDescent="0.25">
      <c r="A43" s="18" t="s">
        <v>441</v>
      </c>
      <c r="B43" s="22">
        <v>86101519.664285704</v>
      </c>
      <c r="C43" s="22">
        <v>111957556.29945037</v>
      </c>
      <c r="D43" s="22">
        <v>77933.560503465094</v>
      </c>
      <c r="E43" s="22">
        <v>6702511.9319999991</v>
      </c>
      <c r="F43" s="22">
        <v>14</v>
      </c>
      <c r="G43" s="23">
        <v>18.752289237539834</v>
      </c>
    </row>
    <row r="44" spans="1:7" x14ac:dyDescent="0.25">
      <c r="A44" s="18" t="s">
        <v>338</v>
      </c>
      <c r="B44" s="22">
        <v>154555934.03142858</v>
      </c>
      <c r="C44" s="22">
        <v>142020621.13670924</v>
      </c>
      <c r="D44" s="22">
        <v>301523.22452602442</v>
      </c>
      <c r="E44" s="22">
        <v>8757799.8599999994</v>
      </c>
      <c r="F44" s="22">
        <v>7</v>
      </c>
      <c r="G44" s="23">
        <v>10.690449676496781</v>
      </c>
    </row>
    <row r="45" spans="1:7" x14ac:dyDescent="0.25">
      <c r="A45" s="18" t="s">
        <v>494</v>
      </c>
      <c r="B45" s="22">
        <v>128952758.78333335</v>
      </c>
      <c r="C45" s="22">
        <v>49668578.19482623</v>
      </c>
      <c r="D45" s="22">
        <v>241673.15910819164</v>
      </c>
      <c r="E45" s="22">
        <v>1924475.15</v>
      </c>
      <c r="F45" s="22">
        <v>3</v>
      </c>
      <c r="G45" s="23">
        <v>0</v>
      </c>
    </row>
    <row r="46" spans="1:7" x14ac:dyDescent="0.25">
      <c r="A46" s="18" t="s">
        <v>834</v>
      </c>
      <c r="B46" s="22">
        <v>122632419.05625001</v>
      </c>
      <c r="C46" s="22">
        <v>137398576.54074582</v>
      </c>
      <c r="D46" s="22">
        <v>159778.87160854528</v>
      </c>
      <c r="E46" s="22">
        <v>9368975.9499999993</v>
      </c>
      <c r="F46" s="22">
        <v>8</v>
      </c>
      <c r="G46" s="23">
        <v>5.3452248382484875</v>
      </c>
    </row>
    <row r="47" spans="1:7" x14ac:dyDescent="0.25">
      <c r="A47" s="18" t="s">
        <v>325</v>
      </c>
      <c r="B47" s="22">
        <v>178466713.69999999</v>
      </c>
      <c r="C47" s="22">
        <v>239411936.25496182</v>
      </c>
      <c r="D47" s="22">
        <v>302312.79070691008</v>
      </c>
      <c r="E47" s="22">
        <v>6210822.7800000012</v>
      </c>
      <c r="F47" s="22">
        <v>9</v>
      </c>
      <c r="G47" s="23">
        <v>5</v>
      </c>
    </row>
    <row r="48" spans="1:7" x14ac:dyDescent="0.25">
      <c r="A48" s="18" t="s">
        <v>540</v>
      </c>
      <c r="B48" s="22">
        <v>130958002.04199998</v>
      </c>
      <c r="C48" s="22">
        <v>59958335.963239841</v>
      </c>
      <c r="D48" s="22">
        <v>240362.46670393433</v>
      </c>
      <c r="E48" s="22">
        <v>4562294.07</v>
      </c>
      <c r="F48" s="22">
        <v>5</v>
      </c>
      <c r="G48" s="23">
        <v>16.733200530681511</v>
      </c>
    </row>
    <row r="49" spans="1:7" x14ac:dyDescent="0.25">
      <c r="A49" s="18" t="s">
        <v>528</v>
      </c>
      <c r="B49" s="22">
        <v>438199043.70499992</v>
      </c>
      <c r="C49" s="22">
        <v>93711540.743262231</v>
      </c>
      <c r="D49" s="22">
        <v>172392.63325328595</v>
      </c>
      <c r="E49" s="22">
        <v>8626972.709999999</v>
      </c>
      <c r="F49" s="22">
        <v>2</v>
      </c>
      <c r="G49" s="23">
        <v>0</v>
      </c>
    </row>
    <row r="50" spans="1:7" x14ac:dyDescent="0.25">
      <c r="A50" s="18" t="s">
        <v>310</v>
      </c>
      <c r="B50" s="22">
        <v>100150326.125</v>
      </c>
      <c r="C50" s="22">
        <v>81296308.167814508</v>
      </c>
      <c r="D50" s="22">
        <v>138703.06609032521</v>
      </c>
      <c r="E50" s="22">
        <v>6962613.5599999996</v>
      </c>
      <c r="F50" s="22">
        <v>8</v>
      </c>
      <c r="G50" s="23">
        <v>21.38089935299395</v>
      </c>
    </row>
    <row r="51" spans="1:7" x14ac:dyDescent="0.25">
      <c r="A51" s="18" t="s">
        <v>346</v>
      </c>
      <c r="B51" s="22">
        <v>495820831.44</v>
      </c>
      <c r="C51" s="22">
        <v>613232401.61915731</v>
      </c>
      <c r="D51" s="22">
        <v>576078.54881083709</v>
      </c>
      <c r="E51" s="22">
        <v>4660300.92</v>
      </c>
      <c r="F51" s="22">
        <v>3</v>
      </c>
      <c r="G51" s="23">
        <v>0</v>
      </c>
    </row>
    <row r="52" spans="1:7" x14ac:dyDescent="0.25">
      <c r="A52" s="18" t="s">
        <v>353</v>
      </c>
      <c r="B52" s="22">
        <v>379418293.43857145</v>
      </c>
      <c r="C52" s="22">
        <v>276740212.00078183</v>
      </c>
      <c r="D52" s="22">
        <v>418392.13052292995</v>
      </c>
      <c r="E52" s="22">
        <v>14349685.206</v>
      </c>
      <c r="F52" s="22">
        <v>14</v>
      </c>
      <c r="G52" s="23">
        <v>46.880723093849497</v>
      </c>
    </row>
    <row r="53" spans="1:7" x14ac:dyDescent="0.25">
      <c r="A53" s="18" t="s">
        <v>838</v>
      </c>
      <c r="B53" s="22">
        <v>250614489.03491393</v>
      </c>
      <c r="C53" s="22">
        <v>285968574.77494782</v>
      </c>
      <c r="D53" s="22">
        <v>711491.10956807365</v>
      </c>
      <c r="E53" s="22">
        <v>281316956.74600005</v>
      </c>
      <c r="F53" s="22">
        <v>186</v>
      </c>
      <c r="G53" s="23">
        <v>47.730230977261044</v>
      </c>
    </row>
    <row r="58" spans="1:7" x14ac:dyDescent="0.25">
      <c r="A58" s="40" t="s">
        <v>849</v>
      </c>
      <c r="B58" s="41" t="s">
        <v>854</v>
      </c>
    </row>
    <row r="59" spans="1:7" x14ac:dyDescent="0.25">
      <c r="A59" s="41" t="s">
        <v>271</v>
      </c>
      <c r="B59" s="42">
        <v>230954.28571428571</v>
      </c>
    </row>
    <row r="60" spans="1:7" x14ac:dyDescent="0.25">
      <c r="A60" s="41" t="s">
        <v>281</v>
      </c>
      <c r="B60" s="42">
        <v>1774608.9285714286</v>
      </c>
    </row>
    <row r="61" spans="1:7" x14ac:dyDescent="0.25">
      <c r="A61" s="41" t="s">
        <v>275</v>
      </c>
      <c r="B61" s="42">
        <v>675537.1875</v>
      </c>
    </row>
    <row r="62" spans="1:7" x14ac:dyDescent="0.25">
      <c r="A62" s="41" t="s">
        <v>278</v>
      </c>
      <c r="B62" s="42">
        <v>671157.66666666663</v>
      </c>
    </row>
    <row r="63" spans="1:7" x14ac:dyDescent="0.25">
      <c r="A63" s="41" t="s">
        <v>279</v>
      </c>
      <c r="B63" s="42">
        <v>488129.03225806454</v>
      </c>
    </row>
    <row r="64" spans="1:7" x14ac:dyDescent="0.25">
      <c r="A64" s="41" t="s">
        <v>282</v>
      </c>
      <c r="B64" s="42">
        <v>278080.33333333331</v>
      </c>
    </row>
    <row r="65" spans="1:3" x14ac:dyDescent="0.25">
      <c r="A65" s="41" t="s">
        <v>838</v>
      </c>
      <c r="B65" s="42">
        <v>661283.7634408602</v>
      </c>
    </row>
    <row r="68" spans="1:3" x14ac:dyDescent="0.25">
      <c r="A68" s="40" t="s">
        <v>849</v>
      </c>
      <c r="B68" s="47" t="s">
        <v>842</v>
      </c>
      <c r="C68" s="48" t="s">
        <v>855</v>
      </c>
    </row>
    <row r="69" spans="1:3" x14ac:dyDescent="0.25">
      <c r="A69" s="41" t="s">
        <v>271</v>
      </c>
      <c r="B69" s="47">
        <v>154.57142857142858</v>
      </c>
      <c r="C69" s="52">
        <f>B69/$B$75</f>
        <v>0.81723381791602379</v>
      </c>
    </row>
    <row r="70" spans="1:3" x14ac:dyDescent="0.25">
      <c r="A70" s="41" t="s">
        <v>281</v>
      </c>
      <c r="B70" s="47">
        <v>261.42857142857144</v>
      </c>
      <c r="C70" s="52">
        <f t="shared" ref="C70:C75" si="4">B70/$B$75</f>
        <v>1.3821976772516853</v>
      </c>
    </row>
    <row r="71" spans="1:3" x14ac:dyDescent="0.25">
      <c r="A71" s="41" t="s">
        <v>275</v>
      </c>
      <c r="B71" s="47">
        <v>200</v>
      </c>
      <c r="C71" s="52">
        <f t="shared" si="4"/>
        <v>1.0574189880613987</v>
      </c>
    </row>
    <row r="72" spans="1:3" x14ac:dyDescent="0.25">
      <c r="A72" s="41" t="s">
        <v>278</v>
      </c>
      <c r="B72" s="47">
        <v>198</v>
      </c>
      <c r="C72" s="52">
        <f t="shared" si="4"/>
        <v>1.0468447981807847</v>
      </c>
    </row>
    <row r="73" spans="1:3" x14ac:dyDescent="0.25">
      <c r="A73" s="41" t="s">
        <v>279</v>
      </c>
      <c r="B73" s="47">
        <v>181.61290322580646</v>
      </c>
      <c r="C73" s="52">
        <f t="shared" si="4"/>
        <v>0.96020466173962493</v>
      </c>
    </row>
    <row r="74" spans="1:3" x14ac:dyDescent="0.25">
      <c r="A74" s="41" t="s">
        <v>282</v>
      </c>
      <c r="B74" s="47">
        <v>149.33333333333334</v>
      </c>
      <c r="C74" s="52">
        <f t="shared" si="4"/>
        <v>0.7895395110858443</v>
      </c>
    </row>
    <row r="75" spans="1:3" x14ac:dyDescent="0.25">
      <c r="A75" s="41" t="s">
        <v>838</v>
      </c>
      <c r="B75" s="47">
        <v>189.13978494623655</v>
      </c>
      <c r="C75" s="48">
        <f t="shared" si="4"/>
        <v>1</v>
      </c>
    </row>
    <row r="78" spans="1:3" x14ac:dyDescent="0.25">
      <c r="A78" s="40" t="s">
        <v>849</v>
      </c>
      <c r="B78" s="42" t="s">
        <v>853</v>
      </c>
      <c r="C78" s="48"/>
    </row>
    <row r="79" spans="1:3" x14ac:dyDescent="0.25">
      <c r="A79" s="41" t="s">
        <v>271</v>
      </c>
      <c r="B79" s="42">
        <v>113817907.40285712</v>
      </c>
      <c r="C79" s="49"/>
    </row>
    <row r="80" spans="1:3" x14ac:dyDescent="0.25">
      <c r="A80" s="41" t="s">
        <v>281</v>
      </c>
      <c r="B80" s="42">
        <v>492070046.18142855</v>
      </c>
      <c r="C80" s="49"/>
    </row>
    <row r="81" spans="1:3" x14ac:dyDescent="0.25">
      <c r="A81" s="41" t="s">
        <v>275</v>
      </c>
      <c r="B81" s="42">
        <v>269844589.33843744</v>
      </c>
      <c r="C81" s="49"/>
    </row>
    <row r="82" spans="1:3" x14ac:dyDescent="0.25">
      <c r="A82" s="41" t="s">
        <v>278</v>
      </c>
      <c r="B82" s="42">
        <v>273368457.30800003</v>
      </c>
      <c r="C82" s="49"/>
    </row>
    <row r="83" spans="1:3" x14ac:dyDescent="0.25">
      <c r="A83" s="41" t="s">
        <v>279</v>
      </c>
      <c r="B83" s="42">
        <v>268980830.87464511</v>
      </c>
      <c r="C83" s="49"/>
    </row>
    <row r="84" spans="1:3" x14ac:dyDescent="0.25">
      <c r="A84" s="41" t="s">
        <v>282</v>
      </c>
      <c r="B84" s="42">
        <v>122607352.43766667</v>
      </c>
      <c r="C84" s="49"/>
    </row>
    <row r="85" spans="1:3" x14ac:dyDescent="0.25">
      <c r="A85" s="41" t="s">
        <v>838</v>
      </c>
      <c r="B85" s="42">
        <v>250614489.03491405</v>
      </c>
      <c r="C85" s="48"/>
    </row>
  </sheetData>
  <pageMargins left="0.7" right="0.7" top="0.75" bottom="0.75" header="0.3" footer="0.3"/>
  <pageSetup orientation="portrait" r:id="rId7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94A8C-6239-454A-9798-C98E698D91EA}">
  <sheetPr filterMode="1"/>
  <dimension ref="A1:S2541"/>
  <sheetViews>
    <sheetView zoomScaleNormal="100" workbookViewId="0">
      <selection activeCell="M1" sqref="M1"/>
    </sheetView>
  </sheetViews>
  <sheetFormatPr baseColWidth="10" defaultColWidth="9.140625" defaultRowHeight="15" x14ac:dyDescent="0.25"/>
  <cols>
    <col min="1" max="1" width="9.140625" style="1"/>
    <col min="2" max="2" width="11" style="1" customWidth="1"/>
    <col min="3" max="4" width="11.7109375" style="1" customWidth="1"/>
    <col min="5" max="5" width="13.42578125" style="1" customWidth="1"/>
    <col min="6" max="6" width="14.42578125" style="1" customWidth="1"/>
    <col min="7" max="7" width="13" style="1" customWidth="1"/>
    <col min="8" max="8" width="11.7109375" style="1" customWidth="1"/>
    <col min="9" max="9" width="24.42578125" style="36" customWidth="1"/>
    <col min="10" max="10" width="16.5703125" style="36" customWidth="1"/>
    <col min="11" max="11" width="9.140625" style="38"/>
    <col min="12" max="12" width="21.28515625" style="33" customWidth="1"/>
    <col min="13" max="13" width="20.140625" style="1" customWidth="1"/>
    <col min="14" max="14" width="22.7109375" style="1" customWidth="1"/>
    <col min="15" max="16" width="9.140625" style="1"/>
    <col min="17" max="17" width="10" style="1" bestFit="1" customWidth="1"/>
    <col min="18" max="18" width="5.42578125" style="1" customWidth="1"/>
    <col min="19" max="21" width="9.140625" style="1"/>
    <col min="22" max="22" width="11.140625" style="1" customWidth="1"/>
    <col min="23" max="16384" width="9.140625" style="1"/>
  </cols>
  <sheetData>
    <row r="1" spans="1:17" ht="51.75" customHeight="1" x14ac:dyDescent="0.25">
      <c r="A1" s="7" t="s">
        <v>212</v>
      </c>
      <c r="B1" s="7" t="s">
        <v>159</v>
      </c>
      <c r="C1" s="8" t="s">
        <v>213</v>
      </c>
      <c r="D1" s="8" t="s">
        <v>211</v>
      </c>
      <c r="E1" s="8" t="s">
        <v>162</v>
      </c>
      <c r="F1" s="8" t="s">
        <v>163</v>
      </c>
      <c r="G1" s="8" t="s">
        <v>164</v>
      </c>
      <c r="H1" s="8" t="s">
        <v>165</v>
      </c>
      <c r="I1" s="34" t="s">
        <v>261</v>
      </c>
      <c r="J1" s="34" t="s">
        <v>262</v>
      </c>
      <c r="K1" s="38" t="s">
        <v>263</v>
      </c>
      <c r="L1" s="33" t="s">
        <v>848</v>
      </c>
      <c r="M1" s="1" t="s">
        <v>266</v>
      </c>
      <c r="N1" s="1" t="s">
        <v>831</v>
      </c>
      <c r="P1" s="1" t="s">
        <v>857</v>
      </c>
      <c r="Q1" s="1">
        <v>250614489.03491405</v>
      </c>
    </row>
    <row r="2" spans="1:17" hidden="1" x14ac:dyDescent="0.25">
      <c r="A2" s="1" t="s">
        <v>156</v>
      </c>
      <c r="B2" s="1">
        <v>2021</v>
      </c>
      <c r="C2" s="6" t="s">
        <v>0</v>
      </c>
      <c r="D2" s="6" t="s">
        <v>0</v>
      </c>
      <c r="E2" s="6" t="s">
        <v>0</v>
      </c>
      <c r="F2" s="6" t="s">
        <v>0</v>
      </c>
      <c r="G2" s="6" t="s">
        <v>0</v>
      </c>
      <c r="H2" s="6" t="s">
        <v>0</v>
      </c>
      <c r="I2" s="36">
        <v>11924757.312000001</v>
      </c>
      <c r="J2" s="36">
        <v>1099546.8899999999</v>
      </c>
      <c r="K2" s="1" t="s">
        <v>0</v>
      </c>
      <c r="L2" s="33">
        <v>0</v>
      </c>
      <c r="M2" s="1" t="s">
        <v>279</v>
      </c>
      <c r="N2" s="1" t="s">
        <v>360</v>
      </c>
    </row>
    <row r="3" spans="1:17" hidden="1" x14ac:dyDescent="0.25">
      <c r="A3" s="1" t="s">
        <v>156</v>
      </c>
      <c r="B3" s="1">
        <v>2017</v>
      </c>
      <c r="C3" s="6" t="s">
        <v>0</v>
      </c>
      <c r="D3" s="6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36">
        <v>11905973</v>
      </c>
      <c r="J3" s="36">
        <v>1094857.0399999998</v>
      </c>
      <c r="K3" s="1" t="s">
        <v>0</v>
      </c>
      <c r="L3" s="33">
        <v>0</v>
      </c>
      <c r="M3" s="1" t="s">
        <v>279</v>
      </c>
      <c r="N3" s="1" t="s">
        <v>360</v>
      </c>
    </row>
    <row r="4" spans="1:17" hidden="1" x14ac:dyDescent="0.25">
      <c r="A4" s="1" t="s">
        <v>156</v>
      </c>
      <c r="B4" s="1">
        <v>2020</v>
      </c>
      <c r="C4" s="6" t="s">
        <v>0</v>
      </c>
      <c r="D4" s="6" t="s">
        <v>0</v>
      </c>
      <c r="E4" s="6" t="s">
        <v>0</v>
      </c>
      <c r="F4" s="6" t="s">
        <v>0</v>
      </c>
      <c r="G4" s="6" t="s">
        <v>0</v>
      </c>
      <c r="H4" s="6" t="s">
        <v>0</v>
      </c>
      <c r="I4" s="36">
        <v>11860071.445</v>
      </c>
      <c r="J4" s="36">
        <v>1091333.8500000001</v>
      </c>
      <c r="K4" s="1" t="s">
        <v>0</v>
      </c>
      <c r="L4" s="33">
        <v>0</v>
      </c>
      <c r="M4" s="1" t="s">
        <v>279</v>
      </c>
      <c r="N4" s="1" t="s">
        <v>360</v>
      </c>
    </row>
    <row r="5" spans="1:17" x14ac:dyDescent="0.25">
      <c r="A5" s="1" t="s">
        <v>156</v>
      </c>
      <c r="B5" s="1">
        <v>2018</v>
      </c>
      <c r="C5" s="6">
        <v>30</v>
      </c>
      <c r="D5" s="6">
        <v>2</v>
      </c>
      <c r="E5" s="6">
        <v>7</v>
      </c>
      <c r="F5" s="6">
        <v>4</v>
      </c>
      <c r="G5" s="6">
        <v>190</v>
      </c>
      <c r="H5" s="6">
        <v>2.6</v>
      </c>
      <c r="I5" s="36">
        <v>11855967.473999999</v>
      </c>
      <c r="J5" s="36">
        <v>1093847.28</v>
      </c>
      <c r="K5" s="1">
        <v>0</v>
      </c>
      <c r="L5" s="33">
        <v>453720</v>
      </c>
      <c r="M5" s="1" t="s">
        <v>279</v>
      </c>
      <c r="N5" s="1" t="s">
        <v>360</v>
      </c>
      <c r="O5" s="51">
        <f>I5/$Q$1</f>
        <v>4.7307589914916293E-2</v>
      </c>
    </row>
    <row r="6" spans="1:17" hidden="1" x14ac:dyDescent="0.25">
      <c r="A6" s="1" t="s">
        <v>156</v>
      </c>
      <c r="B6" s="1">
        <v>2016</v>
      </c>
      <c r="C6" s="6" t="s">
        <v>0</v>
      </c>
      <c r="D6" s="6" t="s">
        <v>0</v>
      </c>
      <c r="E6" s="6" t="s">
        <v>0</v>
      </c>
      <c r="F6" s="6" t="s">
        <v>0</v>
      </c>
      <c r="G6" s="6" t="s">
        <v>0</v>
      </c>
      <c r="H6" s="6" t="s">
        <v>0</v>
      </c>
      <c r="I6" s="36">
        <v>11819936.765000001</v>
      </c>
      <c r="J6" s="36">
        <v>1087479.25</v>
      </c>
      <c r="K6" s="1" t="s">
        <v>0</v>
      </c>
      <c r="L6" s="33">
        <v>0</v>
      </c>
      <c r="M6" s="1" t="s">
        <v>279</v>
      </c>
      <c r="N6" s="1" t="s">
        <v>360</v>
      </c>
    </row>
    <row r="7" spans="1:17" hidden="1" x14ac:dyDescent="0.25">
      <c r="A7" s="1" t="s">
        <v>156</v>
      </c>
      <c r="B7" s="1">
        <v>2019</v>
      </c>
      <c r="C7" s="6" t="s">
        <v>0</v>
      </c>
      <c r="D7" s="6" t="s">
        <v>0</v>
      </c>
      <c r="E7" s="6" t="s">
        <v>0</v>
      </c>
      <c r="F7" s="6" t="s">
        <v>0</v>
      </c>
      <c r="G7" s="6" t="s">
        <v>0</v>
      </c>
      <c r="H7" s="6" t="s">
        <v>0</v>
      </c>
      <c r="I7" s="36">
        <v>11817298.66</v>
      </c>
      <c r="J7" s="36">
        <v>1088622.6000000001</v>
      </c>
      <c r="K7" s="1" t="s">
        <v>0</v>
      </c>
      <c r="L7" s="33">
        <v>0</v>
      </c>
      <c r="M7" s="1" t="s">
        <v>279</v>
      </c>
      <c r="N7" s="1" t="s">
        <v>360</v>
      </c>
    </row>
    <row r="8" spans="1:17" hidden="1" x14ac:dyDescent="0.25">
      <c r="A8" s="1" t="s">
        <v>156</v>
      </c>
      <c r="B8" s="1">
        <v>2022</v>
      </c>
      <c r="C8" s="6" t="s">
        <v>0</v>
      </c>
      <c r="D8" s="6" t="s">
        <v>0</v>
      </c>
      <c r="E8" s="6" t="s">
        <v>0</v>
      </c>
      <c r="F8" s="6" t="s">
        <v>0</v>
      </c>
      <c r="G8" s="6" t="s">
        <v>0</v>
      </c>
      <c r="H8" s="6" t="s">
        <v>0</v>
      </c>
      <c r="I8" s="36">
        <v>11643813.720000001</v>
      </c>
      <c r="J8" s="36">
        <v>1070960.4000000001</v>
      </c>
      <c r="K8" s="1" t="s">
        <v>0</v>
      </c>
      <c r="L8" s="33">
        <v>0</v>
      </c>
      <c r="M8" s="1" t="s">
        <v>279</v>
      </c>
      <c r="N8" s="1" t="s">
        <v>360</v>
      </c>
    </row>
    <row r="9" spans="1:17" hidden="1" x14ac:dyDescent="0.25">
      <c r="A9" s="1" t="s">
        <v>156</v>
      </c>
      <c r="B9" s="1">
        <v>2015</v>
      </c>
      <c r="C9" s="6" t="s">
        <v>0</v>
      </c>
      <c r="D9" s="6" t="s">
        <v>0</v>
      </c>
      <c r="E9" s="6" t="s">
        <v>0</v>
      </c>
      <c r="F9" s="6" t="s">
        <v>0</v>
      </c>
      <c r="G9" s="6" t="s">
        <v>0</v>
      </c>
      <c r="H9" s="6" t="s">
        <v>0</v>
      </c>
      <c r="I9" s="36">
        <v>11613496.788000001</v>
      </c>
      <c r="J9" s="36">
        <v>1067014.08</v>
      </c>
      <c r="K9" s="1" t="s">
        <v>0</v>
      </c>
      <c r="L9" s="33">
        <v>0</v>
      </c>
      <c r="M9" s="1" t="s">
        <v>279</v>
      </c>
      <c r="N9" s="1" t="s">
        <v>360</v>
      </c>
    </row>
    <row r="10" spans="1:17" hidden="1" x14ac:dyDescent="0.25">
      <c r="A10" s="1" t="s">
        <v>156</v>
      </c>
      <c r="B10" s="1">
        <v>2014</v>
      </c>
      <c r="C10" s="6" t="s">
        <v>0</v>
      </c>
      <c r="D10" s="6" t="s">
        <v>0</v>
      </c>
      <c r="E10" s="6" t="s">
        <v>0</v>
      </c>
      <c r="F10" s="6" t="s">
        <v>0</v>
      </c>
      <c r="G10" s="6" t="s">
        <v>0</v>
      </c>
      <c r="H10" s="6" t="s">
        <v>0</v>
      </c>
      <c r="I10" s="36">
        <v>11567182.24</v>
      </c>
      <c r="J10" s="36">
        <v>1063024.392</v>
      </c>
      <c r="K10" s="1" t="s">
        <v>0</v>
      </c>
      <c r="L10" s="33">
        <v>0</v>
      </c>
      <c r="M10" s="1" t="s">
        <v>279</v>
      </c>
      <c r="N10" s="1" t="s">
        <v>360</v>
      </c>
    </row>
    <row r="11" spans="1:17" x14ac:dyDescent="0.25">
      <c r="A11" s="1" t="s">
        <v>156</v>
      </c>
      <c r="B11" s="1">
        <v>2023</v>
      </c>
      <c r="C11" s="6">
        <v>60</v>
      </c>
      <c r="D11" s="6">
        <v>2</v>
      </c>
      <c r="E11" s="6">
        <v>7</v>
      </c>
      <c r="F11" s="6">
        <v>4</v>
      </c>
      <c r="G11" s="6">
        <v>190</v>
      </c>
      <c r="H11" s="6">
        <v>2.6</v>
      </c>
      <c r="I11" s="36">
        <v>10982380</v>
      </c>
      <c r="J11" s="36">
        <v>1011460</v>
      </c>
      <c r="K11" s="1">
        <v>0</v>
      </c>
      <c r="L11" s="33">
        <v>290000</v>
      </c>
      <c r="M11" s="1" t="s">
        <v>279</v>
      </c>
      <c r="N11" s="1" t="s">
        <v>360</v>
      </c>
      <c r="O11" s="51">
        <f t="shared" ref="O11:O12" si="0">I11/$Q$1</f>
        <v>4.3821807918176685E-2</v>
      </c>
    </row>
    <row r="12" spans="1:17" x14ac:dyDescent="0.25">
      <c r="A12" s="1" t="s">
        <v>129</v>
      </c>
      <c r="B12" s="1">
        <v>2023</v>
      </c>
      <c r="C12" s="6">
        <v>58</v>
      </c>
      <c r="D12" s="6">
        <v>12</v>
      </c>
      <c r="E12" s="6">
        <v>4</v>
      </c>
      <c r="F12" s="6">
        <v>2</v>
      </c>
      <c r="G12" s="6">
        <v>120</v>
      </c>
      <c r="H12" s="6">
        <v>1.2</v>
      </c>
      <c r="I12" s="36">
        <v>5973360</v>
      </c>
      <c r="J12" s="36">
        <v>62300</v>
      </c>
      <c r="K12" s="1">
        <v>2</v>
      </c>
      <c r="L12" s="33">
        <v>20000</v>
      </c>
      <c r="M12" s="1" t="s">
        <v>275</v>
      </c>
      <c r="N12" s="1" t="s">
        <v>318</v>
      </c>
      <c r="O12" s="51">
        <f t="shared" si="0"/>
        <v>2.3834854971884045E-2</v>
      </c>
    </row>
    <row r="13" spans="1:17" hidden="1" x14ac:dyDescent="0.25">
      <c r="A13" s="1" t="s">
        <v>129</v>
      </c>
      <c r="B13" s="1">
        <v>2014</v>
      </c>
      <c r="C13" s="6" t="s">
        <v>0</v>
      </c>
      <c r="D13" s="6" t="s">
        <v>0</v>
      </c>
      <c r="E13" s="6" t="s">
        <v>0</v>
      </c>
      <c r="F13" s="6" t="s">
        <v>0</v>
      </c>
      <c r="G13" s="6" t="s">
        <v>0</v>
      </c>
      <c r="H13" s="6" t="s">
        <v>0</v>
      </c>
      <c r="I13" s="36">
        <v>6278869.5999999996</v>
      </c>
      <c r="J13" s="36">
        <v>65489.095999999998</v>
      </c>
      <c r="K13" s="1" t="s">
        <v>0</v>
      </c>
      <c r="L13" s="33">
        <v>0</v>
      </c>
      <c r="M13" s="1" t="s">
        <v>275</v>
      </c>
      <c r="N13" s="1" t="s">
        <v>318</v>
      </c>
    </row>
    <row r="14" spans="1:17" hidden="1" x14ac:dyDescent="0.25">
      <c r="A14" s="1" t="s">
        <v>129</v>
      </c>
      <c r="B14" s="1">
        <v>2022</v>
      </c>
      <c r="C14" s="6" t="s">
        <v>0</v>
      </c>
      <c r="D14" s="6" t="s">
        <v>0</v>
      </c>
      <c r="E14" s="6" t="s">
        <v>0</v>
      </c>
      <c r="F14" s="6" t="s">
        <v>0</v>
      </c>
      <c r="G14" s="6" t="s">
        <v>0</v>
      </c>
      <c r="H14" s="6" t="s">
        <v>0</v>
      </c>
      <c r="I14" s="36">
        <v>6302491.2000000002</v>
      </c>
      <c r="J14" s="36">
        <v>65966.400000000009</v>
      </c>
      <c r="K14" s="1" t="s">
        <v>0</v>
      </c>
      <c r="L14" s="33">
        <v>0</v>
      </c>
      <c r="M14" s="1" t="s">
        <v>275</v>
      </c>
      <c r="N14" s="1" t="s">
        <v>318</v>
      </c>
    </row>
    <row r="15" spans="1:17" hidden="1" x14ac:dyDescent="0.25">
      <c r="A15" s="1" t="s">
        <v>129</v>
      </c>
      <c r="B15" s="1">
        <v>2015</v>
      </c>
      <c r="C15" s="6" t="s">
        <v>0</v>
      </c>
      <c r="D15" s="6" t="s">
        <v>0</v>
      </c>
      <c r="E15" s="6" t="s">
        <v>0</v>
      </c>
      <c r="F15" s="6" t="s">
        <v>0</v>
      </c>
      <c r="G15" s="6" t="s">
        <v>0</v>
      </c>
      <c r="H15" s="6" t="s">
        <v>0</v>
      </c>
      <c r="I15" s="36">
        <v>6326564.8799999999</v>
      </c>
      <c r="J15" s="36">
        <v>65730.48</v>
      </c>
      <c r="K15" s="1" t="s">
        <v>0</v>
      </c>
      <c r="L15" s="33">
        <v>0</v>
      </c>
      <c r="M15" s="1" t="s">
        <v>275</v>
      </c>
      <c r="N15" s="1" t="s">
        <v>318</v>
      </c>
    </row>
    <row r="16" spans="1:17" hidden="1" x14ac:dyDescent="0.25">
      <c r="A16" s="1" t="s">
        <v>129</v>
      </c>
      <c r="B16" s="1">
        <v>2019</v>
      </c>
      <c r="C16" s="6" t="s">
        <v>0</v>
      </c>
      <c r="D16" s="6" t="s">
        <v>0</v>
      </c>
      <c r="E16" s="6" t="s">
        <v>0</v>
      </c>
      <c r="F16" s="6" t="s">
        <v>0</v>
      </c>
      <c r="G16" s="6" t="s">
        <v>0</v>
      </c>
      <c r="H16" s="6" t="s">
        <v>0</v>
      </c>
      <c r="I16" s="36">
        <v>6414571.5499999998</v>
      </c>
      <c r="J16" s="36">
        <v>67057.400000000009</v>
      </c>
      <c r="K16" s="1" t="s">
        <v>0</v>
      </c>
      <c r="L16" s="33">
        <v>0</v>
      </c>
      <c r="M16" s="1" t="s">
        <v>275</v>
      </c>
      <c r="N16" s="1" t="s">
        <v>318</v>
      </c>
    </row>
    <row r="17" spans="1:15" hidden="1" x14ac:dyDescent="0.25">
      <c r="A17" s="1" t="s">
        <v>129</v>
      </c>
      <c r="B17" s="1">
        <v>2020</v>
      </c>
      <c r="C17" s="6" t="s">
        <v>0</v>
      </c>
      <c r="D17" s="6" t="s">
        <v>0</v>
      </c>
      <c r="E17" s="6" t="s">
        <v>0</v>
      </c>
      <c r="F17" s="6" t="s">
        <v>0</v>
      </c>
      <c r="G17" s="6" t="s">
        <v>0</v>
      </c>
      <c r="H17" s="6" t="s">
        <v>0</v>
      </c>
      <c r="I17" s="36">
        <v>6426759.0499999998</v>
      </c>
      <c r="J17" s="36">
        <v>67222.95</v>
      </c>
      <c r="K17" s="1" t="s">
        <v>0</v>
      </c>
      <c r="L17" s="33">
        <v>0</v>
      </c>
      <c r="M17" s="1" t="s">
        <v>275</v>
      </c>
      <c r="N17" s="1" t="s">
        <v>318</v>
      </c>
    </row>
    <row r="18" spans="1:15" hidden="1" x14ac:dyDescent="0.25">
      <c r="A18" s="1" t="s">
        <v>129</v>
      </c>
      <c r="B18" s="1">
        <v>2016</v>
      </c>
      <c r="C18" s="6" t="s">
        <v>0</v>
      </c>
      <c r="D18" s="6" t="s">
        <v>0</v>
      </c>
      <c r="E18" s="6" t="s">
        <v>0</v>
      </c>
      <c r="F18" s="6" t="s">
        <v>0</v>
      </c>
      <c r="G18" s="6" t="s">
        <v>0</v>
      </c>
      <c r="H18" s="6" t="s">
        <v>0</v>
      </c>
      <c r="I18" s="36">
        <v>6453566.5999999996</v>
      </c>
      <c r="J18" s="36">
        <v>66986.399999999994</v>
      </c>
      <c r="K18" s="1" t="s">
        <v>0</v>
      </c>
      <c r="L18" s="33">
        <v>0</v>
      </c>
      <c r="M18" s="1" t="s">
        <v>275</v>
      </c>
      <c r="N18" s="1" t="s">
        <v>318</v>
      </c>
    </row>
    <row r="19" spans="1:15" hidden="1" x14ac:dyDescent="0.25">
      <c r="A19" s="1" t="s">
        <v>129</v>
      </c>
      <c r="B19" s="1">
        <v>2021</v>
      </c>
      <c r="C19" s="6" t="s">
        <v>0</v>
      </c>
      <c r="D19" s="6" t="s">
        <v>0</v>
      </c>
      <c r="E19" s="6" t="s">
        <v>0</v>
      </c>
      <c r="F19" s="6" t="s">
        <v>0</v>
      </c>
      <c r="G19" s="6" t="s">
        <v>0</v>
      </c>
      <c r="H19" s="6" t="s">
        <v>0</v>
      </c>
      <c r="I19" s="36">
        <v>6467205.0300000003</v>
      </c>
      <c r="J19" s="36">
        <v>67724.28</v>
      </c>
      <c r="K19" s="1" t="s">
        <v>0</v>
      </c>
      <c r="L19" s="33">
        <v>0</v>
      </c>
      <c r="M19" s="1" t="s">
        <v>275</v>
      </c>
      <c r="N19" s="1" t="s">
        <v>318</v>
      </c>
    </row>
    <row r="20" spans="1:15" x14ac:dyDescent="0.25">
      <c r="A20" s="1" t="s">
        <v>129</v>
      </c>
      <c r="B20" s="1">
        <v>2018</v>
      </c>
      <c r="C20" s="6">
        <v>28</v>
      </c>
      <c r="D20" s="6">
        <v>12</v>
      </c>
      <c r="E20" s="6">
        <v>4</v>
      </c>
      <c r="F20" s="6">
        <v>2</v>
      </c>
      <c r="G20" s="6">
        <v>120</v>
      </c>
      <c r="H20" s="6">
        <v>1.2</v>
      </c>
      <c r="I20" s="36">
        <v>6470393.46</v>
      </c>
      <c r="J20" s="36">
        <v>67377.42</v>
      </c>
      <c r="K20" s="1">
        <v>2</v>
      </c>
      <c r="L20" s="33">
        <v>35820</v>
      </c>
      <c r="M20" s="1" t="s">
        <v>275</v>
      </c>
      <c r="N20" s="1" t="s">
        <v>318</v>
      </c>
      <c r="O20" s="51">
        <f>I20/$Q$1</f>
        <v>2.5818114048061225E-2</v>
      </c>
    </row>
    <row r="21" spans="1:15" hidden="1" x14ac:dyDescent="0.25">
      <c r="A21" s="1" t="s">
        <v>129</v>
      </c>
      <c r="B21" s="1">
        <v>2017</v>
      </c>
      <c r="C21" s="6" t="s">
        <v>0</v>
      </c>
      <c r="D21" s="6" t="s">
        <v>0</v>
      </c>
      <c r="E21" s="6" t="s">
        <v>0</v>
      </c>
      <c r="F21" s="6" t="s">
        <v>0</v>
      </c>
      <c r="G21" s="6" t="s">
        <v>0</v>
      </c>
      <c r="H21" s="6" t="s">
        <v>0</v>
      </c>
      <c r="I21" s="36">
        <v>6496404.5099999988</v>
      </c>
      <c r="J21" s="36">
        <v>67435.079999999987</v>
      </c>
      <c r="K21" s="1" t="s">
        <v>0</v>
      </c>
      <c r="L21" s="33">
        <v>0</v>
      </c>
      <c r="M21" s="1" t="s">
        <v>275</v>
      </c>
      <c r="N21" s="1" t="s">
        <v>318</v>
      </c>
    </row>
    <row r="22" spans="1:15" x14ac:dyDescent="0.25">
      <c r="A22" s="1" t="s">
        <v>130</v>
      </c>
      <c r="B22" s="1">
        <v>2023</v>
      </c>
      <c r="C22" s="6">
        <v>58</v>
      </c>
      <c r="D22" s="6">
        <v>12</v>
      </c>
      <c r="E22" s="6">
        <v>4</v>
      </c>
      <c r="F22" s="6">
        <v>2</v>
      </c>
      <c r="G22" s="6">
        <v>120</v>
      </c>
      <c r="H22" s="6">
        <v>1.2</v>
      </c>
      <c r="I22" s="36">
        <v>7332520</v>
      </c>
      <c r="J22" s="36">
        <v>81920</v>
      </c>
      <c r="K22" s="1">
        <v>3</v>
      </c>
      <c r="L22" s="33">
        <v>60000</v>
      </c>
      <c r="M22" s="1" t="s">
        <v>271</v>
      </c>
      <c r="N22" s="1" t="s">
        <v>441</v>
      </c>
      <c r="O22" s="51">
        <f>I22/$Q$1</f>
        <v>2.9258164714405156E-2</v>
      </c>
    </row>
    <row r="23" spans="1:15" hidden="1" x14ac:dyDescent="0.25">
      <c r="A23" s="1" t="s">
        <v>130</v>
      </c>
      <c r="B23" s="1">
        <v>2014</v>
      </c>
      <c r="C23" s="6" t="s">
        <v>0</v>
      </c>
      <c r="D23" s="6" t="s">
        <v>0</v>
      </c>
      <c r="E23" s="6" t="s">
        <v>0</v>
      </c>
      <c r="F23" s="6" t="s">
        <v>0</v>
      </c>
      <c r="G23" s="6" t="s">
        <v>0</v>
      </c>
      <c r="H23" s="6" t="s">
        <v>0</v>
      </c>
      <c r="I23" s="36">
        <v>7707569.5999999996</v>
      </c>
      <c r="J23" s="36">
        <v>86093.775999999998</v>
      </c>
      <c r="K23" s="1" t="s">
        <v>0</v>
      </c>
      <c r="L23" s="33">
        <v>0</v>
      </c>
      <c r="M23" s="1" t="s">
        <v>271</v>
      </c>
      <c r="N23" s="1" t="s">
        <v>441</v>
      </c>
    </row>
    <row r="24" spans="1:15" hidden="1" x14ac:dyDescent="0.25">
      <c r="A24" s="1" t="s">
        <v>130</v>
      </c>
      <c r="B24" s="1">
        <v>2022</v>
      </c>
      <c r="C24" s="6" t="s">
        <v>0</v>
      </c>
      <c r="D24" s="6" t="s">
        <v>0</v>
      </c>
      <c r="E24" s="6" t="s">
        <v>0</v>
      </c>
      <c r="F24" s="6" t="s">
        <v>0</v>
      </c>
      <c r="G24" s="6" t="s">
        <v>0</v>
      </c>
      <c r="H24" s="6" t="s">
        <v>0</v>
      </c>
      <c r="I24" s="36">
        <v>7736536.8000000007</v>
      </c>
      <c r="J24" s="36">
        <v>86734.8</v>
      </c>
      <c r="K24" s="1" t="s">
        <v>0</v>
      </c>
      <c r="L24" s="33">
        <v>0</v>
      </c>
      <c r="M24" s="1" t="s">
        <v>271</v>
      </c>
      <c r="N24" s="1" t="s">
        <v>441</v>
      </c>
    </row>
    <row r="25" spans="1:15" hidden="1" x14ac:dyDescent="0.25">
      <c r="A25" s="1" t="s">
        <v>130</v>
      </c>
      <c r="B25" s="1">
        <v>2015</v>
      </c>
      <c r="C25" s="6" t="s">
        <v>0</v>
      </c>
      <c r="D25" s="6" t="s">
        <v>0</v>
      </c>
      <c r="E25" s="6" t="s">
        <v>0</v>
      </c>
      <c r="F25" s="6" t="s">
        <v>0</v>
      </c>
      <c r="G25" s="6" t="s">
        <v>0</v>
      </c>
      <c r="H25" s="6" t="s">
        <v>0</v>
      </c>
      <c r="I25" s="36">
        <v>7766109.3600000003</v>
      </c>
      <c r="J25" s="36">
        <v>86421.119999999995</v>
      </c>
      <c r="K25" s="1" t="s">
        <v>0</v>
      </c>
      <c r="L25" s="33">
        <v>0</v>
      </c>
      <c r="M25" s="1" t="s">
        <v>271</v>
      </c>
      <c r="N25" s="1" t="s">
        <v>441</v>
      </c>
    </row>
    <row r="26" spans="1:15" hidden="1" x14ac:dyDescent="0.25">
      <c r="A26" s="1" t="s">
        <v>130</v>
      </c>
      <c r="B26" s="1">
        <v>2019</v>
      </c>
      <c r="C26" s="6" t="s">
        <v>0</v>
      </c>
      <c r="D26" s="6" t="s">
        <v>0</v>
      </c>
      <c r="E26" s="6" t="s">
        <v>0</v>
      </c>
      <c r="F26" s="6" t="s">
        <v>0</v>
      </c>
      <c r="G26" s="6" t="s">
        <v>0</v>
      </c>
      <c r="H26" s="6" t="s">
        <v>0</v>
      </c>
      <c r="I26" s="36">
        <v>7874130.1500000004</v>
      </c>
      <c r="J26" s="36">
        <v>88178.85</v>
      </c>
      <c r="K26" s="1" t="s">
        <v>0</v>
      </c>
      <c r="L26" s="33">
        <v>0</v>
      </c>
      <c r="M26" s="1" t="s">
        <v>271</v>
      </c>
      <c r="N26" s="1" t="s">
        <v>441</v>
      </c>
    </row>
    <row r="27" spans="1:15" hidden="1" x14ac:dyDescent="0.25">
      <c r="A27" s="1" t="s">
        <v>130</v>
      </c>
      <c r="B27" s="1">
        <v>2020</v>
      </c>
      <c r="C27" s="6" t="s">
        <v>0</v>
      </c>
      <c r="D27" s="6" t="s">
        <v>0</v>
      </c>
      <c r="E27" s="6" t="s">
        <v>0</v>
      </c>
      <c r="F27" s="6" t="s">
        <v>0</v>
      </c>
      <c r="G27" s="6" t="s">
        <v>0</v>
      </c>
      <c r="H27" s="6" t="s">
        <v>0</v>
      </c>
      <c r="I27" s="36">
        <v>7889084.3500000006</v>
      </c>
      <c r="J27" s="36">
        <v>88394</v>
      </c>
      <c r="K27" s="1" t="s">
        <v>0</v>
      </c>
      <c r="L27" s="33">
        <v>0</v>
      </c>
      <c r="M27" s="1" t="s">
        <v>271</v>
      </c>
      <c r="N27" s="1" t="s">
        <v>441</v>
      </c>
    </row>
    <row r="28" spans="1:15" hidden="1" x14ac:dyDescent="0.25">
      <c r="A28" s="1" t="s">
        <v>130</v>
      </c>
      <c r="B28" s="1">
        <v>2016</v>
      </c>
      <c r="C28" s="6" t="s">
        <v>0</v>
      </c>
      <c r="D28" s="6" t="s">
        <v>0</v>
      </c>
      <c r="E28" s="6" t="s">
        <v>0</v>
      </c>
      <c r="F28" s="6" t="s">
        <v>0</v>
      </c>
      <c r="G28" s="6" t="s">
        <v>0</v>
      </c>
      <c r="H28" s="6" t="s">
        <v>0</v>
      </c>
      <c r="I28" s="36">
        <v>7922006.2999999989</v>
      </c>
      <c r="J28" s="36">
        <v>88080.2</v>
      </c>
      <c r="K28" s="1" t="s">
        <v>0</v>
      </c>
      <c r="L28" s="33">
        <v>0</v>
      </c>
      <c r="M28" s="1" t="s">
        <v>271</v>
      </c>
      <c r="N28" s="1" t="s">
        <v>441</v>
      </c>
    </row>
    <row r="29" spans="1:15" hidden="1" x14ac:dyDescent="0.25">
      <c r="A29" s="1" t="s">
        <v>130</v>
      </c>
      <c r="B29" s="1">
        <v>2021</v>
      </c>
      <c r="C29" s="6" t="s">
        <v>0</v>
      </c>
      <c r="D29" s="6" t="s">
        <v>0</v>
      </c>
      <c r="E29" s="6" t="s">
        <v>0</v>
      </c>
      <c r="F29" s="6" t="s">
        <v>0</v>
      </c>
      <c r="G29" s="6" t="s">
        <v>0</v>
      </c>
      <c r="H29" s="6" t="s">
        <v>0</v>
      </c>
      <c r="I29" s="36">
        <v>7938737.8200000003</v>
      </c>
      <c r="J29" s="36">
        <v>89054.94</v>
      </c>
      <c r="K29" s="1" t="s">
        <v>0</v>
      </c>
      <c r="L29" s="33">
        <v>0</v>
      </c>
      <c r="M29" s="1" t="s">
        <v>271</v>
      </c>
      <c r="N29" s="1" t="s">
        <v>441</v>
      </c>
    </row>
    <row r="30" spans="1:15" x14ac:dyDescent="0.25">
      <c r="A30" s="1" t="s">
        <v>130</v>
      </c>
      <c r="B30" s="1">
        <v>2018</v>
      </c>
      <c r="C30" s="6">
        <v>28</v>
      </c>
      <c r="D30" s="6">
        <v>12</v>
      </c>
      <c r="E30" s="6">
        <v>4</v>
      </c>
      <c r="F30" s="6">
        <v>2</v>
      </c>
      <c r="G30" s="6">
        <v>120</v>
      </c>
      <c r="H30" s="6">
        <v>1.2</v>
      </c>
      <c r="I30" s="36">
        <v>7942655.1599999992</v>
      </c>
      <c r="J30" s="36">
        <v>88606.739999999991</v>
      </c>
      <c r="K30" s="1">
        <v>3</v>
      </c>
      <c r="L30" s="33">
        <v>35820</v>
      </c>
      <c r="M30" s="1" t="s">
        <v>271</v>
      </c>
      <c r="N30" s="1" t="s">
        <v>441</v>
      </c>
      <c r="O30" s="51">
        <f>I30/$Q$1</f>
        <v>3.1692721321046516E-2</v>
      </c>
    </row>
    <row r="31" spans="1:15" hidden="1" x14ac:dyDescent="0.25">
      <c r="A31" s="1" t="s">
        <v>130</v>
      </c>
      <c r="B31" s="1">
        <v>2017</v>
      </c>
      <c r="C31" s="6" t="s">
        <v>0</v>
      </c>
      <c r="D31" s="6" t="s">
        <v>0</v>
      </c>
      <c r="E31" s="6" t="s">
        <v>0</v>
      </c>
      <c r="F31" s="6" t="s">
        <v>0</v>
      </c>
      <c r="G31" s="6" t="s">
        <v>0</v>
      </c>
      <c r="H31" s="6" t="s">
        <v>0</v>
      </c>
      <c r="I31" s="36">
        <v>7974588.2899999991</v>
      </c>
      <c r="J31" s="36">
        <v>88682.249999999985</v>
      </c>
      <c r="K31" s="1" t="s">
        <v>0</v>
      </c>
      <c r="L31" s="33">
        <v>0</v>
      </c>
      <c r="M31" s="1" t="s">
        <v>271</v>
      </c>
      <c r="N31" s="1" t="s">
        <v>441</v>
      </c>
    </row>
    <row r="32" spans="1:15" hidden="1" x14ac:dyDescent="0.25">
      <c r="A32" s="1" t="s">
        <v>96</v>
      </c>
      <c r="B32" s="1">
        <v>2023</v>
      </c>
      <c r="C32" s="6" t="s">
        <v>0</v>
      </c>
      <c r="D32" s="6" t="s">
        <v>0</v>
      </c>
      <c r="E32" s="6" t="s">
        <v>0</v>
      </c>
      <c r="F32" s="6" t="s">
        <v>0</v>
      </c>
      <c r="G32" s="6" t="s">
        <v>0</v>
      </c>
      <c r="H32" s="6" t="s">
        <v>0</v>
      </c>
      <c r="I32" s="36">
        <v>10703150</v>
      </c>
      <c r="J32" s="36">
        <v>65230</v>
      </c>
      <c r="K32" s="1" t="s">
        <v>0</v>
      </c>
      <c r="L32" s="33">
        <v>0</v>
      </c>
      <c r="M32" s="1" t="s">
        <v>282</v>
      </c>
      <c r="N32" s="1" t="s">
        <v>405</v>
      </c>
    </row>
    <row r="33" spans="1:15" hidden="1" x14ac:dyDescent="0.25">
      <c r="A33" s="1" t="s">
        <v>93</v>
      </c>
      <c r="B33" s="1">
        <v>2023</v>
      </c>
      <c r="C33" s="6" t="s">
        <v>0</v>
      </c>
      <c r="D33" s="6" t="s">
        <v>0</v>
      </c>
      <c r="E33" s="6" t="s">
        <v>0</v>
      </c>
      <c r="F33" s="6" t="s">
        <v>0</v>
      </c>
      <c r="G33" s="6" t="s">
        <v>0</v>
      </c>
      <c r="H33" s="6" t="s">
        <v>0</v>
      </c>
      <c r="I33" s="36">
        <v>10722130</v>
      </c>
      <c r="J33" s="36">
        <v>81540</v>
      </c>
      <c r="K33" s="1" t="s">
        <v>0</v>
      </c>
      <c r="L33" s="33">
        <v>0</v>
      </c>
      <c r="M33" s="1" t="s">
        <v>271</v>
      </c>
      <c r="N33" s="1" t="s">
        <v>310</v>
      </c>
    </row>
    <row r="34" spans="1:15" hidden="1" x14ac:dyDescent="0.25">
      <c r="A34" s="1" t="s">
        <v>93</v>
      </c>
      <c r="B34" s="1">
        <v>2014</v>
      </c>
      <c r="C34" s="6" t="s">
        <v>0</v>
      </c>
      <c r="D34" s="6" t="s">
        <v>0</v>
      </c>
      <c r="E34" s="6" t="s">
        <v>0</v>
      </c>
      <c r="F34" s="6" t="s">
        <v>0</v>
      </c>
      <c r="G34" s="6" t="s">
        <v>0</v>
      </c>
      <c r="H34" s="6" t="s">
        <v>0</v>
      </c>
      <c r="I34" s="36">
        <v>11333264.800000001</v>
      </c>
      <c r="J34" s="36">
        <v>85679.296000000002</v>
      </c>
      <c r="K34" s="1" t="s">
        <v>0</v>
      </c>
      <c r="L34" s="33">
        <v>0</v>
      </c>
      <c r="M34" s="1" t="s">
        <v>271</v>
      </c>
      <c r="N34" s="1" t="s">
        <v>310</v>
      </c>
    </row>
    <row r="35" spans="1:15" hidden="1" x14ac:dyDescent="0.25">
      <c r="A35" s="1" t="s">
        <v>96</v>
      </c>
      <c r="B35" s="1">
        <v>2022</v>
      </c>
      <c r="C35" s="6" t="s">
        <v>0</v>
      </c>
      <c r="D35" s="6" t="s">
        <v>0</v>
      </c>
      <c r="E35" s="6" t="s">
        <v>0</v>
      </c>
      <c r="F35" s="6" t="s">
        <v>0</v>
      </c>
      <c r="G35" s="6" t="s">
        <v>0</v>
      </c>
      <c r="H35" s="6" t="s">
        <v>0</v>
      </c>
      <c r="I35" s="36">
        <v>11338304.4</v>
      </c>
      <c r="J35" s="36">
        <v>69066</v>
      </c>
      <c r="K35" s="1" t="s">
        <v>0</v>
      </c>
      <c r="L35" s="33">
        <v>0</v>
      </c>
      <c r="M35" s="1" t="s">
        <v>282</v>
      </c>
      <c r="N35" s="1" t="s">
        <v>405</v>
      </c>
    </row>
    <row r="36" spans="1:15" hidden="1" x14ac:dyDescent="0.25">
      <c r="A36" s="1" t="s">
        <v>25</v>
      </c>
      <c r="B36" s="1">
        <v>2023</v>
      </c>
      <c r="C36" s="6" t="s">
        <v>0</v>
      </c>
      <c r="D36" s="6" t="s">
        <v>0</v>
      </c>
      <c r="E36" s="6" t="s">
        <v>0</v>
      </c>
      <c r="F36" s="6" t="s">
        <v>0</v>
      </c>
      <c r="G36" s="6" t="s">
        <v>0</v>
      </c>
      <c r="H36" s="6" t="s">
        <v>0</v>
      </c>
      <c r="I36" s="36">
        <v>11376510</v>
      </c>
      <c r="J36" s="36">
        <v>60920</v>
      </c>
      <c r="K36" s="1" t="s">
        <v>0</v>
      </c>
      <c r="L36" s="33">
        <v>0</v>
      </c>
      <c r="M36" s="1" t="s">
        <v>271</v>
      </c>
      <c r="N36" s="1" t="s">
        <v>836</v>
      </c>
    </row>
    <row r="37" spans="1:15" hidden="1" x14ac:dyDescent="0.25">
      <c r="A37" s="1" t="s">
        <v>93</v>
      </c>
      <c r="B37" s="1">
        <v>2015</v>
      </c>
      <c r="C37" s="6" t="s">
        <v>0</v>
      </c>
      <c r="D37" s="6" t="s">
        <v>0</v>
      </c>
      <c r="E37" s="6" t="s">
        <v>0</v>
      </c>
      <c r="F37" s="6" t="s">
        <v>0</v>
      </c>
      <c r="G37" s="6" t="s">
        <v>0</v>
      </c>
      <c r="H37" s="6" t="s">
        <v>0</v>
      </c>
      <c r="I37" s="36">
        <v>11381434.08</v>
      </c>
      <c r="J37" s="36">
        <v>86000.88</v>
      </c>
      <c r="K37" s="1" t="s">
        <v>0</v>
      </c>
      <c r="L37" s="33">
        <v>0</v>
      </c>
      <c r="M37" s="1" t="s">
        <v>271</v>
      </c>
      <c r="N37" s="1" t="s">
        <v>310</v>
      </c>
    </row>
    <row r="38" spans="1:15" hidden="1" x14ac:dyDescent="0.25">
      <c r="A38" s="1" t="s">
        <v>93</v>
      </c>
      <c r="B38" s="1">
        <v>2022</v>
      </c>
      <c r="C38" s="6" t="s">
        <v>0</v>
      </c>
      <c r="D38" s="6" t="s">
        <v>0</v>
      </c>
      <c r="E38" s="6" t="s">
        <v>0</v>
      </c>
      <c r="F38" s="6" t="s">
        <v>0</v>
      </c>
      <c r="G38" s="6" t="s">
        <v>0</v>
      </c>
      <c r="H38" s="6" t="s">
        <v>0</v>
      </c>
      <c r="I38" s="36">
        <v>11398665.600000001</v>
      </c>
      <c r="J38" s="36">
        <v>86335.200000000012</v>
      </c>
      <c r="K38" s="1" t="s">
        <v>0</v>
      </c>
      <c r="L38" s="33">
        <v>0</v>
      </c>
      <c r="M38" s="1" t="s">
        <v>271</v>
      </c>
      <c r="N38" s="1" t="s">
        <v>310</v>
      </c>
    </row>
    <row r="39" spans="1:15" x14ac:dyDescent="0.25">
      <c r="A39" s="1" t="s">
        <v>96</v>
      </c>
      <c r="B39" s="1">
        <v>2014</v>
      </c>
      <c r="C39" s="6">
        <v>5</v>
      </c>
      <c r="D39" s="6">
        <v>12</v>
      </c>
      <c r="E39" s="6">
        <v>5</v>
      </c>
      <c r="F39" s="6">
        <v>2</v>
      </c>
      <c r="G39" s="6">
        <v>100</v>
      </c>
      <c r="H39" s="6">
        <v>1.5</v>
      </c>
      <c r="I39" s="36">
        <v>11401088.800000001</v>
      </c>
      <c r="J39" s="36">
        <v>68554.991999999998</v>
      </c>
      <c r="K39" s="1">
        <v>4</v>
      </c>
      <c r="L39" s="33">
        <v>37680</v>
      </c>
      <c r="M39" s="1" t="s">
        <v>282</v>
      </c>
      <c r="N39" s="1" t="s">
        <v>405</v>
      </c>
      <c r="O39" s="51">
        <f>I39/$Q$1</f>
        <v>4.5492536540501741E-2</v>
      </c>
    </row>
    <row r="40" spans="1:15" hidden="1" x14ac:dyDescent="0.25">
      <c r="A40" s="1" t="s">
        <v>96</v>
      </c>
      <c r="B40" s="1">
        <v>2015</v>
      </c>
      <c r="C40" s="6" t="s">
        <v>0</v>
      </c>
      <c r="D40" s="6" t="s">
        <v>0</v>
      </c>
      <c r="E40" s="6" t="s">
        <v>0</v>
      </c>
      <c r="F40" s="6" t="s">
        <v>0</v>
      </c>
      <c r="G40" s="6" t="s">
        <v>0</v>
      </c>
      <c r="H40" s="6" t="s">
        <v>0</v>
      </c>
      <c r="I40" s="36">
        <v>11403546.119999999</v>
      </c>
      <c r="J40" s="36">
        <v>68808.12</v>
      </c>
      <c r="K40" s="1" t="s">
        <v>0</v>
      </c>
      <c r="L40" s="33">
        <v>0</v>
      </c>
      <c r="M40" s="1" t="s">
        <v>282</v>
      </c>
      <c r="N40" s="1" t="s">
        <v>405</v>
      </c>
    </row>
    <row r="41" spans="1:15" hidden="1" x14ac:dyDescent="0.25">
      <c r="A41" s="1" t="s">
        <v>93</v>
      </c>
      <c r="B41" s="1">
        <v>2016</v>
      </c>
      <c r="C41" s="6" t="s">
        <v>0</v>
      </c>
      <c r="D41" s="6" t="s">
        <v>0</v>
      </c>
      <c r="E41" s="6" t="s">
        <v>0</v>
      </c>
      <c r="F41" s="6" t="s">
        <v>0</v>
      </c>
      <c r="G41" s="6" t="s">
        <v>0</v>
      </c>
      <c r="H41" s="6" t="s">
        <v>0</v>
      </c>
      <c r="I41" s="36">
        <v>11555314.549999999</v>
      </c>
      <c r="J41" s="36">
        <v>87647.95</v>
      </c>
      <c r="K41" s="1" t="s">
        <v>0</v>
      </c>
      <c r="L41" s="33">
        <v>0</v>
      </c>
      <c r="M41" s="1" t="s">
        <v>271</v>
      </c>
      <c r="N41" s="1" t="s">
        <v>310</v>
      </c>
    </row>
    <row r="42" spans="1:15" hidden="1" x14ac:dyDescent="0.25">
      <c r="A42" s="1" t="s">
        <v>96</v>
      </c>
      <c r="B42" s="1">
        <v>2019</v>
      </c>
      <c r="C42" s="6" t="s">
        <v>0</v>
      </c>
      <c r="D42" s="6" t="s">
        <v>0</v>
      </c>
      <c r="E42" s="6" t="s">
        <v>0</v>
      </c>
      <c r="F42" s="6" t="s">
        <v>0</v>
      </c>
      <c r="G42" s="6" t="s">
        <v>0</v>
      </c>
      <c r="H42" s="6" t="s">
        <v>0</v>
      </c>
      <c r="I42" s="36">
        <v>11560516.35</v>
      </c>
      <c r="J42" s="36">
        <v>70202.900000000009</v>
      </c>
      <c r="K42" s="1" t="s">
        <v>0</v>
      </c>
      <c r="L42" s="33">
        <v>0</v>
      </c>
      <c r="M42" s="1" t="s">
        <v>282</v>
      </c>
      <c r="N42" s="1" t="s">
        <v>405</v>
      </c>
    </row>
    <row r="43" spans="1:15" x14ac:dyDescent="0.25">
      <c r="A43" s="1" t="s">
        <v>93</v>
      </c>
      <c r="B43" s="1">
        <v>2020</v>
      </c>
      <c r="C43" s="6">
        <v>40</v>
      </c>
      <c r="D43" s="6">
        <v>11</v>
      </c>
      <c r="E43" s="6">
        <v>7</v>
      </c>
      <c r="F43" s="6">
        <v>4</v>
      </c>
      <c r="G43" s="6">
        <v>190</v>
      </c>
      <c r="H43" s="6">
        <v>2.5</v>
      </c>
      <c r="I43" s="36">
        <v>11566629.699999999</v>
      </c>
      <c r="J43" s="36">
        <v>87970.35</v>
      </c>
      <c r="K43" s="1">
        <v>4</v>
      </c>
      <c r="L43" s="33">
        <v>103050</v>
      </c>
      <c r="M43" s="1" t="s">
        <v>271</v>
      </c>
      <c r="N43" s="1" t="s">
        <v>310</v>
      </c>
      <c r="O43" s="51">
        <f>I43/$Q$1</f>
        <v>4.6153076562100159E-2</v>
      </c>
    </row>
    <row r="44" spans="1:15" hidden="1" x14ac:dyDescent="0.25">
      <c r="A44" s="1" t="s">
        <v>96</v>
      </c>
      <c r="B44" s="1">
        <v>2020</v>
      </c>
      <c r="C44" s="6" t="s">
        <v>0</v>
      </c>
      <c r="D44" s="6" t="s">
        <v>0</v>
      </c>
      <c r="E44" s="6" t="s">
        <v>0</v>
      </c>
      <c r="F44" s="6" t="s">
        <v>0</v>
      </c>
      <c r="G44" s="6" t="s">
        <v>0</v>
      </c>
      <c r="H44" s="6" t="s">
        <v>0</v>
      </c>
      <c r="I44" s="36">
        <v>11568839.550000001</v>
      </c>
      <c r="J44" s="36">
        <v>70383.149999999994</v>
      </c>
      <c r="K44" s="1" t="s">
        <v>0</v>
      </c>
      <c r="L44" s="33">
        <v>0</v>
      </c>
      <c r="M44" s="1" t="s">
        <v>282</v>
      </c>
      <c r="N44" s="1" t="s">
        <v>405</v>
      </c>
    </row>
    <row r="45" spans="1:15" hidden="1" x14ac:dyDescent="0.25">
      <c r="A45" s="1" t="s">
        <v>93</v>
      </c>
      <c r="B45" s="1">
        <v>2019</v>
      </c>
      <c r="C45" s="6" t="s">
        <v>0</v>
      </c>
      <c r="D45" s="6" t="s">
        <v>0</v>
      </c>
      <c r="E45" s="6" t="s">
        <v>0</v>
      </c>
      <c r="F45" s="6" t="s">
        <v>0</v>
      </c>
      <c r="G45" s="6" t="s">
        <v>0</v>
      </c>
      <c r="H45" s="6" t="s">
        <v>0</v>
      </c>
      <c r="I45" s="36">
        <v>11576500.15</v>
      </c>
      <c r="J45" s="36">
        <v>87747.8</v>
      </c>
      <c r="K45" s="1" t="s">
        <v>0</v>
      </c>
      <c r="L45" s="33">
        <v>0</v>
      </c>
      <c r="M45" s="1" t="s">
        <v>271</v>
      </c>
      <c r="N45" s="1" t="s">
        <v>310</v>
      </c>
    </row>
    <row r="46" spans="1:15" hidden="1" x14ac:dyDescent="0.25">
      <c r="A46" s="1" t="s">
        <v>96</v>
      </c>
      <c r="B46" s="1">
        <v>2021</v>
      </c>
      <c r="C46" s="6" t="s">
        <v>0</v>
      </c>
      <c r="D46" s="6" t="s">
        <v>0</v>
      </c>
      <c r="E46" s="6" t="s">
        <v>0</v>
      </c>
      <c r="F46" s="6" t="s">
        <v>0</v>
      </c>
      <c r="G46" s="6" t="s">
        <v>0</v>
      </c>
      <c r="H46" s="6" t="s">
        <v>0</v>
      </c>
      <c r="I46" s="36">
        <v>11602227.779999999</v>
      </c>
      <c r="J46" s="36">
        <v>70913.7</v>
      </c>
      <c r="K46" s="1" t="s">
        <v>0</v>
      </c>
      <c r="L46" s="33">
        <v>0</v>
      </c>
      <c r="M46" s="1" t="s">
        <v>282</v>
      </c>
      <c r="N46" s="1" t="s">
        <v>405</v>
      </c>
    </row>
    <row r="47" spans="1:15" hidden="1" x14ac:dyDescent="0.25">
      <c r="A47" s="1" t="s">
        <v>96</v>
      </c>
      <c r="B47" s="1">
        <v>2016</v>
      </c>
      <c r="C47" s="6" t="s">
        <v>0</v>
      </c>
      <c r="D47" s="6" t="s">
        <v>0</v>
      </c>
      <c r="E47" s="6" t="s">
        <v>0</v>
      </c>
      <c r="F47" s="6" t="s">
        <v>0</v>
      </c>
      <c r="G47" s="6" t="s">
        <v>0</v>
      </c>
      <c r="H47" s="6" t="s">
        <v>0</v>
      </c>
      <c r="I47" s="36">
        <v>11621065.949999999</v>
      </c>
      <c r="J47" s="36">
        <v>70123.299999999988</v>
      </c>
      <c r="K47" s="1" t="s">
        <v>0</v>
      </c>
      <c r="L47" s="33">
        <v>0</v>
      </c>
      <c r="M47" s="1" t="s">
        <v>282</v>
      </c>
      <c r="N47" s="1" t="s">
        <v>405</v>
      </c>
    </row>
    <row r="48" spans="1:15" hidden="1" x14ac:dyDescent="0.25">
      <c r="A48" s="1" t="s">
        <v>96</v>
      </c>
      <c r="B48" s="1">
        <v>2018</v>
      </c>
      <c r="C48" s="6" t="s">
        <v>0</v>
      </c>
      <c r="D48" s="6" t="s">
        <v>0</v>
      </c>
      <c r="E48" s="6" t="s">
        <v>0</v>
      </c>
      <c r="F48" s="6" t="s">
        <v>0</v>
      </c>
      <c r="G48" s="6" t="s">
        <v>0</v>
      </c>
      <c r="H48" s="6" t="s">
        <v>0</v>
      </c>
      <c r="I48" s="36">
        <v>11654813.1</v>
      </c>
      <c r="J48" s="36">
        <v>70541.52</v>
      </c>
      <c r="K48" s="1" t="s">
        <v>0</v>
      </c>
      <c r="L48" s="33">
        <v>0</v>
      </c>
      <c r="M48" s="1" t="s">
        <v>282</v>
      </c>
      <c r="N48" s="1" t="s">
        <v>405</v>
      </c>
    </row>
    <row r="49" spans="1:15" hidden="1" x14ac:dyDescent="0.25">
      <c r="A49" s="1" t="s">
        <v>93</v>
      </c>
      <c r="B49" s="1">
        <v>2021</v>
      </c>
      <c r="C49" s="6" t="s">
        <v>0</v>
      </c>
      <c r="D49" s="6" t="s">
        <v>0</v>
      </c>
      <c r="E49" s="6" t="s">
        <v>0</v>
      </c>
      <c r="F49" s="6" t="s">
        <v>0</v>
      </c>
      <c r="G49" s="6" t="s">
        <v>0</v>
      </c>
      <c r="H49" s="6" t="s">
        <v>0</v>
      </c>
      <c r="I49" s="36">
        <v>11665134</v>
      </c>
      <c r="J49" s="36">
        <v>88636.47</v>
      </c>
      <c r="K49" s="1" t="s">
        <v>0</v>
      </c>
      <c r="L49" s="33">
        <v>0</v>
      </c>
      <c r="M49" s="1" t="s">
        <v>271</v>
      </c>
      <c r="N49" s="1" t="s">
        <v>310</v>
      </c>
    </row>
    <row r="50" spans="1:15" hidden="1" x14ac:dyDescent="0.25">
      <c r="A50" s="1" t="s">
        <v>93</v>
      </c>
      <c r="B50" s="1">
        <v>2018</v>
      </c>
      <c r="C50" s="6" t="s">
        <v>0</v>
      </c>
      <c r="D50" s="6" t="s">
        <v>0</v>
      </c>
      <c r="E50" s="6" t="s">
        <v>0</v>
      </c>
      <c r="F50" s="6" t="s">
        <v>0</v>
      </c>
      <c r="G50" s="6" t="s">
        <v>0</v>
      </c>
      <c r="H50" s="6" t="s">
        <v>0</v>
      </c>
      <c r="I50" s="36">
        <v>11665200.9</v>
      </c>
      <c r="J50" s="36">
        <v>88164.959999999992</v>
      </c>
      <c r="K50" s="1" t="s">
        <v>0</v>
      </c>
      <c r="L50" s="33">
        <v>0</v>
      </c>
      <c r="M50" s="1" t="s">
        <v>271</v>
      </c>
      <c r="N50" s="1" t="s">
        <v>310</v>
      </c>
    </row>
    <row r="51" spans="1:15" hidden="1" x14ac:dyDescent="0.25">
      <c r="A51" s="1" t="s">
        <v>93</v>
      </c>
      <c r="B51" s="1">
        <v>2017</v>
      </c>
      <c r="C51" s="6" t="s">
        <v>0</v>
      </c>
      <c r="D51" s="6" t="s">
        <v>0</v>
      </c>
      <c r="E51" s="6" t="s">
        <v>0</v>
      </c>
      <c r="F51" s="6" t="s">
        <v>0</v>
      </c>
      <c r="G51" s="6" t="s">
        <v>0</v>
      </c>
      <c r="H51" s="6" t="s">
        <v>0</v>
      </c>
      <c r="I51" s="36">
        <v>11677069.179999998</v>
      </c>
      <c r="J51" s="36">
        <v>88243.409999999989</v>
      </c>
      <c r="K51" s="1" t="s">
        <v>0</v>
      </c>
      <c r="L51" s="33">
        <v>0</v>
      </c>
      <c r="M51" s="1" t="s">
        <v>271</v>
      </c>
      <c r="N51" s="1" t="s">
        <v>310</v>
      </c>
    </row>
    <row r="52" spans="1:15" hidden="1" x14ac:dyDescent="0.25">
      <c r="A52" s="1" t="s">
        <v>96</v>
      </c>
      <c r="B52" s="1">
        <v>2017</v>
      </c>
      <c r="C52" s="6" t="s">
        <v>0</v>
      </c>
      <c r="D52" s="6" t="s">
        <v>0</v>
      </c>
      <c r="E52" s="6" t="s">
        <v>0</v>
      </c>
      <c r="F52" s="6" t="s">
        <v>0</v>
      </c>
      <c r="G52" s="6" t="s">
        <v>0</v>
      </c>
      <c r="H52" s="6" t="s">
        <v>0</v>
      </c>
      <c r="I52" s="36">
        <v>11685004.869999999</v>
      </c>
      <c r="J52" s="36">
        <v>70604.479999999996</v>
      </c>
      <c r="K52" s="1" t="s">
        <v>0</v>
      </c>
      <c r="L52" s="33">
        <v>0</v>
      </c>
      <c r="M52" s="1" t="s">
        <v>282</v>
      </c>
      <c r="N52" s="1" t="s">
        <v>405</v>
      </c>
    </row>
    <row r="53" spans="1:15" hidden="1" x14ac:dyDescent="0.25">
      <c r="A53" s="1" t="s">
        <v>25</v>
      </c>
      <c r="B53" s="1">
        <v>2014</v>
      </c>
      <c r="C53" s="6" t="s">
        <v>0</v>
      </c>
      <c r="D53" s="6" t="s">
        <v>0</v>
      </c>
      <c r="E53" s="6" t="s">
        <v>0</v>
      </c>
      <c r="F53" s="6" t="s">
        <v>0</v>
      </c>
      <c r="G53" s="6" t="s">
        <v>0</v>
      </c>
      <c r="H53" s="6" t="s">
        <v>0</v>
      </c>
      <c r="I53" s="36">
        <v>11838804.800000001</v>
      </c>
      <c r="J53" s="36">
        <v>64035.904000000002</v>
      </c>
      <c r="K53" s="1" t="s">
        <v>0</v>
      </c>
      <c r="L53" s="33">
        <v>0</v>
      </c>
      <c r="M53" s="1" t="s">
        <v>271</v>
      </c>
      <c r="N53" s="1" t="s">
        <v>836</v>
      </c>
    </row>
    <row r="54" spans="1:15" hidden="1" x14ac:dyDescent="0.25">
      <c r="A54" s="1" t="s">
        <v>25</v>
      </c>
      <c r="B54" s="1">
        <v>2015</v>
      </c>
      <c r="C54" s="6" t="s">
        <v>0</v>
      </c>
      <c r="D54" s="6" t="s">
        <v>0</v>
      </c>
      <c r="E54" s="6" t="s">
        <v>0</v>
      </c>
      <c r="F54" s="6" t="s">
        <v>0</v>
      </c>
      <c r="G54" s="6" t="s">
        <v>0</v>
      </c>
      <c r="H54" s="6" t="s">
        <v>0</v>
      </c>
      <c r="I54" s="36">
        <v>11934556.439999999</v>
      </c>
      <c r="J54" s="36">
        <v>64272</v>
      </c>
      <c r="K54" s="1" t="s">
        <v>0</v>
      </c>
      <c r="L54" s="33">
        <v>0</v>
      </c>
      <c r="M54" s="1" t="s">
        <v>271</v>
      </c>
      <c r="N54" s="1" t="s">
        <v>836</v>
      </c>
    </row>
    <row r="55" spans="1:15" hidden="1" x14ac:dyDescent="0.25">
      <c r="A55" s="1" t="s">
        <v>25</v>
      </c>
      <c r="B55" s="1">
        <v>2022</v>
      </c>
      <c r="C55" s="6" t="s">
        <v>0</v>
      </c>
      <c r="D55" s="6" t="s">
        <v>0</v>
      </c>
      <c r="E55" s="6" t="s">
        <v>0</v>
      </c>
      <c r="F55" s="6" t="s">
        <v>0</v>
      </c>
      <c r="G55" s="6" t="s">
        <v>0</v>
      </c>
      <c r="H55" s="6" t="s">
        <v>0</v>
      </c>
      <c r="I55" s="36">
        <v>12052810.800000001</v>
      </c>
      <c r="J55" s="36">
        <v>64508.4</v>
      </c>
      <c r="K55" s="1" t="s">
        <v>0</v>
      </c>
      <c r="L55" s="33">
        <v>0</v>
      </c>
      <c r="M55" s="1" t="s">
        <v>271</v>
      </c>
      <c r="N55" s="1" t="s">
        <v>836</v>
      </c>
    </row>
    <row r="56" spans="1:15" hidden="1" x14ac:dyDescent="0.25">
      <c r="A56" s="1" t="s">
        <v>25</v>
      </c>
      <c r="B56" s="1">
        <v>2019</v>
      </c>
      <c r="C56" s="6" t="s">
        <v>0</v>
      </c>
      <c r="D56" s="6" t="s">
        <v>0</v>
      </c>
      <c r="E56" s="6" t="s">
        <v>0</v>
      </c>
      <c r="F56" s="6" t="s">
        <v>0</v>
      </c>
      <c r="G56" s="6" t="s">
        <v>0</v>
      </c>
      <c r="H56" s="6" t="s">
        <v>0</v>
      </c>
      <c r="I56" s="36">
        <v>12167830.85</v>
      </c>
      <c r="J56" s="36">
        <v>65566.2</v>
      </c>
      <c r="K56" s="1" t="s">
        <v>0</v>
      </c>
      <c r="L56" s="33">
        <v>0</v>
      </c>
      <c r="M56" s="1" t="s">
        <v>271</v>
      </c>
      <c r="N56" s="1" t="s">
        <v>836</v>
      </c>
    </row>
    <row r="57" spans="1:15" x14ac:dyDescent="0.25">
      <c r="A57" s="1" t="s">
        <v>25</v>
      </c>
      <c r="B57" s="1">
        <v>2016</v>
      </c>
      <c r="C57" s="6">
        <v>16</v>
      </c>
      <c r="D57" s="6">
        <v>12</v>
      </c>
      <c r="E57" s="6">
        <v>6</v>
      </c>
      <c r="F57" s="6">
        <v>3</v>
      </c>
      <c r="G57" s="6">
        <v>140</v>
      </c>
      <c r="H57" s="6">
        <v>1.9</v>
      </c>
      <c r="I57" s="36">
        <v>12172938.049999999</v>
      </c>
      <c r="J57" s="36">
        <v>65504.399999999994</v>
      </c>
      <c r="K57" s="1">
        <v>0</v>
      </c>
      <c r="L57" s="33">
        <v>123499.99999999999</v>
      </c>
      <c r="M57" s="1" t="s">
        <v>271</v>
      </c>
      <c r="N57" s="1" t="s">
        <v>836</v>
      </c>
      <c r="O57" s="51">
        <f>I57/$Q$1</f>
        <v>4.8572363461013388E-2</v>
      </c>
    </row>
    <row r="58" spans="1:15" hidden="1" x14ac:dyDescent="0.25">
      <c r="A58" s="1" t="s">
        <v>25</v>
      </c>
      <c r="B58" s="1">
        <v>2020</v>
      </c>
      <c r="C58" s="6" t="s">
        <v>0</v>
      </c>
      <c r="D58" s="6" t="s">
        <v>0</v>
      </c>
      <c r="E58" s="6" t="s">
        <v>0</v>
      </c>
      <c r="F58" s="6" t="s">
        <v>0</v>
      </c>
      <c r="G58" s="6" t="s">
        <v>0</v>
      </c>
      <c r="H58" s="6" t="s">
        <v>0</v>
      </c>
      <c r="I58" s="36">
        <v>12217253.050000001</v>
      </c>
      <c r="J58" s="36">
        <v>65734.45</v>
      </c>
      <c r="K58" s="1" t="s">
        <v>0</v>
      </c>
      <c r="L58" s="33">
        <v>0</v>
      </c>
      <c r="M58" s="1" t="s">
        <v>271</v>
      </c>
      <c r="N58" s="1" t="s">
        <v>836</v>
      </c>
    </row>
    <row r="59" spans="1:15" hidden="1" x14ac:dyDescent="0.25">
      <c r="A59" s="1" t="s">
        <v>25</v>
      </c>
      <c r="B59" s="1">
        <v>2017</v>
      </c>
      <c r="C59" s="6" t="s">
        <v>0</v>
      </c>
      <c r="D59" s="6" t="s">
        <v>0</v>
      </c>
      <c r="E59" s="6" t="s">
        <v>0</v>
      </c>
      <c r="F59" s="6" t="s">
        <v>0</v>
      </c>
      <c r="G59" s="6" t="s">
        <v>0</v>
      </c>
      <c r="H59" s="6" t="s">
        <v>0</v>
      </c>
      <c r="I59" s="36">
        <v>12232713.759999998</v>
      </c>
      <c r="J59" s="36">
        <v>65947.899999999994</v>
      </c>
      <c r="K59" s="1" t="s">
        <v>0</v>
      </c>
      <c r="L59" s="33">
        <v>0</v>
      </c>
      <c r="M59" s="1" t="s">
        <v>271</v>
      </c>
      <c r="N59" s="1" t="s">
        <v>836</v>
      </c>
    </row>
    <row r="60" spans="1:15" hidden="1" x14ac:dyDescent="0.25">
      <c r="A60" s="1" t="s">
        <v>25</v>
      </c>
      <c r="B60" s="1">
        <v>2018</v>
      </c>
      <c r="C60" s="6" t="s">
        <v>0</v>
      </c>
      <c r="D60" s="6" t="s">
        <v>0</v>
      </c>
      <c r="E60" s="6" t="s">
        <v>0</v>
      </c>
      <c r="F60" s="6" t="s">
        <v>0</v>
      </c>
      <c r="G60" s="6" t="s">
        <v>0</v>
      </c>
      <c r="H60" s="6" t="s">
        <v>0</v>
      </c>
      <c r="I60" s="36">
        <v>12253830.959999999</v>
      </c>
      <c r="J60" s="36">
        <v>65884.92</v>
      </c>
      <c r="K60" s="1" t="s">
        <v>0</v>
      </c>
      <c r="L60" s="33">
        <v>0</v>
      </c>
      <c r="M60" s="1" t="s">
        <v>271</v>
      </c>
      <c r="N60" s="1" t="s">
        <v>836</v>
      </c>
    </row>
    <row r="61" spans="1:15" hidden="1" x14ac:dyDescent="0.25">
      <c r="A61" s="1" t="s">
        <v>25</v>
      </c>
      <c r="B61" s="1">
        <v>2021</v>
      </c>
      <c r="C61" s="6" t="s">
        <v>0</v>
      </c>
      <c r="D61" s="6" t="s">
        <v>0</v>
      </c>
      <c r="E61" s="6" t="s">
        <v>0</v>
      </c>
      <c r="F61" s="6" t="s">
        <v>0</v>
      </c>
      <c r="G61" s="6" t="s">
        <v>0</v>
      </c>
      <c r="H61" s="6" t="s">
        <v>0</v>
      </c>
      <c r="I61" s="36">
        <v>12351470.040000001</v>
      </c>
      <c r="J61" s="36">
        <v>66231.360000000001</v>
      </c>
      <c r="K61" s="1" t="s">
        <v>0</v>
      </c>
      <c r="L61" s="33">
        <v>0</v>
      </c>
      <c r="M61" s="1" t="s">
        <v>271</v>
      </c>
      <c r="N61" s="1" t="s">
        <v>836</v>
      </c>
    </row>
    <row r="62" spans="1:15" x14ac:dyDescent="0.25">
      <c r="A62" s="1" t="s">
        <v>128</v>
      </c>
      <c r="B62" s="1">
        <v>2023</v>
      </c>
      <c r="C62" s="6">
        <v>58</v>
      </c>
      <c r="D62" s="6">
        <v>12</v>
      </c>
      <c r="E62" s="6">
        <v>4</v>
      </c>
      <c r="F62" s="6">
        <v>2</v>
      </c>
      <c r="G62" s="6">
        <v>120</v>
      </c>
      <c r="H62" s="6">
        <v>1.2</v>
      </c>
      <c r="I62" s="36">
        <v>15146470</v>
      </c>
      <c r="J62" s="36">
        <v>168940</v>
      </c>
      <c r="K62" s="1">
        <v>3</v>
      </c>
      <c r="L62" s="33">
        <v>110000</v>
      </c>
      <c r="M62" s="1" t="s">
        <v>271</v>
      </c>
      <c r="N62" s="1" t="s">
        <v>441</v>
      </c>
      <c r="O62" s="51">
        <f t="shared" ref="O62:O63" si="1">I62/$Q$1</f>
        <v>6.0437327699317048E-2</v>
      </c>
    </row>
    <row r="63" spans="1:15" x14ac:dyDescent="0.25">
      <c r="A63" s="1" t="s">
        <v>131</v>
      </c>
      <c r="B63" s="1">
        <v>2023</v>
      </c>
      <c r="C63" s="6">
        <v>58</v>
      </c>
      <c r="D63" s="6">
        <v>12</v>
      </c>
      <c r="E63" s="6">
        <v>4</v>
      </c>
      <c r="F63" s="6">
        <v>2</v>
      </c>
      <c r="G63" s="6">
        <v>120</v>
      </c>
      <c r="H63" s="6">
        <v>1.2</v>
      </c>
      <c r="I63" s="36">
        <v>15791000</v>
      </c>
      <c r="J63" s="36">
        <v>181470</v>
      </c>
      <c r="K63" s="1">
        <v>3</v>
      </c>
      <c r="L63" s="33">
        <v>20000</v>
      </c>
      <c r="M63" s="1" t="s">
        <v>271</v>
      </c>
      <c r="N63" s="1" t="s">
        <v>441</v>
      </c>
      <c r="O63" s="51">
        <f t="shared" si="1"/>
        <v>6.3009126331080148E-2</v>
      </c>
    </row>
    <row r="64" spans="1:15" s="24" customFormat="1" hidden="1" x14ac:dyDescent="0.25">
      <c r="A64" s="1" t="s">
        <v>128</v>
      </c>
      <c r="B64" s="1">
        <v>2014</v>
      </c>
      <c r="C64" s="6" t="s">
        <v>0</v>
      </c>
      <c r="D64" s="6" t="s">
        <v>0</v>
      </c>
      <c r="E64" s="6" t="s">
        <v>0</v>
      </c>
      <c r="F64" s="6" t="s">
        <v>0</v>
      </c>
      <c r="G64" s="6" t="s">
        <v>0</v>
      </c>
      <c r="H64" s="6" t="s">
        <v>0</v>
      </c>
      <c r="I64" s="36">
        <v>15921181.6</v>
      </c>
      <c r="J64" s="36">
        <v>177569.51199999999</v>
      </c>
      <c r="K64" s="1" t="s">
        <v>0</v>
      </c>
      <c r="L64" s="33">
        <v>0</v>
      </c>
      <c r="M64" s="1" t="s">
        <v>271</v>
      </c>
      <c r="N64" s="1" t="s">
        <v>441</v>
      </c>
    </row>
    <row r="65" spans="1:15" hidden="1" x14ac:dyDescent="0.25">
      <c r="A65" s="1" t="s">
        <v>128</v>
      </c>
      <c r="B65" s="1">
        <v>2022</v>
      </c>
      <c r="C65" s="6" t="s">
        <v>0</v>
      </c>
      <c r="D65" s="6" t="s">
        <v>0</v>
      </c>
      <c r="E65" s="6" t="s">
        <v>0</v>
      </c>
      <c r="F65" s="6" t="s">
        <v>0</v>
      </c>
      <c r="G65" s="6" t="s">
        <v>0</v>
      </c>
      <c r="H65" s="6" t="s">
        <v>0</v>
      </c>
      <c r="I65" s="36">
        <v>15981030.000000002</v>
      </c>
      <c r="J65" s="36">
        <v>178880.40000000002</v>
      </c>
      <c r="K65" s="1" t="s">
        <v>0</v>
      </c>
      <c r="L65" s="33">
        <v>0</v>
      </c>
      <c r="M65" s="1" t="s">
        <v>271</v>
      </c>
      <c r="N65" s="1" t="s">
        <v>441</v>
      </c>
    </row>
    <row r="66" spans="1:15" hidden="1" x14ac:dyDescent="0.25">
      <c r="A66" s="1" t="s">
        <v>128</v>
      </c>
      <c r="B66" s="1">
        <v>2015</v>
      </c>
      <c r="C66" s="6" t="s">
        <v>0</v>
      </c>
      <c r="D66" s="6" t="s">
        <v>0</v>
      </c>
      <c r="E66" s="6" t="s">
        <v>0</v>
      </c>
      <c r="F66" s="6" t="s">
        <v>0</v>
      </c>
      <c r="G66" s="6" t="s">
        <v>0</v>
      </c>
      <c r="H66" s="6" t="s">
        <v>0</v>
      </c>
      <c r="I66" s="36">
        <v>16042118.16</v>
      </c>
      <c r="J66" s="36">
        <v>178231.2</v>
      </c>
      <c r="K66" s="1" t="s">
        <v>0</v>
      </c>
      <c r="L66" s="33">
        <v>0</v>
      </c>
      <c r="M66" s="1" t="s">
        <v>271</v>
      </c>
      <c r="N66" s="1" t="s">
        <v>441</v>
      </c>
    </row>
    <row r="67" spans="1:15" hidden="1" x14ac:dyDescent="0.25">
      <c r="A67" s="1" t="s">
        <v>128</v>
      </c>
      <c r="B67" s="1">
        <v>2019</v>
      </c>
      <c r="C67" s="6" t="s">
        <v>0</v>
      </c>
      <c r="D67" s="6" t="s">
        <v>0</v>
      </c>
      <c r="E67" s="6" t="s">
        <v>0</v>
      </c>
      <c r="F67" s="6" t="s">
        <v>0</v>
      </c>
      <c r="G67" s="6" t="s">
        <v>0</v>
      </c>
      <c r="H67" s="6" t="s">
        <v>0</v>
      </c>
      <c r="I67" s="36">
        <v>16265240.700000001</v>
      </c>
      <c r="J67" s="36">
        <v>181833.2</v>
      </c>
      <c r="K67" s="1" t="s">
        <v>0</v>
      </c>
      <c r="L67" s="33">
        <v>0</v>
      </c>
      <c r="M67" s="1" t="s">
        <v>271</v>
      </c>
      <c r="N67" s="1" t="s">
        <v>441</v>
      </c>
    </row>
    <row r="68" spans="1:15" hidden="1" x14ac:dyDescent="0.25">
      <c r="A68" s="1" t="s">
        <v>128</v>
      </c>
      <c r="B68" s="1">
        <v>2020</v>
      </c>
      <c r="C68" s="6" t="s">
        <v>0</v>
      </c>
      <c r="D68" s="6" t="s">
        <v>0</v>
      </c>
      <c r="E68" s="6" t="s">
        <v>0</v>
      </c>
      <c r="F68" s="6" t="s">
        <v>0</v>
      </c>
      <c r="G68" s="6" t="s">
        <v>0</v>
      </c>
      <c r="H68" s="6" t="s">
        <v>0</v>
      </c>
      <c r="I68" s="36">
        <v>16296132.35</v>
      </c>
      <c r="J68" s="36">
        <v>182284</v>
      </c>
      <c r="K68" s="1" t="s">
        <v>0</v>
      </c>
      <c r="L68" s="33">
        <v>0</v>
      </c>
      <c r="M68" s="1" t="s">
        <v>271</v>
      </c>
      <c r="N68" s="1" t="s">
        <v>441</v>
      </c>
    </row>
    <row r="69" spans="1:15" hidden="1" x14ac:dyDescent="0.25">
      <c r="A69" s="1" t="s">
        <v>128</v>
      </c>
      <c r="B69" s="1">
        <v>2016</v>
      </c>
      <c r="C69" s="6" t="s">
        <v>0</v>
      </c>
      <c r="D69" s="6" t="s">
        <v>0</v>
      </c>
      <c r="E69" s="6" t="s">
        <v>0</v>
      </c>
      <c r="F69" s="6" t="s">
        <v>0</v>
      </c>
      <c r="G69" s="6" t="s">
        <v>0</v>
      </c>
      <c r="H69" s="6" t="s">
        <v>0</v>
      </c>
      <c r="I69" s="36">
        <v>16364145.199999999</v>
      </c>
      <c r="J69" s="36">
        <v>181643.8</v>
      </c>
      <c r="K69" s="1" t="s">
        <v>0</v>
      </c>
      <c r="L69" s="33">
        <v>0</v>
      </c>
      <c r="M69" s="1" t="s">
        <v>271</v>
      </c>
      <c r="N69" s="1" t="s">
        <v>441</v>
      </c>
    </row>
    <row r="70" spans="1:15" hidden="1" x14ac:dyDescent="0.25">
      <c r="A70" s="1" t="s">
        <v>128</v>
      </c>
      <c r="B70" s="1">
        <v>2021</v>
      </c>
      <c r="C70" s="6" t="s">
        <v>0</v>
      </c>
      <c r="D70" s="6" t="s">
        <v>0</v>
      </c>
      <c r="E70" s="6" t="s">
        <v>0</v>
      </c>
      <c r="F70" s="6" t="s">
        <v>0</v>
      </c>
      <c r="G70" s="6" t="s">
        <v>0</v>
      </c>
      <c r="H70" s="6" t="s">
        <v>0</v>
      </c>
      <c r="I70" s="36">
        <v>16398696.99</v>
      </c>
      <c r="J70" s="36">
        <v>183651.78</v>
      </c>
      <c r="K70" s="1" t="s">
        <v>0</v>
      </c>
      <c r="L70" s="33">
        <v>0</v>
      </c>
      <c r="M70" s="1" t="s">
        <v>271</v>
      </c>
      <c r="N70" s="1" t="s">
        <v>441</v>
      </c>
    </row>
    <row r="71" spans="1:15" x14ac:dyDescent="0.25">
      <c r="A71" s="1" t="s">
        <v>128</v>
      </c>
      <c r="B71" s="1">
        <v>2018</v>
      </c>
      <c r="C71" s="6">
        <v>28</v>
      </c>
      <c r="D71" s="6">
        <v>12</v>
      </c>
      <c r="E71" s="6">
        <v>4</v>
      </c>
      <c r="F71" s="6">
        <v>2</v>
      </c>
      <c r="G71" s="6">
        <v>120</v>
      </c>
      <c r="H71" s="6">
        <v>1.2</v>
      </c>
      <c r="I71" s="36">
        <v>16406801.76</v>
      </c>
      <c r="J71" s="36">
        <v>182705.88</v>
      </c>
      <c r="K71" s="1">
        <v>3</v>
      </c>
      <c r="L71" s="33">
        <v>83580</v>
      </c>
      <c r="M71" s="1" t="s">
        <v>271</v>
      </c>
      <c r="N71" s="1" t="s">
        <v>441</v>
      </c>
      <c r="O71" s="51">
        <f>I71/$Q$1</f>
        <v>6.5466293761308858E-2</v>
      </c>
    </row>
    <row r="72" spans="1:15" hidden="1" x14ac:dyDescent="0.25">
      <c r="A72" s="1" t="s">
        <v>128</v>
      </c>
      <c r="B72" s="1">
        <v>2017</v>
      </c>
      <c r="C72" s="6" t="s">
        <v>0</v>
      </c>
      <c r="D72" s="6" t="s">
        <v>0</v>
      </c>
      <c r="E72" s="6" t="s">
        <v>0</v>
      </c>
      <c r="F72" s="6" t="s">
        <v>0</v>
      </c>
      <c r="G72" s="6" t="s">
        <v>0</v>
      </c>
      <c r="H72" s="6" t="s">
        <v>0</v>
      </c>
      <c r="I72" s="36">
        <v>16472761.459999999</v>
      </c>
      <c r="J72" s="36">
        <v>182874.37999999998</v>
      </c>
      <c r="K72" s="1" t="s">
        <v>0</v>
      </c>
      <c r="L72" s="33">
        <v>0</v>
      </c>
      <c r="M72" s="1" t="s">
        <v>271</v>
      </c>
      <c r="N72" s="1" t="s">
        <v>441</v>
      </c>
    </row>
    <row r="73" spans="1:15" hidden="1" x14ac:dyDescent="0.25">
      <c r="A73" s="1" t="s">
        <v>131</v>
      </c>
      <c r="B73" s="1">
        <v>2014</v>
      </c>
      <c r="C73" s="6" t="s">
        <v>0</v>
      </c>
      <c r="D73" s="6" t="s">
        <v>0</v>
      </c>
      <c r="E73" s="6" t="s">
        <v>0</v>
      </c>
      <c r="F73" s="6" t="s">
        <v>0</v>
      </c>
      <c r="G73" s="6" t="s">
        <v>0</v>
      </c>
      <c r="H73" s="6" t="s">
        <v>0</v>
      </c>
      <c r="I73" s="36">
        <v>16598668</v>
      </c>
      <c r="J73" s="36">
        <v>190718.576</v>
      </c>
      <c r="K73" s="1" t="s">
        <v>0</v>
      </c>
      <c r="L73" s="33">
        <v>0</v>
      </c>
      <c r="M73" s="1" t="s">
        <v>271</v>
      </c>
      <c r="N73" s="1" t="s">
        <v>441</v>
      </c>
    </row>
    <row r="74" spans="1:15" hidden="1" x14ac:dyDescent="0.25">
      <c r="A74" s="1" t="s">
        <v>131</v>
      </c>
      <c r="B74" s="1">
        <v>2022</v>
      </c>
      <c r="C74" s="6" t="s">
        <v>0</v>
      </c>
      <c r="D74" s="6" t="s">
        <v>0</v>
      </c>
      <c r="E74" s="6" t="s">
        <v>0</v>
      </c>
      <c r="F74" s="6" t="s">
        <v>0</v>
      </c>
      <c r="G74" s="6" t="s">
        <v>0</v>
      </c>
      <c r="H74" s="6" t="s">
        <v>0</v>
      </c>
      <c r="I74" s="36">
        <v>16661073.600000001</v>
      </c>
      <c r="J74" s="36">
        <v>192142.80000000002</v>
      </c>
      <c r="K74" s="1" t="s">
        <v>0</v>
      </c>
      <c r="L74" s="33">
        <v>0</v>
      </c>
      <c r="M74" s="1" t="s">
        <v>271</v>
      </c>
      <c r="N74" s="1" t="s">
        <v>441</v>
      </c>
    </row>
    <row r="75" spans="1:15" hidden="1" x14ac:dyDescent="0.25">
      <c r="A75" s="1" t="s">
        <v>131</v>
      </c>
      <c r="B75" s="1">
        <v>2015</v>
      </c>
      <c r="C75" s="6" t="s">
        <v>0</v>
      </c>
      <c r="D75" s="6" t="s">
        <v>0</v>
      </c>
      <c r="E75" s="6" t="s">
        <v>0</v>
      </c>
      <c r="F75" s="6" t="s">
        <v>0</v>
      </c>
      <c r="G75" s="6" t="s">
        <v>0</v>
      </c>
      <c r="H75" s="6" t="s">
        <v>0</v>
      </c>
      <c r="I75" s="36">
        <v>16724748.6</v>
      </c>
      <c r="J75" s="36">
        <v>191431.67999999999</v>
      </c>
      <c r="K75" s="1" t="s">
        <v>0</v>
      </c>
      <c r="L75" s="33">
        <v>0</v>
      </c>
      <c r="M75" s="1" t="s">
        <v>271</v>
      </c>
      <c r="N75" s="1" t="s">
        <v>441</v>
      </c>
    </row>
    <row r="76" spans="1:15" hidden="1" x14ac:dyDescent="0.25">
      <c r="A76" s="1" t="s">
        <v>131</v>
      </c>
      <c r="B76" s="1">
        <v>2019</v>
      </c>
      <c r="C76" s="6" t="s">
        <v>0</v>
      </c>
      <c r="D76" s="6" t="s">
        <v>0</v>
      </c>
      <c r="E76" s="6" t="s">
        <v>0</v>
      </c>
      <c r="F76" s="6" t="s">
        <v>0</v>
      </c>
      <c r="G76" s="6" t="s">
        <v>0</v>
      </c>
      <c r="H76" s="6" t="s">
        <v>0</v>
      </c>
      <c r="I76" s="36">
        <v>16957378.850000001</v>
      </c>
      <c r="J76" s="36">
        <v>195312.25</v>
      </c>
      <c r="K76" s="1" t="s">
        <v>0</v>
      </c>
      <c r="L76" s="33">
        <v>0</v>
      </c>
      <c r="M76" s="1" t="s">
        <v>271</v>
      </c>
      <c r="N76" s="1" t="s">
        <v>441</v>
      </c>
    </row>
    <row r="77" spans="1:15" hidden="1" x14ac:dyDescent="0.25">
      <c r="A77" s="1" t="s">
        <v>131</v>
      </c>
      <c r="B77" s="1">
        <v>2020</v>
      </c>
      <c r="C77" s="6" t="s">
        <v>0</v>
      </c>
      <c r="D77" s="6" t="s">
        <v>0</v>
      </c>
      <c r="E77" s="6" t="s">
        <v>0</v>
      </c>
      <c r="F77" s="6" t="s">
        <v>0</v>
      </c>
      <c r="G77" s="6" t="s">
        <v>0</v>
      </c>
      <c r="H77" s="6" t="s">
        <v>0</v>
      </c>
      <c r="I77" s="36">
        <v>16989590.149999999</v>
      </c>
      <c r="J77" s="36">
        <v>195795</v>
      </c>
      <c r="K77" s="1" t="s">
        <v>0</v>
      </c>
      <c r="L77" s="33">
        <v>0</v>
      </c>
      <c r="M77" s="1" t="s">
        <v>271</v>
      </c>
      <c r="N77" s="1" t="s">
        <v>441</v>
      </c>
    </row>
    <row r="78" spans="1:15" hidden="1" x14ac:dyDescent="0.25">
      <c r="A78" s="1" t="s">
        <v>131</v>
      </c>
      <c r="B78" s="1">
        <v>2016</v>
      </c>
      <c r="C78" s="6" t="s">
        <v>0</v>
      </c>
      <c r="D78" s="6" t="s">
        <v>0</v>
      </c>
      <c r="E78" s="6" t="s">
        <v>0</v>
      </c>
      <c r="F78" s="6" t="s">
        <v>0</v>
      </c>
      <c r="G78" s="6" t="s">
        <v>0</v>
      </c>
      <c r="H78" s="6" t="s">
        <v>0</v>
      </c>
      <c r="I78" s="36">
        <v>17060487.599999998</v>
      </c>
      <c r="J78" s="36">
        <v>195105.3</v>
      </c>
      <c r="K78" s="1" t="s">
        <v>0</v>
      </c>
      <c r="L78" s="33">
        <v>0</v>
      </c>
      <c r="M78" s="1" t="s">
        <v>271</v>
      </c>
      <c r="N78" s="1" t="s">
        <v>441</v>
      </c>
    </row>
    <row r="79" spans="1:15" hidden="1" x14ac:dyDescent="0.25">
      <c r="A79" s="1" t="s">
        <v>131</v>
      </c>
      <c r="B79" s="1">
        <v>2021</v>
      </c>
      <c r="C79" s="6" t="s">
        <v>0</v>
      </c>
      <c r="D79" s="6" t="s">
        <v>0</v>
      </c>
      <c r="E79" s="6" t="s">
        <v>0</v>
      </c>
      <c r="F79" s="6" t="s">
        <v>0</v>
      </c>
      <c r="G79" s="6" t="s">
        <v>0</v>
      </c>
      <c r="H79" s="6" t="s">
        <v>0</v>
      </c>
      <c r="I79" s="36">
        <v>17096512.68</v>
      </c>
      <c r="J79" s="36">
        <v>197269.02</v>
      </c>
      <c r="K79" s="1" t="s">
        <v>0</v>
      </c>
      <c r="L79" s="33">
        <v>0</v>
      </c>
      <c r="M79" s="1" t="s">
        <v>271</v>
      </c>
      <c r="N79" s="1" t="s">
        <v>441</v>
      </c>
    </row>
    <row r="80" spans="1:15" x14ac:dyDescent="0.25">
      <c r="A80" s="1" t="s">
        <v>131</v>
      </c>
      <c r="B80" s="1">
        <v>2018</v>
      </c>
      <c r="C80" s="6">
        <v>28</v>
      </c>
      <c r="D80" s="6">
        <v>12</v>
      </c>
      <c r="E80" s="6">
        <v>4</v>
      </c>
      <c r="F80" s="6">
        <v>2</v>
      </c>
      <c r="G80" s="6">
        <v>120</v>
      </c>
      <c r="H80" s="6">
        <v>1.2</v>
      </c>
      <c r="I80" s="36">
        <v>17104957.439999998</v>
      </c>
      <c r="J80" s="36">
        <v>196245.84</v>
      </c>
      <c r="K80" s="1">
        <v>3</v>
      </c>
      <c r="L80" s="33">
        <v>83580</v>
      </c>
      <c r="M80" s="1" t="s">
        <v>271</v>
      </c>
      <c r="N80" s="1" t="s">
        <v>441</v>
      </c>
      <c r="O80" s="51">
        <f>I80/$Q$1</f>
        <v>6.8252069167545379E-2</v>
      </c>
    </row>
    <row r="81" spans="1:15" hidden="1" x14ac:dyDescent="0.25">
      <c r="A81" s="1" t="s">
        <v>131</v>
      </c>
      <c r="B81" s="1">
        <v>2017</v>
      </c>
      <c r="C81" s="6" t="s">
        <v>0</v>
      </c>
      <c r="D81" s="6" t="s">
        <v>0</v>
      </c>
      <c r="E81" s="6" t="s">
        <v>0</v>
      </c>
      <c r="F81" s="6" t="s">
        <v>0</v>
      </c>
      <c r="G81" s="6" t="s">
        <v>0</v>
      </c>
      <c r="H81" s="6" t="s">
        <v>0</v>
      </c>
      <c r="I81" s="36">
        <v>17173723.029999997</v>
      </c>
      <c r="J81" s="36">
        <v>196429.65999999997</v>
      </c>
      <c r="K81" s="1" t="s">
        <v>0</v>
      </c>
      <c r="L81" s="33">
        <v>0</v>
      </c>
      <c r="M81" s="1" t="s">
        <v>271</v>
      </c>
      <c r="N81" s="1" t="s">
        <v>441</v>
      </c>
    </row>
    <row r="82" spans="1:15" hidden="1" x14ac:dyDescent="0.25">
      <c r="A82" s="1" t="s">
        <v>98</v>
      </c>
      <c r="B82" s="1">
        <v>2023</v>
      </c>
      <c r="C82" s="6" t="s">
        <v>0</v>
      </c>
      <c r="D82" s="6" t="s">
        <v>0</v>
      </c>
      <c r="E82" s="6" t="s">
        <v>0</v>
      </c>
      <c r="F82" s="6" t="s">
        <v>0</v>
      </c>
      <c r="G82" s="6" t="s">
        <v>0</v>
      </c>
      <c r="H82" s="6" t="s">
        <v>0</v>
      </c>
      <c r="I82" s="36">
        <v>20635150</v>
      </c>
      <c r="J82" s="36">
        <v>126110</v>
      </c>
      <c r="K82" s="1" t="s">
        <v>0</v>
      </c>
      <c r="L82" s="33">
        <v>0</v>
      </c>
      <c r="M82" s="1" t="s">
        <v>282</v>
      </c>
      <c r="N82" s="1" t="s">
        <v>405</v>
      </c>
    </row>
    <row r="83" spans="1:15" hidden="1" x14ac:dyDescent="0.25">
      <c r="A83" s="1" t="s">
        <v>33</v>
      </c>
      <c r="B83" s="1">
        <v>2021</v>
      </c>
      <c r="C83" s="6" t="s">
        <v>0</v>
      </c>
      <c r="D83" s="6" t="s">
        <v>0</v>
      </c>
      <c r="E83" s="6" t="s">
        <v>0</v>
      </c>
      <c r="F83" s="6" t="s">
        <v>0</v>
      </c>
      <c r="G83" s="6" t="s">
        <v>0</v>
      </c>
      <c r="H83" s="6" t="s">
        <v>0</v>
      </c>
      <c r="I83" s="36">
        <v>774441980.51999998</v>
      </c>
      <c r="J83" s="36">
        <v>1712571.51</v>
      </c>
      <c r="K83" s="1" t="s">
        <v>0</v>
      </c>
      <c r="L83" s="33">
        <v>0</v>
      </c>
      <c r="M83" s="1" t="s">
        <v>278</v>
      </c>
      <c r="N83" s="1" t="s">
        <v>353</v>
      </c>
    </row>
    <row r="84" spans="1:15" hidden="1" x14ac:dyDescent="0.25">
      <c r="A84" s="1" t="s">
        <v>33</v>
      </c>
      <c r="B84" s="1">
        <v>2017</v>
      </c>
      <c r="C84" s="6" t="s">
        <v>0</v>
      </c>
      <c r="D84" s="6" t="s">
        <v>0</v>
      </c>
      <c r="E84" s="6" t="s">
        <v>0</v>
      </c>
      <c r="F84" s="6" t="s">
        <v>0</v>
      </c>
      <c r="G84" s="6" t="s">
        <v>0</v>
      </c>
      <c r="H84" s="6" t="s">
        <v>0</v>
      </c>
      <c r="I84" s="36">
        <v>766926292.19999993</v>
      </c>
      <c r="J84" s="36">
        <v>1705246.91</v>
      </c>
      <c r="K84" s="1" t="s">
        <v>0</v>
      </c>
      <c r="L84" s="33">
        <v>0</v>
      </c>
      <c r="M84" s="1" t="s">
        <v>278</v>
      </c>
      <c r="N84" s="1" t="s">
        <v>353</v>
      </c>
    </row>
    <row r="85" spans="1:15" hidden="1" x14ac:dyDescent="0.25">
      <c r="A85" s="1" t="s">
        <v>33</v>
      </c>
      <c r="B85" s="1">
        <v>2020</v>
      </c>
      <c r="C85" s="6" t="s">
        <v>0</v>
      </c>
      <c r="D85" s="6" t="s">
        <v>0</v>
      </c>
      <c r="E85" s="6" t="s">
        <v>0</v>
      </c>
      <c r="F85" s="6" t="s">
        <v>0</v>
      </c>
      <c r="G85" s="6" t="s">
        <v>0</v>
      </c>
      <c r="H85" s="6" t="s">
        <v>0</v>
      </c>
      <c r="I85" s="36">
        <v>764905708.39999998</v>
      </c>
      <c r="J85" s="36">
        <v>1699775.4000000001</v>
      </c>
      <c r="K85" s="1" t="s">
        <v>0</v>
      </c>
      <c r="L85" s="33">
        <v>0</v>
      </c>
      <c r="M85" s="1" t="s">
        <v>278</v>
      </c>
      <c r="N85" s="1" t="s">
        <v>353</v>
      </c>
    </row>
    <row r="86" spans="1:15" hidden="1" x14ac:dyDescent="0.25">
      <c r="A86" s="1" t="s">
        <v>98</v>
      </c>
      <c r="B86" s="1">
        <v>2022</v>
      </c>
      <c r="C86" s="6" t="s">
        <v>0</v>
      </c>
      <c r="D86" s="6" t="s">
        <v>0</v>
      </c>
      <c r="E86" s="6" t="s">
        <v>0</v>
      </c>
      <c r="F86" s="6" t="s">
        <v>0</v>
      </c>
      <c r="G86" s="6" t="s">
        <v>0</v>
      </c>
      <c r="H86" s="6" t="s">
        <v>0</v>
      </c>
      <c r="I86" s="36">
        <v>21859696.800000001</v>
      </c>
      <c r="J86" s="36">
        <v>133531.20000000001</v>
      </c>
      <c r="K86" s="1" t="s">
        <v>0</v>
      </c>
      <c r="L86" s="33">
        <v>0</v>
      </c>
      <c r="M86" s="1" t="s">
        <v>282</v>
      </c>
      <c r="N86" s="1" t="s">
        <v>405</v>
      </c>
    </row>
    <row r="87" spans="1:15" x14ac:dyDescent="0.25">
      <c r="A87" s="1" t="s">
        <v>98</v>
      </c>
      <c r="B87" s="1">
        <v>2014</v>
      </c>
      <c r="C87" s="6">
        <v>5</v>
      </c>
      <c r="D87" s="6">
        <v>12</v>
      </c>
      <c r="E87" s="6">
        <v>5</v>
      </c>
      <c r="F87" s="6">
        <v>2</v>
      </c>
      <c r="G87" s="6">
        <v>100</v>
      </c>
      <c r="H87" s="6">
        <v>1.5</v>
      </c>
      <c r="I87" s="36">
        <v>21980753.600000001</v>
      </c>
      <c r="J87" s="36">
        <v>132544.424</v>
      </c>
      <c r="K87" s="1">
        <v>4</v>
      </c>
      <c r="L87" s="33">
        <v>125600</v>
      </c>
      <c r="M87" s="1" t="s">
        <v>282</v>
      </c>
      <c r="N87" s="1" t="s">
        <v>405</v>
      </c>
      <c r="O87" s="51">
        <f>I87/$Q$1</f>
        <v>8.7707433375640867E-2</v>
      </c>
    </row>
    <row r="88" spans="1:15" hidden="1" x14ac:dyDescent="0.25">
      <c r="A88" s="1" t="s">
        <v>98</v>
      </c>
      <c r="B88" s="1">
        <v>2015</v>
      </c>
      <c r="C88" s="6" t="s">
        <v>0</v>
      </c>
      <c r="D88" s="6" t="s">
        <v>0</v>
      </c>
      <c r="E88" s="6" t="s">
        <v>0</v>
      </c>
      <c r="F88" s="6" t="s">
        <v>0</v>
      </c>
      <c r="G88" s="6" t="s">
        <v>0</v>
      </c>
      <c r="H88" s="6" t="s">
        <v>0</v>
      </c>
      <c r="I88" s="36">
        <v>21985485.960000001</v>
      </c>
      <c r="J88" s="36">
        <v>133043.04</v>
      </c>
      <c r="K88" s="1" t="s">
        <v>0</v>
      </c>
      <c r="L88" s="33">
        <v>0</v>
      </c>
      <c r="M88" s="1" t="s">
        <v>282</v>
      </c>
      <c r="N88" s="1" t="s">
        <v>405</v>
      </c>
    </row>
    <row r="89" spans="1:15" x14ac:dyDescent="0.25">
      <c r="A89" s="1" t="s">
        <v>33</v>
      </c>
      <c r="B89" s="1">
        <v>2018</v>
      </c>
      <c r="C89" s="6">
        <v>25</v>
      </c>
      <c r="D89" s="6">
        <v>6</v>
      </c>
      <c r="E89" s="6">
        <v>8</v>
      </c>
      <c r="F89" s="6">
        <v>5</v>
      </c>
      <c r="G89" s="6">
        <v>250</v>
      </c>
      <c r="H89" s="6">
        <v>3.4</v>
      </c>
      <c r="I89" s="36">
        <v>763892938.01999998</v>
      </c>
      <c r="J89" s="36">
        <v>1703682.78</v>
      </c>
      <c r="K89" s="38">
        <v>0</v>
      </c>
      <c r="L89" s="33">
        <v>871620</v>
      </c>
      <c r="M89" s="1" t="s">
        <v>278</v>
      </c>
      <c r="N89" s="1" t="s">
        <v>353</v>
      </c>
      <c r="O89" s="51">
        <f>I89/$Q$1</f>
        <v>3.0480797058528375</v>
      </c>
    </row>
    <row r="90" spans="1:15" hidden="1" x14ac:dyDescent="0.25">
      <c r="A90" s="1" t="s">
        <v>33</v>
      </c>
      <c r="B90" s="1">
        <v>2016</v>
      </c>
      <c r="C90" s="6" t="s">
        <v>0</v>
      </c>
      <c r="D90" s="6" t="s">
        <v>0</v>
      </c>
      <c r="E90" s="6" t="s">
        <v>0</v>
      </c>
      <c r="F90" s="6" t="s">
        <v>0</v>
      </c>
      <c r="G90" s="6" t="s">
        <v>0</v>
      </c>
      <c r="H90" s="6" t="s">
        <v>0</v>
      </c>
      <c r="I90" s="36">
        <v>762879321.74999988</v>
      </c>
      <c r="J90" s="36">
        <v>1693753.0999999999</v>
      </c>
      <c r="K90" s="1" t="s">
        <v>0</v>
      </c>
      <c r="L90" s="33">
        <v>0</v>
      </c>
      <c r="M90" s="1" t="s">
        <v>278</v>
      </c>
      <c r="N90" s="1" t="s">
        <v>353</v>
      </c>
    </row>
    <row r="91" spans="1:15" hidden="1" x14ac:dyDescent="0.25">
      <c r="A91" s="1" t="s">
        <v>33</v>
      </c>
      <c r="B91" s="1">
        <v>2019</v>
      </c>
      <c r="C91" s="6" t="s">
        <v>0</v>
      </c>
      <c r="D91" s="6" t="s">
        <v>0</v>
      </c>
      <c r="E91" s="6" t="s">
        <v>0</v>
      </c>
      <c r="F91" s="6" t="s">
        <v>0</v>
      </c>
      <c r="G91" s="6" t="s">
        <v>0</v>
      </c>
      <c r="H91" s="6" t="s">
        <v>0</v>
      </c>
      <c r="I91" s="36">
        <v>761364220.80000007</v>
      </c>
      <c r="J91" s="36">
        <v>1695552.6500000001</v>
      </c>
      <c r="K91" s="1" t="s">
        <v>0</v>
      </c>
      <c r="L91" s="33">
        <v>0</v>
      </c>
      <c r="M91" s="1" t="s">
        <v>278</v>
      </c>
      <c r="N91" s="1" t="s">
        <v>353</v>
      </c>
    </row>
    <row r="92" spans="1:15" hidden="1" x14ac:dyDescent="0.25">
      <c r="A92" s="1" t="s">
        <v>33</v>
      </c>
      <c r="B92" s="1">
        <v>2022</v>
      </c>
      <c r="C92" s="6" t="s">
        <v>0</v>
      </c>
      <c r="D92" s="6" t="s">
        <v>0</v>
      </c>
      <c r="E92" s="6" t="s">
        <v>0</v>
      </c>
      <c r="F92" s="6" t="s">
        <v>0</v>
      </c>
      <c r="G92" s="6" t="s">
        <v>0</v>
      </c>
      <c r="H92" s="6" t="s">
        <v>0</v>
      </c>
      <c r="I92" s="36">
        <v>754014787.20000005</v>
      </c>
      <c r="J92" s="36">
        <v>1668049.2000000002</v>
      </c>
      <c r="K92" s="1" t="s">
        <v>0</v>
      </c>
      <c r="L92" s="33">
        <v>0</v>
      </c>
      <c r="M92" s="1" t="s">
        <v>278</v>
      </c>
      <c r="N92" s="1" t="s">
        <v>353</v>
      </c>
    </row>
    <row r="93" spans="1:15" hidden="1" x14ac:dyDescent="0.25">
      <c r="A93" s="1" t="s">
        <v>33</v>
      </c>
      <c r="B93" s="1">
        <v>2015</v>
      </c>
      <c r="C93" s="6" t="s">
        <v>0</v>
      </c>
      <c r="D93" s="6" t="s">
        <v>0</v>
      </c>
      <c r="E93" s="6" t="s">
        <v>0</v>
      </c>
      <c r="F93" s="6" t="s">
        <v>0</v>
      </c>
      <c r="G93" s="6" t="s">
        <v>0</v>
      </c>
      <c r="H93" s="6" t="s">
        <v>0</v>
      </c>
      <c r="I93" s="36">
        <v>744875152.79999995</v>
      </c>
      <c r="J93" s="36">
        <v>1661888.52</v>
      </c>
      <c r="K93" s="1" t="s">
        <v>0</v>
      </c>
      <c r="L93" s="33">
        <v>0</v>
      </c>
      <c r="M93" s="1" t="s">
        <v>278</v>
      </c>
      <c r="N93" s="1" t="s">
        <v>353</v>
      </c>
    </row>
    <row r="94" spans="1:15" hidden="1" x14ac:dyDescent="0.25">
      <c r="A94" s="1" t="s">
        <v>98</v>
      </c>
      <c r="B94" s="1">
        <v>2019</v>
      </c>
      <c r="C94" s="6" t="s">
        <v>0</v>
      </c>
      <c r="D94" s="6" t="s">
        <v>0</v>
      </c>
      <c r="E94" s="6" t="s">
        <v>0</v>
      </c>
      <c r="F94" s="6" t="s">
        <v>0</v>
      </c>
      <c r="G94" s="6" t="s">
        <v>0</v>
      </c>
      <c r="H94" s="6" t="s">
        <v>0</v>
      </c>
      <c r="I94" s="36">
        <v>22288115.949999999</v>
      </c>
      <c r="J94" s="36">
        <v>135734.15</v>
      </c>
      <c r="K94" s="1" t="s">
        <v>0</v>
      </c>
      <c r="L94" s="33">
        <v>0</v>
      </c>
      <c r="M94" s="1" t="s">
        <v>282</v>
      </c>
      <c r="N94" s="1" t="s">
        <v>405</v>
      </c>
    </row>
    <row r="95" spans="1:15" hidden="1" x14ac:dyDescent="0.25">
      <c r="A95" s="1" t="s">
        <v>33</v>
      </c>
      <c r="B95" s="1">
        <v>2014</v>
      </c>
      <c r="C95" s="6" t="s">
        <v>0</v>
      </c>
      <c r="D95" s="6" t="s">
        <v>0</v>
      </c>
      <c r="E95" s="6" t="s">
        <v>0</v>
      </c>
      <c r="F95" s="6" t="s">
        <v>0</v>
      </c>
      <c r="G95" s="6" t="s">
        <v>0</v>
      </c>
      <c r="H95" s="6" t="s">
        <v>0</v>
      </c>
      <c r="I95" s="36">
        <v>742450362.39999998</v>
      </c>
      <c r="J95" s="36">
        <v>1655664.2239999999</v>
      </c>
      <c r="K95" s="1" t="s">
        <v>0</v>
      </c>
      <c r="L95" s="33">
        <v>0</v>
      </c>
      <c r="M95" s="1" t="s">
        <v>278</v>
      </c>
      <c r="N95" s="1" t="s">
        <v>353</v>
      </c>
    </row>
    <row r="96" spans="1:15" hidden="1" x14ac:dyDescent="0.25">
      <c r="A96" s="1" t="s">
        <v>98</v>
      </c>
      <c r="B96" s="1">
        <v>2020</v>
      </c>
      <c r="C96" s="6" t="s">
        <v>0</v>
      </c>
      <c r="D96" s="6" t="s">
        <v>0</v>
      </c>
      <c r="E96" s="6" t="s">
        <v>0</v>
      </c>
      <c r="F96" s="6" t="s">
        <v>0</v>
      </c>
      <c r="G96" s="6" t="s">
        <v>0</v>
      </c>
      <c r="H96" s="6" t="s">
        <v>0</v>
      </c>
      <c r="I96" s="36">
        <v>22304164.899999999</v>
      </c>
      <c r="J96" s="36">
        <v>136071.79999999999</v>
      </c>
      <c r="K96" s="1" t="s">
        <v>0</v>
      </c>
      <c r="L96" s="33">
        <v>0</v>
      </c>
      <c r="M96" s="1" t="s">
        <v>282</v>
      </c>
      <c r="N96" s="1" t="s">
        <v>405</v>
      </c>
    </row>
    <row r="97" spans="1:15" hidden="1" x14ac:dyDescent="0.25">
      <c r="A97" s="1" t="s">
        <v>98</v>
      </c>
      <c r="B97" s="1">
        <v>2021</v>
      </c>
      <c r="C97" s="6" t="s">
        <v>0</v>
      </c>
      <c r="D97" s="6" t="s">
        <v>0</v>
      </c>
      <c r="E97" s="6" t="s">
        <v>0</v>
      </c>
      <c r="F97" s="6" t="s">
        <v>0</v>
      </c>
      <c r="G97" s="6" t="s">
        <v>0</v>
      </c>
      <c r="H97" s="6" t="s">
        <v>0</v>
      </c>
      <c r="I97" s="36">
        <v>22368533.460000001</v>
      </c>
      <c r="J97" s="36">
        <v>137099.82</v>
      </c>
      <c r="K97" s="1" t="s">
        <v>0</v>
      </c>
      <c r="L97" s="33">
        <v>0</v>
      </c>
      <c r="M97" s="1" t="s">
        <v>282</v>
      </c>
      <c r="N97" s="1" t="s">
        <v>405</v>
      </c>
    </row>
    <row r="98" spans="1:15" hidden="1" x14ac:dyDescent="0.25">
      <c r="A98" s="1" t="s">
        <v>98</v>
      </c>
      <c r="B98" s="1">
        <v>2016</v>
      </c>
      <c r="C98" s="6" t="s">
        <v>0</v>
      </c>
      <c r="D98" s="6" t="s">
        <v>0</v>
      </c>
      <c r="E98" s="6" t="s">
        <v>0</v>
      </c>
      <c r="F98" s="6" t="s">
        <v>0</v>
      </c>
      <c r="G98" s="6" t="s">
        <v>0</v>
      </c>
      <c r="H98" s="6" t="s">
        <v>0</v>
      </c>
      <c r="I98" s="36">
        <v>22404851.299999997</v>
      </c>
      <c r="J98" s="36">
        <v>135590.65</v>
      </c>
      <c r="K98" s="1" t="s">
        <v>0</v>
      </c>
      <c r="L98" s="33">
        <v>0</v>
      </c>
      <c r="M98" s="1" t="s">
        <v>282</v>
      </c>
      <c r="N98" s="1" t="s">
        <v>405</v>
      </c>
    </row>
    <row r="99" spans="1:15" hidden="1" x14ac:dyDescent="0.25">
      <c r="A99" s="1" t="s">
        <v>98</v>
      </c>
      <c r="B99" s="1">
        <v>2018</v>
      </c>
      <c r="C99" s="6" t="s">
        <v>0</v>
      </c>
      <c r="D99" s="6" t="s">
        <v>0</v>
      </c>
      <c r="E99" s="6" t="s">
        <v>0</v>
      </c>
      <c r="F99" s="6" t="s">
        <v>0</v>
      </c>
      <c r="G99" s="6" t="s">
        <v>0</v>
      </c>
      <c r="H99" s="6" t="s">
        <v>0</v>
      </c>
      <c r="I99" s="36">
        <v>22469921.82</v>
      </c>
      <c r="J99" s="36">
        <v>136390.62</v>
      </c>
      <c r="K99" s="1" t="s">
        <v>0</v>
      </c>
      <c r="L99" s="33">
        <v>0</v>
      </c>
      <c r="M99" s="1" t="s">
        <v>282</v>
      </c>
      <c r="N99" s="1" t="s">
        <v>405</v>
      </c>
    </row>
    <row r="100" spans="1:15" hidden="1" x14ac:dyDescent="0.25">
      <c r="A100" s="1" t="s">
        <v>98</v>
      </c>
      <c r="B100" s="1">
        <v>2017</v>
      </c>
      <c r="C100" s="6" t="s">
        <v>0</v>
      </c>
      <c r="D100" s="6" t="s">
        <v>0</v>
      </c>
      <c r="E100" s="6" t="s">
        <v>0</v>
      </c>
      <c r="F100" s="6" t="s">
        <v>0</v>
      </c>
      <c r="G100" s="6" t="s">
        <v>0</v>
      </c>
      <c r="H100" s="6" t="s">
        <v>0</v>
      </c>
      <c r="I100" s="36">
        <v>22528131.769999996</v>
      </c>
      <c r="J100" s="36">
        <v>136515.81</v>
      </c>
      <c r="K100" s="1" t="s">
        <v>0</v>
      </c>
      <c r="L100" s="33">
        <v>0</v>
      </c>
      <c r="M100" s="1" t="s">
        <v>282</v>
      </c>
      <c r="N100" s="1" t="s">
        <v>405</v>
      </c>
    </row>
    <row r="101" spans="1:15" x14ac:dyDescent="0.25">
      <c r="A101" s="1" t="s">
        <v>33</v>
      </c>
      <c r="B101" s="1">
        <v>2023</v>
      </c>
      <c r="C101" s="6">
        <v>55</v>
      </c>
      <c r="D101" s="6">
        <v>6</v>
      </c>
      <c r="E101" s="6">
        <v>8</v>
      </c>
      <c r="F101" s="6">
        <v>5</v>
      </c>
      <c r="G101" s="6">
        <v>250</v>
      </c>
      <c r="H101" s="6">
        <v>3.4</v>
      </c>
      <c r="I101" s="36">
        <v>708634270</v>
      </c>
      <c r="J101" s="36">
        <v>1575380</v>
      </c>
      <c r="K101" s="38">
        <v>0</v>
      </c>
      <c r="L101" s="33">
        <v>830000</v>
      </c>
      <c r="M101" s="1" t="s">
        <v>278</v>
      </c>
      <c r="N101" s="1" t="s">
        <v>353</v>
      </c>
      <c r="O101" s="51">
        <f>I101/$Q$1</f>
        <v>2.8275869951847734</v>
      </c>
    </row>
    <row r="102" spans="1:15" hidden="1" x14ac:dyDescent="0.25">
      <c r="A102" s="1" t="s">
        <v>137</v>
      </c>
      <c r="B102" s="1">
        <v>2023</v>
      </c>
      <c r="C102" s="6" t="s">
        <v>0</v>
      </c>
      <c r="D102" s="6" t="s">
        <v>0</v>
      </c>
      <c r="E102" s="6" t="s">
        <v>0</v>
      </c>
      <c r="F102" s="6" t="s">
        <v>0</v>
      </c>
      <c r="G102" s="6" t="s">
        <v>0</v>
      </c>
      <c r="H102" s="6" t="s">
        <v>0</v>
      </c>
      <c r="I102" s="36">
        <v>23044780</v>
      </c>
      <c r="J102" s="36">
        <v>163550</v>
      </c>
      <c r="K102" s="1" t="s">
        <v>0</v>
      </c>
      <c r="L102" s="33">
        <v>0</v>
      </c>
      <c r="M102" s="1" t="s">
        <v>282</v>
      </c>
      <c r="N102" s="1" t="s">
        <v>398</v>
      </c>
    </row>
    <row r="103" spans="1:15" hidden="1" x14ac:dyDescent="0.25">
      <c r="A103" s="1" t="s">
        <v>70</v>
      </c>
      <c r="B103" s="1">
        <v>2023</v>
      </c>
      <c r="C103" s="6" t="s">
        <v>0</v>
      </c>
      <c r="D103" s="6" t="s">
        <v>0</v>
      </c>
      <c r="E103" s="6" t="s">
        <v>0</v>
      </c>
      <c r="F103" s="6" t="s">
        <v>0</v>
      </c>
      <c r="G103" s="6" t="s">
        <v>0</v>
      </c>
      <c r="H103" s="6" t="s">
        <v>0</v>
      </c>
      <c r="I103" s="36">
        <v>24131250</v>
      </c>
      <c r="J103" s="36">
        <v>173660</v>
      </c>
      <c r="K103" s="1" t="s">
        <v>0</v>
      </c>
      <c r="L103" s="33">
        <v>0</v>
      </c>
      <c r="M103" s="1" t="s">
        <v>282</v>
      </c>
      <c r="N103" s="1" t="s">
        <v>434</v>
      </c>
    </row>
    <row r="104" spans="1:15" hidden="1" x14ac:dyDescent="0.25">
      <c r="A104" s="1" t="s">
        <v>137</v>
      </c>
      <c r="B104" s="1">
        <v>2014</v>
      </c>
      <c r="C104" s="6" t="s">
        <v>0</v>
      </c>
      <c r="D104" s="6" t="s">
        <v>0</v>
      </c>
      <c r="E104" s="6" t="s">
        <v>0</v>
      </c>
      <c r="F104" s="6" t="s">
        <v>0</v>
      </c>
      <c r="G104" s="6" t="s">
        <v>0</v>
      </c>
      <c r="H104" s="6" t="s">
        <v>0</v>
      </c>
      <c r="I104" s="36">
        <v>24176995.199999999</v>
      </c>
      <c r="J104" s="36">
        <v>171898.67199999999</v>
      </c>
      <c r="K104" s="1" t="s">
        <v>0</v>
      </c>
      <c r="L104" s="33">
        <v>0</v>
      </c>
      <c r="M104" s="1" t="s">
        <v>282</v>
      </c>
      <c r="N104" s="1" t="s">
        <v>398</v>
      </c>
    </row>
    <row r="105" spans="1:15" hidden="1" x14ac:dyDescent="0.25">
      <c r="A105" s="1" t="s">
        <v>137</v>
      </c>
      <c r="B105" s="1">
        <v>2015</v>
      </c>
      <c r="C105" s="6" t="s">
        <v>0</v>
      </c>
      <c r="D105" s="6" t="s">
        <v>0</v>
      </c>
      <c r="E105" s="6" t="s">
        <v>0</v>
      </c>
      <c r="F105" s="6" t="s">
        <v>0</v>
      </c>
      <c r="G105" s="6" t="s">
        <v>0</v>
      </c>
      <c r="H105" s="6" t="s">
        <v>0</v>
      </c>
      <c r="I105" s="36">
        <v>24378480.84</v>
      </c>
      <c r="J105" s="36">
        <v>172545.6</v>
      </c>
      <c r="K105" s="1" t="s">
        <v>0</v>
      </c>
      <c r="L105" s="33">
        <v>0</v>
      </c>
      <c r="M105" s="1" t="s">
        <v>282</v>
      </c>
      <c r="N105" s="1" t="s">
        <v>398</v>
      </c>
    </row>
    <row r="106" spans="1:15" hidden="1" x14ac:dyDescent="0.25">
      <c r="A106" s="1" t="s">
        <v>137</v>
      </c>
      <c r="B106" s="1">
        <v>2022</v>
      </c>
      <c r="C106" s="6" t="s">
        <v>0</v>
      </c>
      <c r="D106" s="6" t="s">
        <v>0</v>
      </c>
      <c r="E106" s="6" t="s">
        <v>0</v>
      </c>
      <c r="F106" s="6" t="s">
        <v>0</v>
      </c>
      <c r="G106" s="6" t="s">
        <v>0</v>
      </c>
      <c r="H106" s="6" t="s">
        <v>0</v>
      </c>
      <c r="I106" s="36">
        <v>24393182.400000002</v>
      </c>
      <c r="J106" s="36">
        <v>173167.2</v>
      </c>
      <c r="K106" s="1" t="s">
        <v>0</v>
      </c>
      <c r="L106" s="33">
        <v>0</v>
      </c>
      <c r="M106" s="1" t="s">
        <v>282</v>
      </c>
      <c r="N106" s="1" t="s">
        <v>398</v>
      </c>
    </row>
    <row r="107" spans="1:15" hidden="1" x14ac:dyDescent="0.25">
      <c r="A107" s="1" t="s">
        <v>137</v>
      </c>
      <c r="B107" s="1">
        <v>2019</v>
      </c>
      <c r="C107" s="6" t="s">
        <v>0</v>
      </c>
      <c r="D107" s="6" t="s">
        <v>0</v>
      </c>
      <c r="E107" s="6" t="s">
        <v>0</v>
      </c>
      <c r="F107" s="6" t="s">
        <v>0</v>
      </c>
      <c r="G107" s="6" t="s">
        <v>0</v>
      </c>
      <c r="H107" s="6" t="s">
        <v>0</v>
      </c>
      <c r="I107" s="36">
        <v>24754141.350000001</v>
      </c>
      <c r="J107" s="36">
        <v>176031.5</v>
      </c>
      <c r="K107" s="1" t="s">
        <v>0</v>
      </c>
      <c r="L107" s="33">
        <v>0</v>
      </c>
      <c r="M107" s="1" t="s">
        <v>282</v>
      </c>
      <c r="N107" s="1" t="s">
        <v>398</v>
      </c>
    </row>
    <row r="108" spans="1:15" x14ac:dyDescent="0.25">
      <c r="A108" s="1" t="s">
        <v>137</v>
      </c>
      <c r="B108" s="1">
        <v>2016</v>
      </c>
      <c r="C108" s="6">
        <v>17</v>
      </c>
      <c r="D108" s="6">
        <v>1</v>
      </c>
      <c r="E108" s="6">
        <v>5</v>
      </c>
      <c r="F108" s="6">
        <v>2</v>
      </c>
      <c r="G108" s="6">
        <v>110</v>
      </c>
      <c r="H108" s="6">
        <v>1.3</v>
      </c>
      <c r="I108" s="36">
        <v>24819140.449999999</v>
      </c>
      <c r="J108" s="36">
        <v>175851.65</v>
      </c>
      <c r="K108" s="1">
        <v>3</v>
      </c>
      <c r="L108" s="33">
        <v>49399.999999999993</v>
      </c>
      <c r="M108" s="1" t="s">
        <v>282</v>
      </c>
      <c r="N108" s="1" t="s">
        <v>398</v>
      </c>
      <c r="O108" s="51">
        <f>I108/$Q$1</f>
        <v>9.9033142678922895E-2</v>
      </c>
    </row>
    <row r="109" spans="1:15" hidden="1" x14ac:dyDescent="0.25">
      <c r="A109" s="1" t="s">
        <v>137</v>
      </c>
      <c r="B109" s="1">
        <v>2020</v>
      </c>
      <c r="C109" s="6" t="s">
        <v>0</v>
      </c>
      <c r="D109" s="6" t="s">
        <v>0</v>
      </c>
      <c r="E109" s="6" t="s">
        <v>0</v>
      </c>
      <c r="F109" s="6" t="s">
        <v>0</v>
      </c>
      <c r="G109" s="6" t="s">
        <v>0</v>
      </c>
      <c r="H109" s="6" t="s">
        <v>0</v>
      </c>
      <c r="I109" s="36">
        <v>24854686.75</v>
      </c>
      <c r="J109" s="36">
        <v>176467.4</v>
      </c>
      <c r="K109" s="1" t="s">
        <v>0</v>
      </c>
      <c r="L109" s="33">
        <v>0</v>
      </c>
      <c r="M109" s="1" t="s">
        <v>282</v>
      </c>
      <c r="N109" s="1" t="s">
        <v>398</v>
      </c>
    </row>
    <row r="110" spans="1:15" hidden="1" x14ac:dyDescent="0.25">
      <c r="A110" s="1" t="s">
        <v>137</v>
      </c>
      <c r="B110" s="1">
        <v>2018</v>
      </c>
      <c r="C110" s="6" t="s">
        <v>0</v>
      </c>
      <c r="D110" s="6" t="s">
        <v>0</v>
      </c>
      <c r="E110" s="6" t="s">
        <v>0</v>
      </c>
      <c r="F110" s="6" t="s">
        <v>0</v>
      </c>
      <c r="G110" s="6" t="s">
        <v>0</v>
      </c>
      <c r="H110" s="6" t="s">
        <v>0</v>
      </c>
      <c r="I110" s="36">
        <v>24907066.859999999</v>
      </c>
      <c r="J110" s="36">
        <v>176879.16</v>
      </c>
      <c r="K110" s="1" t="s">
        <v>0</v>
      </c>
      <c r="L110" s="33">
        <v>0</v>
      </c>
      <c r="M110" s="1" t="s">
        <v>282</v>
      </c>
      <c r="N110" s="1" t="s">
        <v>398</v>
      </c>
    </row>
    <row r="111" spans="1:15" hidden="1" x14ac:dyDescent="0.25">
      <c r="A111" s="1" t="s">
        <v>137</v>
      </c>
      <c r="B111" s="1">
        <v>2017</v>
      </c>
      <c r="C111" s="6" t="s">
        <v>0</v>
      </c>
      <c r="D111" s="6" t="s">
        <v>0</v>
      </c>
      <c r="E111" s="6" t="s">
        <v>0</v>
      </c>
      <c r="F111" s="6" t="s">
        <v>0</v>
      </c>
      <c r="G111" s="6" t="s">
        <v>0</v>
      </c>
      <c r="H111" s="6" t="s">
        <v>0</v>
      </c>
      <c r="I111" s="36">
        <v>24926307.039999995</v>
      </c>
      <c r="J111" s="36">
        <v>177047.55999999997</v>
      </c>
      <c r="K111" s="1" t="s">
        <v>0</v>
      </c>
      <c r="L111" s="33">
        <v>0</v>
      </c>
      <c r="M111" s="1" t="s">
        <v>282</v>
      </c>
      <c r="N111" s="1" t="s">
        <v>398</v>
      </c>
    </row>
    <row r="112" spans="1:15" hidden="1" x14ac:dyDescent="0.25">
      <c r="A112" s="1" t="s">
        <v>137</v>
      </c>
      <c r="B112" s="1">
        <v>2021</v>
      </c>
      <c r="C112" s="6" t="s">
        <v>0</v>
      </c>
      <c r="D112" s="6" t="s">
        <v>0</v>
      </c>
      <c r="E112" s="6" t="s">
        <v>0</v>
      </c>
      <c r="F112" s="6" t="s">
        <v>0</v>
      </c>
      <c r="G112" s="6" t="s">
        <v>0</v>
      </c>
      <c r="H112" s="6" t="s">
        <v>0</v>
      </c>
      <c r="I112" s="36">
        <v>25078624.350000001</v>
      </c>
      <c r="J112" s="36">
        <v>177793.2</v>
      </c>
      <c r="K112" s="1" t="s">
        <v>0</v>
      </c>
      <c r="L112" s="33">
        <v>0</v>
      </c>
      <c r="M112" s="1" t="s">
        <v>282</v>
      </c>
      <c r="N112" s="1" t="s">
        <v>398</v>
      </c>
    </row>
    <row r="113" spans="1:15" hidden="1" x14ac:dyDescent="0.25">
      <c r="A113" s="1" t="s">
        <v>70</v>
      </c>
      <c r="B113" s="1">
        <v>2022</v>
      </c>
      <c r="C113" s="6" t="s">
        <v>0</v>
      </c>
      <c r="D113" s="6" t="s">
        <v>0</v>
      </c>
      <c r="E113" s="6" t="s">
        <v>0</v>
      </c>
      <c r="F113" s="6" t="s">
        <v>0</v>
      </c>
      <c r="G113" s="6" t="s">
        <v>0</v>
      </c>
      <c r="H113" s="6" t="s">
        <v>0</v>
      </c>
      <c r="I113" s="36">
        <v>25651328.400000002</v>
      </c>
      <c r="J113" s="36">
        <v>183870</v>
      </c>
      <c r="K113" s="1" t="s">
        <v>0</v>
      </c>
      <c r="L113" s="33">
        <v>0</v>
      </c>
      <c r="M113" s="1" t="s">
        <v>282</v>
      </c>
      <c r="N113" s="1" t="s">
        <v>434</v>
      </c>
    </row>
    <row r="114" spans="1:15" hidden="1" x14ac:dyDescent="0.25">
      <c r="A114" s="1" t="s">
        <v>70</v>
      </c>
      <c r="B114" s="1">
        <v>2014</v>
      </c>
      <c r="C114" s="6" t="s">
        <v>0</v>
      </c>
      <c r="D114" s="6" t="s">
        <v>0</v>
      </c>
      <c r="E114" s="6" t="s">
        <v>0</v>
      </c>
      <c r="F114" s="6" t="s">
        <v>0</v>
      </c>
      <c r="G114" s="6" t="s">
        <v>0</v>
      </c>
      <c r="H114" s="6" t="s">
        <v>0</v>
      </c>
      <c r="I114" s="36">
        <v>25743101.600000001</v>
      </c>
      <c r="J114" s="36">
        <v>182518.152</v>
      </c>
      <c r="K114" s="1" t="s">
        <v>0</v>
      </c>
      <c r="L114" s="33">
        <v>0</v>
      </c>
      <c r="M114" s="1" t="s">
        <v>282</v>
      </c>
      <c r="N114" s="1" t="s">
        <v>434</v>
      </c>
    </row>
    <row r="115" spans="1:15" x14ac:dyDescent="0.25">
      <c r="A115" s="1" t="s">
        <v>70</v>
      </c>
      <c r="B115" s="1">
        <v>2015</v>
      </c>
      <c r="C115" s="6">
        <v>11</v>
      </c>
      <c r="D115" s="6">
        <v>11</v>
      </c>
      <c r="E115" s="6">
        <v>4</v>
      </c>
      <c r="F115" s="6">
        <v>2</v>
      </c>
      <c r="G115" s="6">
        <v>140</v>
      </c>
      <c r="H115" s="6">
        <v>1.7</v>
      </c>
      <c r="I115" s="36">
        <v>25806913.68</v>
      </c>
      <c r="J115" s="36">
        <v>183199.91999999998</v>
      </c>
      <c r="K115" s="1">
        <v>3</v>
      </c>
      <c r="L115" s="33">
        <v>74160</v>
      </c>
      <c r="M115" s="1" t="s">
        <v>282</v>
      </c>
      <c r="N115" s="1" t="s">
        <v>434</v>
      </c>
      <c r="O115" s="51">
        <f>I115/$Q$1</f>
        <v>0.10297454779801156</v>
      </c>
    </row>
    <row r="116" spans="1:15" hidden="1" x14ac:dyDescent="0.25">
      <c r="A116" s="1" t="s">
        <v>70</v>
      </c>
      <c r="B116" s="1">
        <v>2016</v>
      </c>
      <c r="C116" s="6" t="s">
        <v>0</v>
      </c>
      <c r="D116" s="6" t="s">
        <v>0</v>
      </c>
      <c r="E116" s="6" t="s">
        <v>0</v>
      </c>
      <c r="F116" s="6" t="s">
        <v>0</v>
      </c>
      <c r="G116" s="6" t="s">
        <v>0</v>
      </c>
      <c r="H116" s="6" t="s">
        <v>0</v>
      </c>
      <c r="I116" s="36">
        <v>26188298.499999996</v>
      </c>
      <c r="J116" s="36">
        <v>186707.3</v>
      </c>
      <c r="K116" s="1" t="s">
        <v>0</v>
      </c>
      <c r="L116" s="33">
        <v>0</v>
      </c>
      <c r="M116" s="1" t="s">
        <v>282</v>
      </c>
      <c r="N116" s="1" t="s">
        <v>434</v>
      </c>
    </row>
    <row r="117" spans="1:15" hidden="1" x14ac:dyDescent="0.25">
      <c r="A117" s="1" t="s">
        <v>70</v>
      </c>
      <c r="B117" s="1">
        <v>2019</v>
      </c>
      <c r="C117" s="6" t="s">
        <v>0</v>
      </c>
      <c r="D117" s="6" t="s">
        <v>0</v>
      </c>
      <c r="E117" s="6" t="s">
        <v>0</v>
      </c>
      <c r="F117" s="6" t="s">
        <v>0</v>
      </c>
      <c r="G117" s="6" t="s">
        <v>0</v>
      </c>
      <c r="H117" s="6" t="s">
        <v>0</v>
      </c>
      <c r="I117" s="36">
        <v>26274687.699999999</v>
      </c>
      <c r="J117" s="36">
        <v>186900.95</v>
      </c>
      <c r="K117" s="1" t="s">
        <v>0</v>
      </c>
      <c r="L117" s="33">
        <v>0</v>
      </c>
      <c r="M117" s="1" t="s">
        <v>282</v>
      </c>
      <c r="N117" s="1" t="s">
        <v>434</v>
      </c>
    </row>
    <row r="118" spans="1:15" hidden="1" x14ac:dyDescent="0.25">
      <c r="A118" s="1" t="s">
        <v>70</v>
      </c>
      <c r="B118" s="1">
        <v>2020</v>
      </c>
      <c r="C118" s="6" t="s">
        <v>0</v>
      </c>
      <c r="D118" s="6" t="s">
        <v>0</v>
      </c>
      <c r="E118" s="6" t="s">
        <v>0</v>
      </c>
      <c r="F118" s="6" t="s">
        <v>0</v>
      </c>
      <c r="G118" s="6" t="s">
        <v>0</v>
      </c>
      <c r="H118" s="6" t="s">
        <v>0</v>
      </c>
      <c r="I118" s="36">
        <v>26316851.75</v>
      </c>
      <c r="J118" s="36">
        <v>187367.8</v>
      </c>
      <c r="K118" s="1" t="s">
        <v>0</v>
      </c>
      <c r="L118" s="33">
        <v>0</v>
      </c>
      <c r="M118" s="1" t="s">
        <v>282</v>
      </c>
      <c r="N118" s="1" t="s">
        <v>434</v>
      </c>
    </row>
    <row r="119" spans="1:15" hidden="1" x14ac:dyDescent="0.25">
      <c r="A119" s="1" t="s">
        <v>70</v>
      </c>
      <c r="B119" s="1">
        <v>2017</v>
      </c>
      <c r="C119" s="6" t="s">
        <v>0</v>
      </c>
      <c r="D119" s="6" t="s">
        <v>0</v>
      </c>
      <c r="E119" s="6" t="s">
        <v>0</v>
      </c>
      <c r="F119" s="6" t="s">
        <v>0</v>
      </c>
      <c r="G119" s="6" t="s">
        <v>0</v>
      </c>
      <c r="H119" s="6" t="s">
        <v>0</v>
      </c>
      <c r="I119" s="36">
        <v>26394434.069999997</v>
      </c>
      <c r="J119" s="36">
        <v>187969.8</v>
      </c>
      <c r="K119" s="1" t="s">
        <v>0</v>
      </c>
      <c r="L119" s="33">
        <v>0</v>
      </c>
      <c r="M119" s="1" t="s">
        <v>282</v>
      </c>
      <c r="N119" s="1" t="s">
        <v>434</v>
      </c>
    </row>
    <row r="120" spans="1:15" hidden="1" x14ac:dyDescent="0.25">
      <c r="A120" s="1" t="s">
        <v>70</v>
      </c>
      <c r="B120" s="1">
        <v>2021</v>
      </c>
      <c r="C120" s="6" t="s">
        <v>0</v>
      </c>
      <c r="D120" s="6" t="s">
        <v>0</v>
      </c>
      <c r="E120" s="6" t="s">
        <v>0</v>
      </c>
      <c r="F120" s="6" t="s">
        <v>0</v>
      </c>
      <c r="G120" s="6" t="s">
        <v>0</v>
      </c>
      <c r="H120" s="6" t="s">
        <v>0</v>
      </c>
      <c r="I120" s="36">
        <v>26429196.690000001</v>
      </c>
      <c r="J120" s="36">
        <v>188775.21</v>
      </c>
      <c r="K120" s="1" t="s">
        <v>0</v>
      </c>
      <c r="L120" s="33">
        <v>0</v>
      </c>
      <c r="M120" s="1" t="s">
        <v>282</v>
      </c>
      <c r="N120" s="1" t="s">
        <v>434</v>
      </c>
    </row>
    <row r="121" spans="1:15" hidden="1" x14ac:dyDescent="0.25">
      <c r="A121" s="1" t="s">
        <v>70</v>
      </c>
      <c r="B121" s="1">
        <v>2018</v>
      </c>
      <c r="C121" s="6" t="s">
        <v>0</v>
      </c>
      <c r="D121" s="6" t="s">
        <v>0</v>
      </c>
      <c r="E121" s="6" t="s">
        <v>0</v>
      </c>
      <c r="F121" s="6" t="s">
        <v>0</v>
      </c>
      <c r="G121" s="6" t="s">
        <v>0</v>
      </c>
      <c r="H121" s="6" t="s">
        <v>0</v>
      </c>
      <c r="I121" s="36">
        <v>26499444.959999997</v>
      </c>
      <c r="J121" s="36">
        <v>187792.31999999998</v>
      </c>
      <c r="K121" s="1" t="s">
        <v>0</v>
      </c>
      <c r="L121" s="33">
        <v>0</v>
      </c>
      <c r="M121" s="1" t="s">
        <v>282</v>
      </c>
      <c r="N121" s="1" t="s">
        <v>434</v>
      </c>
    </row>
    <row r="122" spans="1:15" hidden="1" x14ac:dyDescent="0.25">
      <c r="A122" s="1" t="s">
        <v>95</v>
      </c>
      <c r="B122" s="1">
        <v>2023</v>
      </c>
      <c r="C122" s="6" t="s">
        <v>0</v>
      </c>
      <c r="D122" s="6" t="s">
        <v>0</v>
      </c>
      <c r="E122" s="6" t="s">
        <v>0</v>
      </c>
      <c r="F122" s="6" t="s">
        <v>0</v>
      </c>
      <c r="G122" s="6" t="s">
        <v>0</v>
      </c>
      <c r="H122" s="6" t="s">
        <v>0</v>
      </c>
      <c r="I122" s="36">
        <v>27152590</v>
      </c>
      <c r="J122" s="36">
        <v>196070</v>
      </c>
      <c r="K122" s="1" t="s">
        <v>0</v>
      </c>
      <c r="L122" s="33">
        <v>0</v>
      </c>
      <c r="M122" s="1" t="s">
        <v>271</v>
      </c>
      <c r="N122" s="1" t="s">
        <v>310</v>
      </c>
    </row>
    <row r="123" spans="1:15" hidden="1" x14ac:dyDescent="0.25">
      <c r="A123" s="1" t="s">
        <v>87</v>
      </c>
      <c r="B123" s="1">
        <v>2023</v>
      </c>
      <c r="C123" s="6" t="s">
        <v>0</v>
      </c>
      <c r="D123" s="6" t="s">
        <v>0</v>
      </c>
      <c r="E123" s="6" t="s">
        <v>0</v>
      </c>
      <c r="F123" s="6" t="s">
        <v>0</v>
      </c>
      <c r="G123" s="6" t="s">
        <v>0</v>
      </c>
      <c r="H123" s="6" t="s">
        <v>0</v>
      </c>
      <c r="I123" s="36">
        <v>27163880</v>
      </c>
      <c r="J123" s="36">
        <v>308620</v>
      </c>
      <c r="K123" s="1" t="s">
        <v>0</v>
      </c>
      <c r="L123" s="33">
        <v>0</v>
      </c>
      <c r="M123" s="1" t="s">
        <v>279</v>
      </c>
      <c r="N123" s="1" t="s">
        <v>834</v>
      </c>
    </row>
    <row r="124" spans="1:15" hidden="1" x14ac:dyDescent="0.25">
      <c r="A124" s="1" t="s">
        <v>53</v>
      </c>
      <c r="B124" s="1">
        <v>2023</v>
      </c>
      <c r="C124" s="6" t="s">
        <v>0</v>
      </c>
      <c r="D124" s="6" t="s">
        <v>0</v>
      </c>
      <c r="E124" s="6" t="s">
        <v>0</v>
      </c>
      <c r="F124" s="6" t="s">
        <v>0</v>
      </c>
      <c r="G124" s="6" t="s">
        <v>0</v>
      </c>
      <c r="H124" s="6" t="s">
        <v>0</v>
      </c>
      <c r="I124" s="36">
        <v>27187320</v>
      </c>
      <c r="J124" s="36">
        <v>202930</v>
      </c>
      <c r="K124" s="1" t="s">
        <v>0</v>
      </c>
      <c r="L124" s="33">
        <v>0</v>
      </c>
      <c r="M124" s="1" t="s">
        <v>278</v>
      </c>
      <c r="N124" s="1" t="s">
        <v>338</v>
      </c>
    </row>
    <row r="125" spans="1:15" hidden="1" x14ac:dyDescent="0.25">
      <c r="A125" s="1" t="s">
        <v>117</v>
      </c>
      <c r="B125" s="1">
        <v>2023</v>
      </c>
      <c r="C125" s="6" t="s">
        <v>0</v>
      </c>
      <c r="D125" s="6" t="s">
        <v>0</v>
      </c>
      <c r="E125" s="6" t="s">
        <v>0</v>
      </c>
      <c r="F125" s="6" t="s">
        <v>0</v>
      </c>
      <c r="G125" s="6" t="s">
        <v>0</v>
      </c>
      <c r="H125" s="6" t="s">
        <v>0</v>
      </c>
      <c r="I125" s="36">
        <v>28142450</v>
      </c>
      <c r="J125" s="36">
        <v>271970</v>
      </c>
      <c r="K125" s="1" t="s">
        <v>0</v>
      </c>
      <c r="L125" s="33">
        <v>0</v>
      </c>
      <c r="M125" s="1" t="s">
        <v>271</v>
      </c>
      <c r="N125" s="1" t="s">
        <v>310</v>
      </c>
    </row>
    <row r="126" spans="1:15" hidden="1" x14ac:dyDescent="0.25">
      <c r="A126" s="1" t="s">
        <v>136</v>
      </c>
      <c r="B126" s="1">
        <v>2023</v>
      </c>
      <c r="C126" s="6" t="s">
        <v>0</v>
      </c>
      <c r="D126" s="6" t="s">
        <v>0</v>
      </c>
      <c r="E126" s="6" t="s">
        <v>0</v>
      </c>
      <c r="F126" s="6" t="s">
        <v>0</v>
      </c>
      <c r="G126" s="6" t="s">
        <v>0</v>
      </c>
      <c r="H126" s="6" t="s">
        <v>0</v>
      </c>
      <c r="I126" s="36">
        <v>28388150</v>
      </c>
      <c r="J126" s="36">
        <v>197790</v>
      </c>
      <c r="K126" s="1" t="s">
        <v>0</v>
      </c>
      <c r="L126" s="33">
        <v>0</v>
      </c>
      <c r="M126" s="1" t="s">
        <v>282</v>
      </c>
      <c r="N126" s="1" t="s">
        <v>398</v>
      </c>
    </row>
    <row r="127" spans="1:15" hidden="1" x14ac:dyDescent="0.25">
      <c r="A127" s="1" t="s">
        <v>153</v>
      </c>
      <c r="B127" s="1">
        <v>2023</v>
      </c>
      <c r="C127" s="6" t="s">
        <v>0</v>
      </c>
      <c r="D127" s="6" t="s">
        <v>0</v>
      </c>
      <c r="E127" s="6" t="s">
        <v>0</v>
      </c>
      <c r="F127" s="6" t="s">
        <v>0</v>
      </c>
      <c r="G127" s="6" t="s">
        <v>0</v>
      </c>
      <c r="H127" s="6" t="s">
        <v>0</v>
      </c>
      <c r="I127" s="36">
        <v>28395720</v>
      </c>
      <c r="J127" s="36">
        <v>141730</v>
      </c>
      <c r="K127" s="1" t="s">
        <v>0</v>
      </c>
      <c r="L127" s="33">
        <v>0</v>
      </c>
      <c r="M127" s="1" t="s">
        <v>271</v>
      </c>
      <c r="N127" s="1" t="s">
        <v>441</v>
      </c>
    </row>
    <row r="128" spans="1:15" hidden="1" x14ac:dyDescent="0.25">
      <c r="A128" s="1" t="s">
        <v>87</v>
      </c>
      <c r="B128" s="1">
        <v>2014</v>
      </c>
      <c r="C128" s="6" t="s">
        <v>0</v>
      </c>
      <c r="D128" s="6" t="s">
        <v>0</v>
      </c>
      <c r="E128" s="6" t="s">
        <v>0</v>
      </c>
      <c r="F128" s="6" t="s">
        <v>0</v>
      </c>
      <c r="G128" s="6" t="s">
        <v>0</v>
      </c>
      <c r="H128" s="6" t="s">
        <v>0</v>
      </c>
      <c r="I128" s="36">
        <v>28501780</v>
      </c>
      <c r="J128" s="36">
        <v>324350.696</v>
      </c>
      <c r="K128" s="1" t="s">
        <v>0</v>
      </c>
      <c r="L128" s="33">
        <v>0</v>
      </c>
      <c r="M128" s="1" t="s">
        <v>279</v>
      </c>
      <c r="N128" s="1" t="s">
        <v>834</v>
      </c>
    </row>
    <row r="129" spans="1:15" hidden="1" x14ac:dyDescent="0.25">
      <c r="A129" s="1" t="s">
        <v>87</v>
      </c>
      <c r="B129" s="1">
        <v>2015</v>
      </c>
      <c r="C129" s="6" t="s">
        <v>0</v>
      </c>
      <c r="D129" s="6" t="s">
        <v>0</v>
      </c>
      <c r="E129" s="6" t="s">
        <v>0</v>
      </c>
      <c r="F129" s="6" t="s">
        <v>0</v>
      </c>
      <c r="G129" s="6" t="s">
        <v>0</v>
      </c>
      <c r="H129" s="6" t="s">
        <v>0</v>
      </c>
      <c r="I129" s="36">
        <v>28580843.759999998</v>
      </c>
      <c r="J129" s="36">
        <v>325574.76</v>
      </c>
      <c r="K129" s="1" t="s">
        <v>0</v>
      </c>
      <c r="L129" s="33">
        <v>0</v>
      </c>
      <c r="M129" s="1" t="s">
        <v>279</v>
      </c>
      <c r="N129" s="1" t="s">
        <v>834</v>
      </c>
    </row>
    <row r="130" spans="1:15" hidden="1" x14ac:dyDescent="0.25">
      <c r="A130" s="1" t="s">
        <v>53</v>
      </c>
      <c r="B130" s="1">
        <v>2014</v>
      </c>
      <c r="C130" s="6" t="s">
        <v>0</v>
      </c>
      <c r="D130" s="6" t="s">
        <v>0</v>
      </c>
      <c r="E130" s="6" t="s">
        <v>0</v>
      </c>
      <c r="F130" s="6" t="s">
        <v>0</v>
      </c>
      <c r="G130" s="6" t="s">
        <v>0</v>
      </c>
      <c r="H130" s="6" t="s">
        <v>0</v>
      </c>
      <c r="I130" s="36">
        <v>28598868.800000001</v>
      </c>
      <c r="J130" s="36">
        <v>213290.152</v>
      </c>
      <c r="K130" s="1" t="s">
        <v>0</v>
      </c>
      <c r="L130" s="33">
        <v>0</v>
      </c>
      <c r="M130" s="1" t="s">
        <v>278</v>
      </c>
      <c r="N130" s="1" t="s">
        <v>338</v>
      </c>
    </row>
    <row r="131" spans="1:15" hidden="1" x14ac:dyDescent="0.25">
      <c r="A131" s="1" t="s">
        <v>95</v>
      </c>
      <c r="B131" s="1">
        <v>2014</v>
      </c>
      <c r="C131" s="6" t="s">
        <v>0</v>
      </c>
      <c r="D131" s="6" t="s">
        <v>0</v>
      </c>
      <c r="E131" s="6" t="s">
        <v>0</v>
      </c>
      <c r="F131" s="6" t="s">
        <v>0</v>
      </c>
      <c r="G131" s="6" t="s">
        <v>0</v>
      </c>
      <c r="H131" s="6" t="s">
        <v>0</v>
      </c>
      <c r="I131" s="36">
        <v>28700228</v>
      </c>
      <c r="J131" s="36">
        <v>206068.152</v>
      </c>
      <c r="K131" s="1" t="s">
        <v>0</v>
      </c>
      <c r="L131" s="33">
        <v>0</v>
      </c>
      <c r="M131" s="1" t="s">
        <v>271</v>
      </c>
      <c r="N131" s="1" t="s">
        <v>310</v>
      </c>
    </row>
    <row r="132" spans="1:15" hidden="1" x14ac:dyDescent="0.25">
      <c r="A132" s="1" t="s">
        <v>53</v>
      </c>
      <c r="B132" s="1">
        <v>2022</v>
      </c>
      <c r="C132" s="6" t="s">
        <v>0</v>
      </c>
      <c r="D132" s="6" t="s">
        <v>0</v>
      </c>
      <c r="E132" s="6" t="s">
        <v>0</v>
      </c>
      <c r="F132" s="6" t="s">
        <v>0</v>
      </c>
      <c r="G132" s="6" t="s">
        <v>0</v>
      </c>
      <c r="H132" s="6" t="s">
        <v>0</v>
      </c>
      <c r="I132" s="36">
        <v>28814821.200000003</v>
      </c>
      <c r="J132" s="36">
        <v>214866</v>
      </c>
      <c r="K132" s="1" t="s">
        <v>0</v>
      </c>
      <c r="L132" s="33">
        <v>0</v>
      </c>
      <c r="M132" s="1" t="s">
        <v>278</v>
      </c>
      <c r="N132" s="1" t="s">
        <v>338</v>
      </c>
    </row>
    <row r="133" spans="1:15" hidden="1" x14ac:dyDescent="0.25">
      <c r="A133" s="1" t="s">
        <v>95</v>
      </c>
      <c r="B133" s="1">
        <v>2015</v>
      </c>
      <c r="C133" s="6" t="s">
        <v>0</v>
      </c>
      <c r="D133" s="6" t="s">
        <v>0</v>
      </c>
      <c r="E133" s="6" t="s">
        <v>0</v>
      </c>
      <c r="F133" s="6" t="s">
        <v>0</v>
      </c>
      <c r="G133" s="6" t="s">
        <v>0</v>
      </c>
      <c r="H133" s="6" t="s">
        <v>0</v>
      </c>
      <c r="I133" s="36">
        <v>28822209.84</v>
      </c>
      <c r="J133" s="36">
        <v>206844.6</v>
      </c>
      <c r="K133" s="1" t="s">
        <v>0</v>
      </c>
      <c r="L133" s="33">
        <v>0</v>
      </c>
      <c r="M133" s="1" t="s">
        <v>271</v>
      </c>
      <c r="N133" s="1" t="s">
        <v>310</v>
      </c>
    </row>
    <row r="134" spans="1:15" hidden="1" x14ac:dyDescent="0.25">
      <c r="A134" s="1" t="s">
        <v>53</v>
      </c>
      <c r="B134" s="1">
        <v>2015</v>
      </c>
      <c r="C134" s="6" t="s">
        <v>0</v>
      </c>
      <c r="D134" s="6" t="s">
        <v>0</v>
      </c>
      <c r="E134" s="6" t="s">
        <v>0</v>
      </c>
      <c r="F134" s="6" t="s">
        <v>0</v>
      </c>
      <c r="G134" s="6" t="s">
        <v>0</v>
      </c>
      <c r="H134" s="6" t="s">
        <v>0</v>
      </c>
      <c r="I134" s="36">
        <v>28832987.759999998</v>
      </c>
      <c r="J134" s="36">
        <v>214087.56</v>
      </c>
      <c r="K134" s="1" t="s">
        <v>0</v>
      </c>
      <c r="L134" s="33">
        <v>0</v>
      </c>
      <c r="M134" s="1" t="s">
        <v>278</v>
      </c>
      <c r="N134" s="1" t="s">
        <v>338</v>
      </c>
    </row>
    <row r="135" spans="1:15" hidden="1" x14ac:dyDescent="0.25">
      <c r="A135" s="1" t="s">
        <v>95</v>
      </c>
      <c r="B135" s="1">
        <v>2022</v>
      </c>
      <c r="C135" s="6" t="s">
        <v>0</v>
      </c>
      <c r="D135" s="6" t="s">
        <v>0</v>
      </c>
      <c r="E135" s="6" t="s">
        <v>0</v>
      </c>
      <c r="F135" s="6" t="s">
        <v>0</v>
      </c>
      <c r="G135" s="6" t="s">
        <v>0</v>
      </c>
      <c r="H135" s="6" t="s">
        <v>0</v>
      </c>
      <c r="I135" s="36">
        <v>28865829.600000001</v>
      </c>
      <c r="J135" s="36">
        <v>207608.40000000002</v>
      </c>
      <c r="K135" s="1" t="s">
        <v>0</v>
      </c>
      <c r="L135" s="33">
        <v>0</v>
      </c>
      <c r="M135" s="1" t="s">
        <v>271</v>
      </c>
      <c r="N135" s="1" t="s">
        <v>310</v>
      </c>
    </row>
    <row r="136" spans="1:15" hidden="1" x14ac:dyDescent="0.25">
      <c r="A136" s="1" t="s">
        <v>87</v>
      </c>
      <c r="B136" s="1">
        <v>2022</v>
      </c>
      <c r="C136" s="6" t="s">
        <v>0</v>
      </c>
      <c r="D136" s="6" t="s">
        <v>0</v>
      </c>
      <c r="E136" s="6" t="s">
        <v>0</v>
      </c>
      <c r="F136" s="6" t="s">
        <v>0</v>
      </c>
      <c r="G136" s="6" t="s">
        <v>0</v>
      </c>
      <c r="H136" s="6" t="s">
        <v>0</v>
      </c>
      <c r="I136" s="36">
        <v>28874988.000000004</v>
      </c>
      <c r="J136" s="36">
        <v>326775.60000000003</v>
      </c>
      <c r="K136" s="1" t="s">
        <v>0</v>
      </c>
      <c r="L136" s="33">
        <v>0</v>
      </c>
      <c r="M136" s="1" t="s">
        <v>279</v>
      </c>
      <c r="N136" s="1" t="s">
        <v>834</v>
      </c>
    </row>
    <row r="137" spans="1:15" x14ac:dyDescent="0.25">
      <c r="A137" s="1" t="s">
        <v>87</v>
      </c>
      <c r="B137" s="1">
        <v>2016</v>
      </c>
      <c r="C137" s="6">
        <v>18</v>
      </c>
      <c r="D137" s="6">
        <v>2</v>
      </c>
      <c r="E137" s="6">
        <v>4</v>
      </c>
      <c r="F137" s="6">
        <v>3</v>
      </c>
      <c r="G137" s="6">
        <v>150</v>
      </c>
      <c r="H137" s="6">
        <v>1.7</v>
      </c>
      <c r="I137" s="36">
        <v>29051769.499999996</v>
      </c>
      <c r="J137" s="36">
        <v>331819.8</v>
      </c>
      <c r="K137" s="1">
        <v>1</v>
      </c>
      <c r="L137" s="33">
        <v>123499.99999999999</v>
      </c>
      <c r="M137" s="1" t="s">
        <v>279</v>
      </c>
      <c r="N137" s="1" t="s">
        <v>834</v>
      </c>
      <c r="O137" s="51">
        <f>I137/$Q$1</f>
        <v>0.11592214644841498</v>
      </c>
    </row>
    <row r="138" spans="1:15" hidden="1" x14ac:dyDescent="0.25">
      <c r="A138" s="1" t="s">
        <v>52</v>
      </c>
      <c r="B138" s="1">
        <v>2023</v>
      </c>
      <c r="C138" s="6" t="s">
        <v>0</v>
      </c>
      <c r="D138" s="6" t="s">
        <v>0</v>
      </c>
      <c r="E138" s="6" t="s">
        <v>0</v>
      </c>
      <c r="F138" s="6" t="s">
        <v>0</v>
      </c>
      <c r="G138" s="6" t="s">
        <v>0</v>
      </c>
      <c r="H138" s="6" t="s">
        <v>0</v>
      </c>
      <c r="I138" s="36">
        <v>29139410</v>
      </c>
      <c r="J138" s="36">
        <v>120480</v>
      </c>
      <c r="K138" s="1" t="s">
        <v>0</v>
      </c>
      <c r="L138" s="33">
        <v>0</v>
      </c>
      <c r="M138" s="1" t="s">
        <v>271</v>
      </c>
      <c r="N138" s="1" t="s">
        <v>325</v>
      </c>
    </row>
    <row r="139" spans="1:15" hidden="1" x14ac:dyDescent="0.25">
      <c r="A139" s="1" t="s">
        <v>87</v>
      </c>
      <c r="B139" s="1">
        <v>2019</v>
      </c>
      <c r="C139" s="6" t="s">
        <v>0</v>
      </c>
      <c r="D139" s="6" t="s">
        <v>0</v>
      </c>
      <c r="E139" s="6" t="s">
        <v>0</v>
      </c>
      <c r="F139" s="6" t="s">
        <v>0</v>
      </c>
      <c r="G139" s="6" t="s">
        <v>0</v>
      </c>
      <c r="H139" s="6" t="s">
        <v>0</v>
      </c>
      <c r="I139" s="36">
        <v>29156373.449999999</v>
      </c>
      <c r="J139" s="36">
        <v>332164.8</v>
      </c>
      <c r="K139" s="1" t="s">
        <v>0</v>
      </c>
      <c r="L139" s="33">
        <v>0</v>
      </c>
      <c r="M139" s="1" t="s">
        <v>279</v>
      </c>
      <c r="N139" s="1" t="s">
        <v>834</v>
      </c>
    </row>
    <row r="140" spans="1:15" hidden="1" x14ac:dyDescent="0.25">
      <c r="A140" s="1" t="s">
        <v>87</v>
      </c>
      <c r="B140" s="1">
        <v>2018</v>
      </c>
      <c r="C140" s="6" t="s">
        <v>0</v>
      </c>
      <c r="D140" s="6" t="s">
        <v>0</v>
      </c>
      <c r="E140" s="6" t="s">
        <v>0</v>
      </c>
      <c r="F140" s="6" t="s">
        <v>0</v>
      </c>
      <c r="G140" s="6" t="s">
        <v>0</v>
      </c>
      <c r="H140" s="6" t="s">
        <v>0</v>
      </c>
      <c r="I140" s="36">
        <v>29193192.539999999</v>
      </c>
      <c r="J140" s="36">
        <v>333758.82</v>
      </c>
      <c r="K140" s="1" t="s">
        <v>0</v>
      </c>
      <c r="L140" s="33">
        <v>0</v>
      </c>
      <c r="M140" s="1" t="s">
        <v>279</v>
      </c>
      <c r="N140" s="1" t="s">
        <v>834</v>
      </c>
    </row>
    <row r="141" spans="1:15" hidden="1" x14ac:dyDescent="0.25">
      <c r="A141" s="1" t="s">
        <v>117</v>
      </c>
      <c r="B141" s="1">
        <v>2014</v>
      </c>
      <c r="C141" s="6" t="s">
        <v>0</v>
      </c>
      <c r="D141" s="6" t="s">
        <v>0</v>
      </c>
      <c r="E141" s="6" t="s">
        <v>0</v>
      </c>
      <c r="F141" s="6" t="s">
        <v>0</v>
      </c>
      <c r="G141" s="6" t="s">
        <v>0</v>
      </c>
      <c r="H141" s="6" t="s">
        <v>0</v>
      </c>
      <c r="I141" s="36">
        <v>29218453.600000001</v>
      </c>
      <c r="J141" s="36">
        <v>285815.36</v>
      </c>
      <c r="K141" s="1" t="s">
        <v>0</v>
      </c>
      <c r="L141" s="33">
        <v>0</v>
      </c>
      <c r="M141" s="1" t="s">
        <v>271</v>
      </c>
      <c r="N141" s="1" t="s">
        <v>310</v>
      </c>
    </row>
    <row r="142" spans="1:15" hidden="1" x14ac:dyDescent="0.25">
      <c r="A142" s="1" t="s">
        <v>95</v>
      </c>
      <c r="B142" s="1">
        <v>2016</v>
      </c>
      <c r="C142" s="6" t="s">
        <v>0</v>
      </c>
      <c r="D142" s="6" t="s">
        <v>0</v>
      </c>
      <c r="E142" s="6" t="s">
        <v>0</v>
      </c>
      <c r="F142" s="6" t="s">
        <v>0</v>
      </c>
      <c r="G142" s="6" t="s">
        <v>0</v>
      </c>
      <c r="H142" s="6" t="s">
        <v>0</v>
      </c>
      <c r="I142" s="36">
        <v>29262546.949999996</v>
      </c>
      <c r="J142" s="36">
        <v>210814.49999999997</v>
      </c>
      <c r="K142" s="1" t="s">
        <v>0</v>
      </c>
      <c r="L142" s="33">
        <v>0</v>
      </c>
      <c r="M142" s="1" t="s">
        <v>271</v>
      </c>
      <c r="N142" s="1" t="s">
        <v>310</v>
      </c>
    </row>
    <row r="143" spans="1:15" x14ac:dyDescent="0.25">
      <c r="A143" s="1" t="s">
        <v>95</v>
      </c>
      <c r="B143" s="1">
        <v>2020</v>
      </c>
      <c r="C143" s="6">
        <v>40</v>
      </c>
      <c r="D143" s="6">
        <v>11</v>
      </c>
      <c r="E143" s="6">
        <v>7</v>
      </c>
      <c r="F143" s="6">
        <v>4</v>
      </c>
      <c r="G143" s="6">
        <v>190</v>
      </c>
      <c r="H143" s="6">
        <v>2.5</v>
      </c>
      <c r="I143" s="36">
        <v>29291195.350000001</v>
      </c>
      <c r="J143" s="36">
        <v>211550.2</v>
      </c>
      <c r="K143" s="1">
        <v>4</v>
      </c>
      <c r="L143" s="33">
        <v>274800</v>
      </c>
      <c r="M143" s="1" t="s">
        <v>271</v>
      </c>
      <c r="N143" s="1" t="s">
        <v>310</v>
      </c>
      <c r="O143" s="51">
        <f>I143/$Q$1</f>
        <v>0.11687750162728754</v>
      </c>
    </row>
    <row r="144" spans="1:15" hidden="1" x14ac:dyDescent="0.25">
      <c r="A144" s="1" t="s">
        <v>53</v>
      </c>
      <c r="B144" s="1">
        <v>2019</v>
      </c>
      <c r="C144" s="6" t="s">
        <v>0</v>
      </c>
      <c r="D144" s="6" t="s">
        <v>0</v>
      </c>
      <c r="E144" s="6" t="s">
        <v>0</v>
      </c>
      <c r="F144" s="6" t="s">
        <v>0</v>
      </c>
      <c r="G144" s="6" t="s">
        <v>0</v>
      </c>
      <c r="H144" s="6" t="s">
        <v>0</v>
      </c>
      <c r="I144" s="36">
        <v>29295812.300000001</v>
      </c>
      <c r="J144" s="36">
        <v>218414.2</v>
      </c>
      <c r="K144" s="1" t="s">
        <v>0</v>
      </c>
      <c r="L144" s="33">
        <v>0</v>
      </c>
      <c r="M144" s="1" t="s">
        <v>278</v>
      </c>
      <c r="N144" s="1" t="s">
        <v>338</v>
      </c>
    </row>
    <row r="145" spans="1:15" hidden="1" x14ac:dyDescent="0.25">
      <c r="A145" s="1" t="s">
        <v>53</v>
      </c>
      <c r="B145" s="1">
        <v>2016</v>
      </c>
      <c r="C145" s="6" t="s">
        <v>0</v>
      </c>
      <c r="D145" s="6" t="s">
        <v>0</v>
      </c>
      <c r="E145" s="6" t="s">
        <v>0</v>
      </c>
      <c r="F145" s="6" t="s">
        <v>0</v>
      </c>
      <c r="G145" s="6" t="s">
        <v>0</v>
      </c>
      <c r="H145" s="6" t="s">
        <v>0</v>
      </c>
      <c r="I145" s="36">
        <v>29296546.499999996</v>
      </c>
      <c r="J145" s="36">
        <v>218187.44999999998</v>
      </c>
      <c r="K145" s="1" t="s">
        <v>0</v>
      </c>
      <c r="L145" s="33">
        <v>0</v>
      </c>
      <c r="M145" s="1" t="s">
        <v>278</v>
      </c>
      <c r="N145" s="1" t="s">
        <v>338</v>
      </c>
    </row>
    <row r="146" spans="1:15" hidden="1" x14ac:dyDescent="0.25">
      <c r="A146" s="1" t="s">
        <v>87</v>
      </c>
      <c r="B146" s="1">
        <v>2017</v>
      </c>
      <c r="C146" s="6" t="s">
        <v>0</v>
      </c>
      <c r="D146" s="6" t="s">
        <v>0</v>
      </c>
      <c r="E146" s="6" t="s">
        <v>0</v>
      </c>
      <c r="F146" s="6" t="s">
        <v>0</v>
      </c>
      <c r="G146" s="6" t="s">
        <v>0</v>
      </c>
      <c r="H146" s="6" t="s">
        <v>0</v>
      </c>
      <c r="I146" s="36">
        <v>29309111.829999998</v>
      </c>
      <c r="J146" s="36">
        <v>334066.94999999995</v>
      </c>
      <c r="K146" s="1" t="s">
        <v>0</v>
      </c>
      <c r="L146" s="33">
        <v>0</v>
      </c>
      <c r="M146" s="1" t="s">
        <v>279</v>
      </c>
      <c r="N146" s="1" t="s">
        <v>834</v>
      </c>
    </row>
    <row r="147" spans="1:15" hidden="1" x14ac:dyDescent="0.25">
      <c r="A147" s="1" t="s">
        <v>95</v>
      </c>
      <c r="B147" s="1">
        <v>2019</v>
      </c>
      <c r="C147" s="6" t="s">
        <v>0</v>
      </c>
      <c r="D147" s="6" t="s">
        <v>0</v>
      </c>
      <c r="E147" s="6" t="s">
        <v>0</v>
      </c>
      <c r="F147" s="6" t="s">
        <v>0</v>
      </c>
      <c r="G147" s="6" t="s">
        <v>0</v>
      </c>
      <c r="H147" s="6" t="s">
        <v>0</v>
      </c>
      <c r="I147" s="36">
        <v>29316188.150000002</v>
      </c>
      <c r="J147" s="36">
        <v>211028.1</v>
      </c>
      <c r="K147" s="1" t="s">
        <v>0</v>
      </c>
      <c r="L147" s="33">
        <v>0</v>
      </c>
      <c r="M147" s="1" t="s">
        <v>271</v>
      </c>
      <c r="N147" s="1" t="s">
        <v>310</v>
      </c>
    </row>
    <row r="148" spans="1:15" hidden="1" x14ac:dyDescent="0.25">
      <c r="A148" s="1" t="s">
        <v>53</v>
      </c>
      <c r="B148" s="1">
        <v>2020</v>
      </c>
      <c r="C148" s="6" t="s">
        <v>0</v>
      </c>
      <c r="D148" s="6" t="s">
        <v>0</v>
      </c>
      <c r="E148" s="6" t="s">
        <v>0</v>
      </c>
      <c r="F148" s="6" t="s">
        <v>0</v>
      </c>
      <c r="G148" s="6" t="s">
        <v>0</v>
      </c>
      <c r="H148" s="6" t="s">
        <v>0</v>
      </c>
      <c r="I148" s="36">
        <v>29325545.350000001</v>
      </c>
      <c r="J148" s="36">
        <v>218958.35</v>
      </c>
      <c r="K148" s="1" t="s">
        <v>0</v>
      </c>
      <c r="L148" s="33">
        <v>0</v>
      </c>
      <c r="M148" s="1" t="s">
        <v>278</v>
      </c>
      <c r="N148" s="1" t="s">
        <v>338</v>
      </c>
    </row>
    <row r="149" spans="1:15" hidden="1" x14ac:dyDescent="0.25">
      <c r="A149" s="1" t="s">
        <v>87</v>
      </c>
      <c r="B149" s="1">
        <v>2020</v>
      </c>
      <c r="C149" s="6" t="s">
        <v>0</v>
      </c>
      <c r="D149" s="6" t="s">
        <v>0</v>
      </c>
      <c r="E149" s="6" t="s">
        <v>0</v>
      </c>
      <c r="F149" s="6" t="s">
        <v>0</v>
      </c>
      <c r="G149" s="6" t="s">
        <v>0</v>
      </c>
      <c r="H149" s="6" t="s">
        <v>0</v>
      </c>
      <c r="I149" s="36">
        <v>29337842.650000002</v>
      </c>
      <c r="J149" s="36">
        <v>332988.90000000002</v>
      </c>
      <c r="K149" s="1" t="s">
        <v>0</v>
      </c>
      <c r="L149" s="33">
        <v>0</v>
      </c>
      <c r="M149" s="1" t="s">
        <v>279</v>
      </c>
      <c r="N149" s="1" t="s">
        <v>834</v>
      </c>
    </row>
    <row r="150" spans="1:15" hidden="1" x14ac:dyDescent="0.25">
      <c r="A150" s="1" t="s">
        <v>117</v>
      </c>
      <c r="B150" s="1">
        <v>2015</v>
      </c>
      <c r="C150" s="6" t="s">
        <v>0</v>
      </c>
      <c r="D150" s="6" t="s">
        <v>0</v>
      </c>
      <c r="E150" s="6" t="s">
        <v>0</v>
      </c>
      <c r="F150" s="6" t="s">
        <v>0</v>
      </c>
      <c r="G150" s="6" t="s">
        <v>0</v>
      </c>
      <c r="H150" s="6" t="s">
        <v>0</v>
      </c>
      <c r="I150" s="36">
        <v>29405886.120000001</v>
      </c>
      <c r="J150" s="36">
        <v>286887.96000000002</v>
      </c>
      <c r="K150" s="1" t="s">
        <v>0</v>
      </c>
      <c r="L150" s="33">
        <v>0</v>
      </c>
      <c r="M150" s="1" t="s">
        <v>271</v>
      </c>
      <c r="N150" s="1" t="s">
        <v>310</v>
      </c>
    </row>
    <row r="151" spans="1:15" hidden="1" x14ac:dyDescent="0.25">
      <c r="A151" s="1" t="s">
        <v>53</v>
      </c>
      <c r="B151" s="1">
        <v>2018</v>
      </c>
      <c r="C151" s="6" t="s">
        <v>0</v>
      </c>
      <c r="D151" s="6" t="s">
        <v>0</v>
      </c>
      <c r="E151" s="6" t="s">
        <v>0</v>
      </c>
      <c r="F151" s="6" t="s">
        <v>0</v>
      </c>
      <c r="G151" s="6" t="s">
        <v>0</v>
      </c>
      <c r="H151" s="6" t="s">
        <v>0</v>
      </c>
      <c r="I151" s="36">
        <v>29473901.939999998</v>
      </c>
      <c r="J151" s="36">
        <v>219457.19999999998</v>
      </c>
      <c r="K151" s="1" t="s">
        <v>0</v>
      </c>
      <c r="L151" s="33">
        <v>0</v>
      </c>
      <c r="M151" s="1" t="s">
        <v>278</v>
      </c>
      <c r="N151" s="1" t="s">
        <v>338</v>
      </c>
    </row>
    <row r="152" spans="1:15" hidden="1" x14ac:dyDescent="0.25">
      <c r="A152" s="1" t="s">
        <v>53</v>
      </c>
      <c r="B152" s="1">
        <v>2021</v>
      </c>
      <c r="C152" s="6" t="s">
        <v>0</v>
      </c>
      <c r="D152" s="6" t="s">
        <v>0</v>
      </c>
      <c r="E152" s="6" t="s">
        <v>0</v>
      </c>
      <c r="F152" s="6" t="s">
        <v>0</v>
      </c>
      <c r="G152" s="6" t="s">
        <v>0</v>
      </c>
      <c r="H152" s="6" t="s">
        <v>0</v>
      </c>
      <c r="I152" s="36">
        <v>29499974.789999999</v>
      </c>
      <c r="J152" s="36">
        <v>220601.55</v>
      </c>
      <c r="K152" s="1" t="s">
        <v>0</v>
      </c>
      <c r="L152" s="33">
        <v>0</v>
      </c>
      <c r="M152" s="1" t="s">
        <v>278</v>
      </c>
      <c r="N152" s="1" t="s">
        <v>338</v>
      </c>
    </row>
    <row r="153" spans="1:15" hidden="1" x14ac:dyDescent="0.25">
      <c r="A153" s="1" t="s">
        <v>95</v>
      </c>
      <c r="B153" s="1">
        <v>2021</v>
      </c>
      <c r="C153" s="6" t="s">
        <v>0</v>
      </c>
      <c r="D153" s="6" t="s">
        <v>0</v>
      </c>
      <c r="E153" s="6" t="s">
        <v>0</v>
      </c>
      <c r="F153" s="6" t="s">
        <v>0</v>
      </c>
      <c r="G153" s="6" t="s">
        <v>0</v>
      </c>
      <c r="H153" s="6" t="s">
        <v>0</v>
      </c>
      <c r="I153" s="36">
        <v>29540645.550000001</v>
      </c>
      <c r="J153" s="36">
        <v>213148.26</v>
      </c>
      <c r="K153" s="1" t="s">
        <v>0</v>
      </c>
      <c r="L153" s="33">
        <v>0</v>
      </c>
      <c r="M153" s="1" t="s">
        <v>271</v>
      </c>
      <c r="N153" s="1" t="s">
        <v>310</v>
      </c>
    </row>
    <row r="154" spans="1:15" hidden="1" x14ac:dyDescent="0.25">
      <c r="A154" s="1" t="s">
        <v>95</v>
      </c>
      <c r="B154" s="1">
        <v>2018</v>
      </c>
      <c r="C154" s="6" t="s">
        <v>0</v>
      </c>
      <c r="D154" s="6" t="s">
        <v>0</v>
      </c>
      <c r="E154" s="6" t="s">
        <v>0</v>
      </c>
      <c r="F154" s="6" t="s">
        <v>0</v>
      </c>
      <c r="G154" s="6" t="s">
        <v>0</v>
      </c>
      <c r="H154" s="6" t="s">
        <v>0</v>
      </c>
      <c r="I154" s="36">
        <v>29540801.759999998</v>
      </c>
      <c r="J154" s="36">
        <v>212042.46</v>
      </c>
      <c r="K154" s="1" t="s">
        <v>0</v>
      </c>
      <c r="L154" s="33">
        <v>0</v>
      </c>
      <c r="M154" s="1" t="s">
        <v>271</v>
      </c>
      <c r="N154" s="1" t="s">
        <v>310</v>
      </c>
    </row>
    <row r="155" spans="1:15" hidden="1" x14ac:dyDescent="0.25">
      <c r="A155" s="1" t="s">
        <v>87</v>
      </c>
      <c r="B155" s="1">
        <v>2021</v>
      </c>
      <c r="C155" s="6" t="s">
        <v>0</v>
      </c>
      <c r="D155" s="6" t="s">
        <v>0</v>
      </c>
      <c r="E155" s="6" t="s">
        <v>0</v>
      </c>
      <c r="F155" s="6" t="s">
        <v>0</v>
      </c>
      <c r="G155" s="6" t="s">
        <v>0</v>
      </c>
      <c r="H155" s="6" t="s">
        <v>0</v>
      </c>
      <c r="I155" s="36">
        <v>29550010.23</v>
      </c>
      <c r="J155" s="36">
        <v>335499.84000000003</v>
      </c>
      <c r="K155" s="1" t="s">
        <v>0</v>
      </c>
      <c r="L155" s="33">
        <v>0</v>
      </c>
      <c r="M155" s="1" t="s">
        <v>279</v>
      </c>
      <c r="N155" s="1" t="s">
        <v>834</v>
      </c>
    </row>
    <row r="156" spans="1:15" x14ac:dyDescent="0.25">
      <c r="A156" s="1" t="s">
        <v>53</v>
      </c>
      <c r="B156" s="1">
        <v>2017</v>
      </c>
      <c r="C156" s="6">
        <v>19</v>
      </c>
      <c r="D156" s="6">
        <v>7</v>
      </c>
      <c r="E156" s="6">
        <v>6</v>
      </c>
      <c r="F156" s="6">
        <v>4</v>
      </c>
      <c r="G156" s="6">
        <v>200</v>
      </c>
      <c r="H156" s="6">
        <v>2.4</v>
      </c>
      <c r="I156" s="36">
        <v>29556056.849999998</v>
      </c>
      <c r="J156" s="36">
        <v>219663.8</v>
      </c>
      <c r="K156" s="1">
        <v>3</v>
      </c>
      <c r="L156" s="33">
        <v>170659.99999999997</v>
      </c>
      <c r="M156" s="1" t="s">
        <v>278</v>
      </c>
      <c r="N156" s="1" t="s">
        <v>338</v>
      </c>
      <c r="O156" s="51">
        <f>I156/$Q$1</f>
        <v>0.1179343499404874</v>
      </c>
    </row>
    <row r="157" spans="1:15" hidden="1" x14ac:dyDescent="0.25">
      <c r="A157" s="1" t="s">
        <v>95</v>
      </c>
      <c r="B157" s="1">
        <v>2017</v>
      </c>
      <c r="C157" s="6" t="s">
        <v>0</v>
      </c>
      <c r="D157" s="6" t="s">
        <v>0</v>
      </c>
      <c r="E157" s="6" t="s">
        <v>0</v>
      </c>
      <c r="F157" s="6" t="s">
        <v>0</v>
      </c>
      <c r="G157" s="6" t="s">
        <v>0</v>
      </c>
      <c r="H157" s="6" t="s">
        <v>0</v>
      </c>
      <c r="I157" s="36">
        <v>29570867.699999996</v>
      </c>
      <c r="J157" s="36">
        <v>212240.08999999997</v>
      </c>
      <c r="K157" s="1" t="s">
        <v>0</v>
      </c>
      <c r="L157" s="33">
        <v>0</v>
      </c>
      <c r="M157" s="1" t="s">
        <v>271</v>
      </c>
      <c r="N157" s="1" t="s">
        <v>310</v>
      </c>
    </row>
    <row r="158" spans="1:15" hidden="1" x14ac:dyDescent="0.25">
      <c r="A158" s="1" t="s">
        <v>136</v>
      </c>
      <c r="B158" s="1">
        <v>2014</v>
      </c>
      <c r="C158" s="6" t="s">
        <v>0</v>
      </c>
      <c r="D158" s="6" t="s">
        <v>0</v>
      </c>
      <c r="E158" s="6" t="s">
        <v>0</v>
      </c>
      <c r="F158" s="6" t="s">
        <v>0</v>
      </c>
      <c r="G158" s="6" t="s">
        <v>0</v>
      </c>
      <c r="H158" s="6" t="s">
        <v>0</v>
      </c>
      <c r="I158" s="36">
        <v>29782900</v>
      </c>
      <c r="J158" s="36">
        <v>207884.32800000001</v>
      </c>
      <c r="K158" s="1" t="s">
        <v>0</v>
      </c>
      <c r="L158" s="33">
        <v>0</v>
      </c>
      <c r="M158" s="1" t="s">
        <v>282</v>
      </c>
      <c r="N158" s="1" t="s">
        <v>398</v>
      </c>
    </row>
    <row r="159" spans="1:15" hidden="1" x14ac:dyDescent="0.25">
      <c r="A159" s="1" t="s">
        <v>117</v>
      </c>
      <c r="B159" s="1">
        <v>2022</v>
      </c>
      <c r="C159" s="6" t="s">
        <v>0</v>
      </c>
      <c r="D159" s="6" t="s">
        <v>0</v>
      </c>
      <c r="E159" s="6" t="s">
        <v>0</v>
      </c>
      <c r="F159" s="6" t="s">
        <v>0</v>
      </c>
      <c r="G159" s="6" t="s">
        <v>0</v>
      </c>
      <c r="H159" s="6" t="s">
        <v>0</v>
      </c>
      <c r="I159" s="36">
        <v>29794964.400000002</v>
      </c>
      <c r="J159" s="36">
        <v>287971.20000000001</v>
      </c>
      <c r="K159" s="1" t="s">
        <v>0</v>
      </c>
      <c r="L159" s="33">
        <v>0</v>
      </c>
      <c r="M159" s="1" t="s">
        <v>271</v>
      </c>
      <c r="N159" s="1" t="s">
        <v>310</v>
      </c>
    </row>
    <row r="160" spans="1:15" hidden="1" x14ac:dyDescent="0.25">
      <c r="A160" s="1" t="s">
        <v>117</v>
      </c>
      <c r="B160" s="1">
        <v>2016</v>
      </c>
      <c r="C160" s="6" t="s">
        <v>0</v>
      </c>
      <c r="D160" s="6" t="s">
        <v>0</v>
      </c>
      <c r="E160" s="6" t="s">
        <v>0</v>
      </c>
      <c r="F160" s="6" t="s">
        <v>0</v>
      </c>
      <c r="G160" s="6" t="s">
        <v>0</v>
      </c>
      <c r="H160" s="6" t="s">
        <v>0</v>
      </c>
      <c r="I160" s="36">
        <v>29988838.099999998</v>
      </c>
      <c r="J160" s="36">
        <v>292386.24999999994</v>
      </c>
      <c r="K160" s="1" t="s">
        <v>0</v>
      </c>
      <c r="L160" s="33">
        <v>0</v>
      </c>
      <c r="M160" s="1" t="s">
        <v>271</v>
      </c>
      <c r="N160" s="1" t="s">
        <v>310</v>
      </c>
    </row>
    <row r="161" spans="1:15" x14ac:dyDescent="0.25">
      <c r="A161" s="1" t="s">
        <v>153</v>
      </c>
      <c r="B161" s="1">
        <v>2014</v>
      </c>
      <c r="C161" s="6">
        <v>4</v>
      </c>
      <c r="D161" s="6">
        <v>11</v>
      </c>
      <c r="E161" s="6">
        <v>4</v>
      </c>
      <c r="F161" s="6">
        <v>3</v>
      </c>
      <c r="G161" s="6">
        <v>120</v>
      </c>
      <c r="H161" s="6">
        <v>1.2</v>
      </c>
      <c r="I161" s="36">
        <v>30029955.199999999</v>
      </c>
      <c r="J161" s="36">
        <v>148949.04</v>
      </c>
      <c r="K161" s="1">
        <v>2</v>
      </c>
      <c r="L161" s="33">
        <v>113040</v>
      </c>
      <c r="M161" s="1" t="s">
        <v>271</v>
      </c>
      <c r="N161" s="1" t="s">
        <v>441</v>
      </c>
      <c r="O161" s="51">
        <f>I161/$Q$1</f>
        <v>0.11982529547929056</v>
      </c>
    </row>
    <row r="162" spans="1:15" hidden="1" x14ac:dyDescent="0.25">
      <c r="A162" s="1" t="s">
        <v>136</v>
      </c>
      <c r="B162" s="1">
        <v>2015</v>
      </c>
      <c r="C162" s="6" t="s">
        <v>0</v>
      </c>
      <c r="D162" s="6" t="s">
        <v>0</v>
      </c>
      <c r="E162" s="6" t="s">
        <v>0</v>
      </c>
      <c r="F162" s="6" t="s">
        <v>0</v>
      </c>
      <c r="G162" s="6" t="s">
        <v>0</v>
      </c>
      <c r="H162" s="6" t="s">
        <v>0</v>
      </c>
      <c r="I162" s="36">
        <v>30031104.359999999</v>
      </c>
      <c r="J162" s="36">
        <v>208661.52</v>
      </c>
      <c r="K162" s="1" t="s">
        <v>0</v>
      </c>
      <c r="L162" s="33">
        <v>0</v>
      </c>
      <c r="M162" s="1" t="s">
        <v>282</v>
      </c>
      <c r="N162" s="1" t="s">
        <v>398</v>
      </c>
    </row>
    <row r="163" spans="1:15" hidden="1" x14ac:dyDescent="0.25">
      <c r="A163" s="1" t="s">
        <v>136</v>
      </c>
      <c r="B163" s="1">
        <v>2022</v>
      </c>
      <c r="C163" s="6" t="s">
        <v>0</v>
      </c>
      <c r="D163" s="6" t="s">
        <v>0</v>
      </c>
      <c r="E163" s="6" t="s">
        <v>0</v>
      </c>
      <c r="F163" s="6" t="s">
        <v>0</v>
      </c>
      <c r="G163" s="6" t="s">
        <v>0</v>
      </c>
      <c r="H163" s="6" t="s">
        <v>0</v>
      </c>
      <c r="I163" s="36">
        <v>30049207.200000003</v>
      </c>
      <c r="J163" s="36">
        <v>209422.80000000002</v>
      </c>
      <c r="K163" s="1" t="s">
        <v>0</v>
      </c>
      <c r="L163" s="33">
        <v>0</v>
      </c>
      <c r="M163" s="1" t="s">
        <v>282</v>
      </c>
      <c r="N163" s="1" t="s">
        <v>398</v>
      </c>
    </row>
    <row r="164" spans="1:15" hidden="1" x14ac:dyDescent="0.25">
      <c r="A164" s="1" t="s">
        <v>153</v>
      </c>
      <c r="B164" s="1">
        <v>2015</v>
      </c>
      <c r="C164" s="6" t="s">
        <v>0</v>
      </c>
      <c r="D164" s="6" t="s">
        <v>0</v>
      </c>
      <c r="E164" s="6" t="s">
        <v>0</v>
      </c>
      <c r="F164" s="6" t="s">
        <v>0</v>
      </c>
      <c r="G164" s="6" t="s">
        <v>0</v>
      </c>
      <c r="H164" s="6" t="s">
        <v>0</v>
      </c>
      <c r="I164" s="36">
        <v>30051201.719999999</v>
      </c>
      <c r="J164" s="36">
        <v>149506.56</v>
      </c>
      <c r="K164" s="1" t="s">
        <v>0</v>
      </c>
      <c r="L164" s="33">
        <v>0</v>
      </c>
      <c r="M164" s="1" t="s">
        <v>271</v>
      </c>
      <c r="N164" s="1" t="s">
        <v>441</v>
      </c>
    </row>
    <row r="165" spans="1:15" hidden="1" x14ac:dyDescent="0.25">
      <c r="A165" s="1" t="s">
        <v>153</v>
      </c>
      <c r="B165" s="1">
        <v>2022</v>
      </c>
      <c r="C165" s="6" t="s">
        <v>0</v>
      </c>
      <c r="D165" s="6" t="s">
        <v>0</v>
      </c>
      <c r="E165" s="6" t="s">
        <v>0</v>
      </c>
      <c r="F165" s="6" t="s">
        <v>0</v>
      </c>
      <c r="G165" s="6" t="s">
        <v>0</v>
      </c>
      <c r="H165" s="6" t="s">
        <v>0</v>
      </c>
      <c r="I165" s="36">
        <v>30151785.600000001</v>
      </c>
      <c r="J165" s="36">
        <v>150066</v>
      </c>
      <c r="K165" s="1" t="s">
        <v>0</v>
      </c>
      <c r="L165" s="33">
        <v>0</v>
      </c>
      <c r="M165" s="1" t="s">
        <v>271</v>
      </c>
      <c r="N165" s="1" t="s">
        <v>441</v>
      </c>
    </row>
    <row r="166" spans="1:15" hidden="1" x14ac:dyDescent="0.25">
      <c r="A166" s="1" t="s">
        <v>117</v>
      </c>
      <c r="B166" s="1">
        <v>2019</v>
      </c>
      <c r="C166" s="6" t="s">
        <v>0</v>
      </c>
      <c r="D166" s="6" t="s">
        <v>0</v>
      </c>
      <c r="E166" s="6" t="s">
        <v>0</v>
      </c>
      <c r="F166" s="6" t="s">
        <v>0</v>
      </c>
      <c r="G166" s="6" t="s">
        <v>0</v>
      </c>
      <c r="H166" s="6" t="s">
        <v>0</v>
      </c>
      <c r="I166" s="36">
        <v>30246254.25</v>
      </c>
      <c r="J166" s="36">
        <v>292706.25</v>
      </c>
      <c r="K166" s="1" t="s">
        <v>0</v>
      </c>
      <c r="L166" s="33">
        <v>0</v>
      </c>
      <c r="M166" s="1" t="s">
        <v>271</v>
      </c>
      <c r="N166" s="1" t="s">
        <v>310</v>
      </c>
    </row>
    <row r="167" spans="1:15" x14ac:dyDescent="0.25">
      <c r="A167" s="1" t="s">
        <v>117</v>
      </c>
      <c r="B167" s="1">
        <v>2017</v>
      </c>
      <c r="C167" s="6">
        <v>22</v>
      </c>
      <c r="D167" s="6">
        <v>5</v>
      </c>
      <c r="E167" s="6">
        <v>7</v>
      </c>
      <c r="F167" s="6">
        <v>4</v>
      </c>
      <c r="G167" s="6">
        <v>150</v>
      </c>
      <c r="H167" s="6">
        <v>2.1</v>
      </c>
      <c r="I167" s="36">
        <v>30288529.569999997</v>
      </c>
      <c r="J167" s="36">
        <v>294376.30999999994</v>
      </c>
      <c r="K167" s="1">
        <v>1</v>
      </c>
      <c r="L167" s="33">
        <v>85329.999999999985</v>
      </c>
      <c r="M167" s="1" t="s">
        <v>271</v>
      </c>
      <c r="N167" s="1" t="s">
        <v>310</v>
      </c>
      <c r="O167" s="51">
        <f>I167/$Q$1</f>
        <v>0.1208570569348861</v>
      </c>
    </row>
    <row r="168" spans="1:15" hidden="1" x14ac:dyDescent="0.25">
      <c r="A168" s="1" t="s">
        <v>117</v>
      </c>
      <c r="B168" s="1">
        <v>2018</v>
      </c>
      <c r="C168" s="6" t="s">
        <v>0</v>
      </c>
      <c r="D168" s="6" t="s">
        <v>0</v>
      </c>
      <c r="E168" s="6" t="s">
        <v>0</v>
      </c>
      <c r="F168" s="6" t="s">
        <v>0</v>
      </c>
      <c r="G168" s="6" t="s">
        <v>0</v>
      </c>
      <c r="H168" s="6" t="s">
        <v>0</v>
      </c>
      <c r="I168" s="36">
        <v>30293332.199999999</v>
      </c>
      <c r="J168" s="36">
        <v>294106.08</v>
      </c>
      <c r="K168" s="1" t="s">
        <v>0</v>
      </c>
      <c r="L168" s="33">
        <v>0</v>
      </c>
      <c r="M168" s="1" t="s">
        <v>271</v>
      </c>
      <c r="N168" s="1" t="s">
        <v>310</v>
      </c>
    </row>
    <row r="169" spans="1:15" hidden="1" x14ac:dyDescent="0.25">
      <c r="A169" s="1" t="s">
        <v>117</v>
      </c>
      <c r="B169" s="1">
        <v>2020</v>
      </c>
      <c r="C169" s="6" t="s">
        <v>0</v>
      </c>
      <c r="D169" s="6" t="s">
        <v>0</v>
      </c>
      <c r="E169" s="6" t="s">
        <v>0</v>
      </c>
      <c r="F169" s="6" t="s">
        <v>0</v>
      </c>
      <c r="G169" s="6" t="s">
        <v>0</v>
      </c>
      <c r="H169" s="6" t="s">
        <v>0</v>
      </c>
      <c r="I169" s="36">
        <v>30346816.650000002</v>
      </c>
      <c r="J169" s="36">
        <v>293440.59999999998</v>
      </c>
      <c r="K169" s="1" t="s">
        <v>0</v>
      </c>
      <c r="L169" s="33">
        <v>0</v>
      </c>
      <c r="M169" s="1" t="s">
        <v>271</v>
      </c>
      <c r="N169" s="1" t="s">
        <v>310</v>
      </c>
    </row>
    <row r="170" spans="1:15" hidden="1" x14ac:dyDescent="0.25">
      <c r="A170" s="1" t="s">
        <v>1</v>
      </c>
      <c r="B170" s="1">
        <v>2023</v>
      </c>
      <c r="C170" s="6" t="s">
        <v>0</v>
      </c>
      <c r="D170" s="6" t="s">
        <v>0</v>
      </c>
      <c r="E170" s="6" t="s">
        <v>0</v>
      </c>
      <c r="F170" s="6" t="s">
        <v>0</v>
      </c>
      <c r="G170" s="6" t="s">
        <v>0</v>
      </c>
      <c r="H170" s="6" t="s">
        <v>0</v>
      </c>
      <c r="I170" s="36">
        <v>30432190</v>
      </c>
      <c r="J170" s="36">
        <v>282880</v>
      </c>
      <c r="K170" s="1" t="s">
        <v>0</v>
      </c>
      <c r="L170" s="33">
        <v>0</v>
      </c>
      <c r="M170" s="1" t="s">
        <v>275</v>
      </c>
      <c r="N170" s="1" t="s">
        <v>332</v>
      </c>
    </row>
    <row r="171" spans="1:15" hidden="1" x14ac:dyDescent="0.25">
      <c r="A171" s="1" t="s">
        <v>136</v>
      </c>
      <c r="B171" s="1">
        <v>2019</v>
      </c>
      <c r="C171" s="6" t="s">
        <v>0</v>
      </c>
      <c r="D171" s="6" t="s">
        <v>0</v>
      </c>
      <c r="E171" s="6" t="s">
        <v>0</v>
      </c>
      <c r="F171" s="6" t="s">
        <v>0</v>
      </c>
      <c r="G171" s="6" t="s">
        <v>0</v>
      </c>
      <c r="H171" s="6" t="s">
        <v>0</v>
      </c>
      <c r="I171" s="36">
        <v>30493851.699999999</v>
      </c>
      <c r="J171" s="36">
        <v>212880.45</v>
      </c>
      <c r="K171" s="1" t="s">
        <v>0</v>
      </c>
      <c r="L171" s="33">
        <v>0</v>
      </c>
      <c r="M171" s="1" t="s">
        <v>282</v>
      </c>
      <c r="N171" s="1" t="s">
        <v>398</v>
      </c>
    </row>
    <row r="172" spans="1:15" hidden="1" x14ac:dyDescent="0.25">
      <c r="A172" s="1" t="s">
        <v>153</v>
      </c>
      <c r="B172" s="1">
        <v>2016</v>
      </c>
      <c r="C172" s="6" t="s">
        <v>0</v>
      </c>
      <c r="D172" s="6" t="s">
        <v>0</v>
      </c>
      <c r="E172" s="6" t="s">
        <v>0</v>
      </c>
      <c r="F172" s="6" t="s">
        <v>0</v>
      </c>
      <c r="G172" s="6" t="s">
        <v>0</v>
      </c>
      <c r="H172" s="6" t="s">
        <v>0</v>
      </c>
      <c r="I172" s="36">
        <v>30559865.049999997</v>
      </c>
      <c r="J172" s="36">
        <v>152374.29999999999</v>
      </c>
      <c r="K172" s="1" t="s">
        <v>0</v>
      </c>
      <c r="L172" s="33">
        <v>0</v>
      </c>
      <c r="M172" s="1" t="s">
        <v>271</v>
      </c>
      <c r="N172" s="1" t="s">
        <v>441</v>
      </c>
    </row>
    <row r="173" spans="1:15" x14ac:dyDescent="0.25">
      <c r="A173" s="1" t="s">
        <v>136</v>
      </c>
      <c r="B173" s="1">
        <v>2016</v>
      </c>
      <c r="C173" s="6">
        <v>17</v>
      </c>
      <c r="D173" s="6">
        <v>1</v>
      </c>
      <c r="E173" s="6">
        <v>5</v>
      </c>
      <c r="F173" s="6">
        <v>2</v>
      </c>
      <c r="G173" s="6">
        <v>110</v>
      </c>
      <c r="H173" s="6">
        <v>1.3</v>
      </c>
      <c r="I173" s="36">
        <v>30573931.699999996</v>
      </c>
      <c r="J173" s="36">
        <v>212666.99999999997</v>
      </c>
      <c r="K173" s="1">
        <v>3</v>
      </c>
      <c r="L173" s="33">
        <v>111149.99999999999</v>
      </c>
      <c r="M173" s="1" t="s">
        <v>282</v>
      </c>
      <c r="N173" s="1" t="s">
        <v>398</v>
      </c>
      <c r="O173" s="51">
        <f>I173/$Q$1</f>
        <v>0.12199586631138723</v>
      </c>
    </row>
    <row r="174" spans="1:15" hidden="1" x14ac:dyDescent="0.25">
      <c r="A174" s="1" t="s">
        <v>153</v>
      </c>
      <c r="B174" s="1">
        <v>2019</v>
      </c>
      <c r="C174" s="6" t="s">
        <v>0</v>
      </c>
      <c r="D174" s="6" t="s">
        <v>0</v>
      </c>
      <c r="E174" s="6" t="s">
        <v>0</v>
      </c>
      <c r="F174" s="6" t="s">
        <v>0</v>
      </c>
      <c r="G174" s="6" t="s">
        <v>0</v>
      </c>
      <c r="H174" s="6" t="s">
        <v>0</v>
      </c>
      <c r="I174" s="36">
        <v>30580119.949999999</v>
      </c>
      <c r="J174" s="36">
        <v>152545.1</v>
      </c>
      <c r="K174" s="1" t="s">
        <v>0</v>
      </c>
      <c r="L174" s="33">
        <v>0</v>
      </c>
      <c r="M174" s="1" t="s">
        <v>271</v>
      </c>
      <c r="N174" s="1" t="s">
        <v>441</v>
      </c>
    </row>
    <row r="175" spans="1:15" hidden="1" x14ac:dyDescent="0.25">
      <c r="A175" s="1" t="s">
        <v>136</v>
      </c>
      <c r="B175" s="1">
        <v>2020</v>
      </c>
      <c r="C175" s="6" t="s">
        <v>0</v>
      </c>
      <c r="D175" s="6" t="s">
        <v>0</v>
      </c>
      <c r="E175" s="6" t="s">
        <v>0</v>
      </c>
      <c r="F175" s="6" t="s">
        <v>0</v>
      </c>
      <c r="G175" s="6" t="s">
        <v>0</v>
      </c>
      <c r="H175" s="6" t="s">
        <v>0</v>
      </c>
      <c r="I175" s="36">
        <v>30617712.199999999</v>
      </c>
      <c r="J175" s="36">
        <v>213405.1</v>
      </c>
      <c r="K175" s="1" t="s">
        <v>0</v>
      </c>
      <c r="L175" s="33">
        <v>0</v>
      </c>
      <c r="M175" s="1" t="s">
        <v>282</v>
      </c>
      <c r="N175" s="1" t="s">
        <v>398</v>
      </c>
    </row>
    <row r="176" spans="1:15" hidden="1" x14ac:dyDescent="0.25">
      <c r="A176" s="1" t="s">
        <v>117</v>
      </c>
      <c r="B176" s="1">
        <v>2021</v>
      </c>
      <c r="C176" s="6" t="s">
        <v>0</v>
      </c>
      <c r="D176" s="6" t="s">
        <v>0</v>
      </c>
      <c r="E176" s="6" t="s">
        <v>0</v>
      </c>
      <c r="F176" s="6" t="s">
        <v>0</v>
      </c>
      <c r="G176" s="6" t="s">
        <v>0</v>
      </c>
      <c r="H176" s="6" t="s">
        <v>0</v>
      </c>
      <c r="I176" s="36">
        <v>30644218.800000001</v>
      </c>
      <c r="J176" s="36">
        <v>295654.71000000002</v>
      </c>
      <c r="K176" s="1" t="s">
        <v>0</v>
      </c>
      <c r="L176" s="33">
        <v>0</v>
      </c>
      <c r="M176" s="1" t="s">
        <v>271</v>
      </c>
      <c r="N176" s="1" t="s">
        <v>310</v>
      </c>
    </row>
    <row r="177" spans="1:15" hidden="1" x14ac:dyDescent="0.25">
      <c r="A177" s="1" t="s">
        <v>153</v>
      </c>
      <c r="B177" s="1">
        <v>2018</v>
      </c>
      <c r="C177" s="6" t="s">
        <v>0</v>
      </c>
      <c r="D177" s="6" t="s">
        <v>0</v>
      </c>
      <c r="E177" s="6" t="s">
        <v>0</v>
      </c>
      <c r="F177" s="6" t="s">
        <v>0</v>
      </c>
      <c r="G177" s="6" t="s">
        <v>0</v>
      </c>
      <c r="H177" s="6" t="s">
        <v>0</v>
      </c>
      <c r="I177" s="36">
        <v>30666672.119999997</v>
      </c>
      <c r="J177" s="36">
        <v>153273.78</v>
      </c>
      <c r="K177" s="1" t="s">
        <v>0</v>
      </c>
      <c r="L177" s="33">
        <v>0</v>
      </c>
      <c r="M177" s="1" t="s">
        <v>271</v>
      </c>
      <c r="N177" s="1" t="s">
        <v>441</v>
      </c>
    </row>
    <row r="178" spans="1:15" hidden="1" x14ac:dyDescent="0.25">
      <c r="A178" s="1" t="s">
        <v>136</v>
      </c>
      <c r="B178" s="1">
        <v>2018</v>
      </c>
      <c r="C178" s="6" t="s">
        <v>0</v>
      </c>
      <c r="D178" s="6" t="s">
        <v>0</v>
      </c>
      <c r="E178" s="6" t="s">
        <v>0</v>
      </c>
      <c r="F178" s="6" t="s">
        <v>0</v>
      </c>
      <c r="G178" s="6" t="s">
        <v>0</v>
      </c>
      <c r="H178" s="6" t="s">
        <v>0</v>
      </c>
      <c r="I178" s="36">
        <v>30682241.879999999</v>
      </c>
      <c r="J178" s="36">
        <v>213905.09999999998</v>
      </c>
      <c r="K178" s="1" t="s">
        <v>0</v>
      </c>
      <c r="L178" s="33">
        <v>0</v>
      </c>
      <c r="M178" s="1" t="s">
        <v>282</v>
      </c>
      <c r="N178" s="1" t="s">
        <v>398</v>
      </c>
    </row>
    <row r="179" spans="1:15" hidden="1" x14ac:dyDescent="0.25">
      <c r="A179" s="1" t="s">
        <v>136</v>
      </c>
      <c r="B179" s="1">
        <v>2017</v>
      </c>
      <c r="C179" s="6" t="s">
        <v>0</v>
      </c>
      <c r="D179" s="6" t="s">
        <v>0</v>
      </c>
      <c r="E179" s="6" t="s">
        <v>0</v>
      </c>
      <c r="F179" s="6" t="s">
        <v>0</v>
      </c>
      <c r="G179" s="6" t="s">
        <v>0</v>
      </c>
      <c r="H179" s="6" t="s">
        <v>0</v>
      </c>
      <c r="I179" s="36">
        <v>30705939.549999997</v>
      </c>
      <c r="J179" s="36">
        <v>214105.15999999997</v>
      </c>
      <c r="K179" s="1" t="s">
        <v>0</v>
      </c>
      <c r="L179" s="33">
        <v>0</v>
      </c>
      <c r="M179" s="1" t="s">
        <v>282</v>
      </c>
      <c r="N179" s="1" t="s">
        <v>398</v>
      </c>
    </row>
    <row r="180" spans="1:15" hidden="1" x14ac:dyDescent="0.25">
      <c r="A180" s="1" t="s">
        <v>52</v>
      </c>
      <c r="B180" s="1">
        <v>2015</v>
      </c>
      <c r="C180" s="6" t="s">
        <v>0</v>
      </c>
      <c r="D180" s="6" t="s">
        <v>0</v>
      </c>
      <c r="E180" s="6" t="s">
        <v>0</v>
      </c>
      <c r="F180" s="6" t="s">
        <v>0</v>
      </c>
      <c r="G180" s="6" t="s">
        <v>0</v>
      </c>
      <c r="H180" s="6" t="s">
        <v>0</v>
      </c>
      <c r="I180" s="36">
        <v>30725575.68</v>
      </c>
      <c r="J180" s="36">
        <v>127085.52</v>
      </c>
      <c r="K180" s="1" t="s">
        <v>0</v>
      </c>
      <c r="L180" s="33">
        <v>0</v>
      </c>
      <c r="M180" s="1" t="s">
        <v>271</v>
      </c>
      <c r="N180" s="1" t="s">
        <v>325</v>
      </c>
    </row>
    <row r="181" spans="1:15" hidden="1" x14ac:dyDescent="0.25">
      <c r="A181" s="1" t="s">
        <v>52</v>
      </c>
      <c r="B181" s="1">
        <v>2014</v>
      </c>
      <c r="C181" s="6" t="s">
        <v>0</v>
      </c>
      <c r="D181" s="6" t="s">
        <v>0</v>
      </c>
      <c r="E181" s="6" t="s">
        <v>0</v>
      </c>
      <c r="F181" s="6" t="s">
        <v>0</v>
      </c>
      <c r="G181" s="6" t="s">
        <v>0</v>
      </c>
      <c r="H181" s="6" t="s">
        <v>0</v>
      </c>
      <c r="I181" s="36">
        <v>30731054.399999999</v>
      </c>
      <c r="J181" s="36">
        <v>126612.336</v>
      </c>
      <c r="K181" s="1" t="s">
        <v>0</v>
      </c>
      <c r="L181" s="33">
        <v>0</v>
      </c>
      <c r="M181" s="1" t="s">
        <v>271</v>
      </c>
      <c r="N181" s="1" t="s">
        <v>325</v>
      </c>
    </row>
    <row r="182" spans="1:15" hidden="1" x14ac:dyDescent="0.25">
      <c r="A182" s="1" t="s">
        <v>153</v>
      </c>
      <c r="B182" s="1">
        <v>2017</v>
      </c>
      <c r="C182" s="6" t="s">
        <v>0</v>
      </c>
      <c r="D182" s="6" t="s">
        <v>0</v>
      </c>
      <c r="E182" s="6" t="s">
        <v>0</v>
      </c>
      <c r="F182" s="6" t="s">
        <v>0</v>
      </c>
      <c r="G182" s="6" t="s">
        <v>0</v>
      </c>
      <c r="H182" s="6" t="s">
        <v>0</v>
      </c>
      <c r="I182" s="36">
        <v>30735549.059999995</v>
      </c>
      <c r="J182" s="36">
        <v>153411.15</v>
      </c>
      <c r="K182" s="1" t="s">
        <v>0</v>
      </c>
      <c r="L182" s="33">
        <v>0</v>
      </c>
      <c r="M182" s="1" t="s">
        <v>271</v>
      </c>
      <c r="N182" s="1" t="s">
        <v>441</v>
      </c>
    </row>
    <row r="183" spans="1:15" hidden="1" x14ac:dyDescent="0.25">
      <c r="A183" s="1" t="s">
        <v>153</v>
      </c>
      <c r="B183" s="1">
        <v>2020</v>
      </c>
      <c r="C183" s="6" t="s">
        <v>0</v>
      </c>
      <c r="D183" s="6" t="s">
        <v>0</v>
      </c>
      <c r="E183" s="6" t="s">
        <v>0</v>
      </c>
      <c r="F183" s="6" t="s">
        <v>0</v>
      </c>
      <c r="G183" s="6" t="s">
        <v>0</v>
      </c>
      <c r="H183" s="6" t="s">
        <v>0</v>
      </c>
      <c r="I183" s="36">
        <v>30771955.150000002</v>
      </c>
      <c r="J183" s="36">
        <v>152926.20000000001</v>
      </c>
      <c r="K183" s="1" t="s">
        <v>0</v>
      </c>
      <c r="L183" s="33">
        <v>0</v>
      </c>
      <c r="M183" s="1" t="s">
        <v>271</v>
      </c>
      <c r="N183" s="1" t="s">
        <v>441</v>
      </c>
    </row>
    <row r="184" spans="1:15" hidden="1" x14ac:dyDescent="0.25">
      <c r="A184" s="1" t="s">
        <v>136</v>
      </c>
      <c r="B184" s="1">
        <v>2021</v>
      </c>
      <c r="C184" s="6" t="s">
        <v>0</v>
      </c>
      <c r="D184" s="6" t="s">
        <v>0</v>
      </c>
      <c r="E184" s="6" t="s">
        <v>0</v>
      </c>
      <c r="F184" s="6" t="s">
        <v>0</v>
      </c>
      <c r="G184" s="6" t="s">
        <v>0</v>
      </c>
      <c r="H184" s="6" t="s">
        <v>0</v>
      </c>
      <c r="I184" s="36">
        <v>30893581.68</v>
      </c>
      <c r="J184" s="36">
        <v>215014.41</v>
      </c>
      <c r="K184" s="1" t="s">
        <v>0</v>
      </c>
      <c r="L184" s="33">
        <v>0</v>
      </c>
      <c r="M184" s="1" t="s">
        <v>282</v>
      </c>
      <c r="N184" s="1" t="s">
        <v>398</v>
      </c>
    </row>
    <row r="185" spans="1:15" hidden="1" x14ac:dyDescent="0.25">
      <c r="A185" s="1" t="s">
        <v>52</v>
      </c>
      <c r="B185" s="1">
        <v>2022</v>
      </c>
      <c r="C185" s="6" t="s">
        <v>0</v>
      </c>
      <c r="D185" s="6" t="s">
        <v>0</v>
      </c>
      <c r="E185" s="6" t="s">
        <v>0</v>
      </c>
      <c r="F185" s="6" t="s">
        <v>0</v>
      </c>
      <c r="G185" s="6" t="s">
        <v>0</v>
      </c>
      <c r="H185" s="6" t="s">
        <v>0</v>
      </c>
      <c r="I185" s="36">
        <v>30904999.200000003</v>
      </c>
      <c r="J185" s="36">
        <v>127569.60000000001</v>
      </c>
      <c r="K185" s="1" t="s">
        <v>0</v>
      </c>
      <c r="L185" s="33">
        <v>0</v>
      </c>
      <c r="M185" s="1" t="s">
        <v>271</v>
      </c>
      <c r="N185" s="1" t="s">
        <v>325</v>
      </c>
    </row>
    <row r="186" spans="1:15" x14ac:dyDescent="0.25">
      <c r="A186" s="1" t="s">
        <v>153</v>
      </c>
      <c r="B186" s="1">
        <v>2021</v>
      </c>
      <c r="C186" s="6">
        <v>46</v>
      </c>
      <c r="D186" s="6">
        <v>11</v>
      </c>
      <c r="E186" s="6">
        <v>4</v>
      </c>
      <c r="F186" s="6">
        <v>3</v>
      </c>
      <c r="G186" s="6">
        <v>160</v>
      </c>
      <c r="H186" s="6">
        <v>1.8</v>
      </c>
      <c r="I186" s="36">
        <v>30945867.809999999</v>
      </c>
      <c r="J186" s="36">
        <v>154076.13</v>
      </c>
      <c r="K186" s="1">
        <v>2</v>
      </c>
      <c r="L186" s="33">
        <v>124410</v>
      </c>
      <c r="M186" s="1" t="s">
        <v>271</v>
      </c>
      <c r="N186" s="1" t="s">
        <v>441</v>
      </c>
      <c r="O186" s="51">
        <f t="shared" ref="O186:O187" si="2">I186/$Q$1</f>
        <v>0.1234799629070481</v>
      </c>
    </row>
    <row r="187" spans="1:15" x14ac:dyDescent="0.25">
      <c r="A187" s="1" t="s">
        <v>52</v>
      </c>
      <c r="B187" s="1">
        <v>2019</v>
      </c>
      <c r="C187" s="6">
        <v>34</v>
      </c>
      <c r="D187" s="6">
        <v>11</v>
      </c>
      <c r="E187" s="6">
        <v>5</v>
      </c>
      <c r="F187" s="6">
        <v>3</v>
      </c>
      <c r="G187" s="6">
        <v>180</v>
      </c>
      <c r="H187" s="6">
        <v>2.4</v>
      </c>
      <c r="I187" s="36">
        <v>31310365.25</v>
      </c>
      <c r="J187" s="36">
        <v>129664.5</v>
      </c>
      <c r="K187" s="1">
        <v>0</v>
      </c>
      <c r="L187" s="33">
        <v>128150</v>
      </c>
      <c r="M187" s="1" t="s">
        <v>271</v>
      </c>
      <c r="N187" s="1" t="s">
        <v>325</v>
      </c>
      <c r="O187" s="51">
        <f t="shared" si="2"/>
        <v>0.12493437777908377</v>
      </c>
    </row>
    <row r="188" spans="1:15" hidden="1" x14ac:dyDescent="0.25">
      <c r="A188" s="1" t="s">
        <v>52</v>
      </c>
      <c r="B188" s="1">
        <v>2016</v>
      </c>
      <c r="C188" s="6" t="s">
        <v>0</v>
      </c>
      <c r="D188" s="6" t="s">
        <v>0</v>
      </c>
      <c r="E188" s="6" t="s">
        <v>0</v>
      </c>
      <c r="F188" s="6" t="s">
        <v>0</v>
      </c>
      <c r="G188" s="6" t="s">
        <v>0</v>
      </c>
      <c r="H188" s="6" t="s">
        <v>0</v>
      </c>
      <c r="I188" s="36">
        <v>31323947.199999996</v>
      </c>
      <c r="J188" s="36">
        <v>129526.79999999999</v>
      </c>
      <c r="K188" s="1" t="s">
        <v>0</v>
      </c>
      <c r="L188" s="33">
        <v>0</v>
      </c>
      <c r="M188" s="1" t="s">
        <v>271</v>
      </c>
      <c r="N188" s="1" t="s">
        <v>325</v>
      </c>
    </row>
    <row r="189" spans="1:15" hidden="1" x14ac:dyDescent="0.25">
      <c r="A189" s="1" t="s">
        <v>52</v>
      </c>
      <c r="B189" s="1">
        <v>2018</v>
      </c>
      <c r="C189" s="6" t="s">
        <v>0</v>
      </c>
      <c r="D189" s="6" t="s">
        <v>0</v>
      </c>
      <c r="E189" s="6" t="s">
        <v>0</v>
      </c>
      <c r="F189" s="6" t="s">
        <v>0</v>
      </c>
      <c r="G189" s="6" t="s">
        <v>0</v>
      </c>
      <c r="H189" s="6" t="s">
        <v>0</v>
      </c>
      <c r="I189" s="36">
        <v>31325425.799999997</v>
      </c>
      <c r="J189" s="36">
        <v>130289.28</v>
      </c>
      <c r="K189" s="1" t="s">
        <v>0</v>
      </c>
      <c r="L189" s="33">
        <v>0</v>
      </c>
      <c r="M189" s="1" t="s">
        <v>271</v>
      </c>
      <c r="N189" s="1" t="s">
        <v>325</v>
      </c>
    </row>
    <row r="190" spans="1:15" hidden="1" x14ac:dyDescent="0.25">
      <c r="A190" s="1" t="s">
        <v>52</v>
      </c>
      <c r="B190" s="1">
        <v>2017</v>
      </c>
      <c r="C190" s="6" t="s">
        <v>0</v>
      </c>
      <c r="D190" s="6" t="s">
        <v>0</v>
      </c>
      <c r="E190" s="6" t="s">
        <v>0</v>
      </c>
      <c r="F190" s="6" t="s">
        <v>0</v>
      </c>
      <c r="G190" s="6" t="s">
        <v>0</v>
      </c>
      <c r="H190" s="6" t="s">
        <v>0</v>
      </c>
      <c r="I190" s="36">
        <v>31502482.909999996</v>
      </c>
      <c r="J190" s="36">
        <v>130408.61999999998</v>
      </c>
      <c r="K190" s="1" t="s">
        <v>0</v>
      </c>
      <c r="L190" s="33">
        <v>0</v>
      </c>
      <c r="M190" s="1" t="s">
        <v>271</v>
      </c>
      <c r="N190" s="1" t="s">
        <v>325</v>
      </c>
    </row>
    <row r="191" spans="1:15" hidden="1" x14ac:dyDescent="0.25">
      <c r="A191" s="1" t="s">
        <v>52</v>
      </c>
      <c r="B191" s="1">
        <v>2020</v>
      </c>
      <c r="C191" s="6" t="s">
        <v>0</v>
      </c>
      <c r="D191" s="6" t="s">
        <v>0</v>
      </c>
      <c r="E191" s="6" t="s">
        <v>0</v>
      </c>
      <c r="F191" s="6" t="s">
        <v>0</v>
      </c>
      <c r="G191" s="6" t="s">
        <v>0</v>
      </c>
      <c r="H191" s="6" t="s">
        <v>0</v>
      </c>
      <c r="I191" s="36">
        <v>31505247.5</v>
      </c>
      <c r="J191" s="36">
        <v>129991.85</v>
      </c>
      <c r="K191" s="1" t="s">
        <v>0</v>
      </c>
      <c r="L191" s="33">
        <v>0</v>
      </c>
      <c r="M191" s="1" t="s">
        <v>271</v>
      </c>
      <c r="N191" s="1" t="s">
        <v>325</v>
      </c>
    </row>
    <row r="192" spans="1:15" hidden="1" x14ac:dyDescent="0.25">
      <c r="A192" s="1" t="s">
        <v>52</v>
      </c>
      <c r="B192" s="1">
        <v>2021</v>
      </c>
      <c r="C192" s="6" t="s">
        <v>0</v>
      </c>
      <c r="D192" s="6" t="s">
        <v>0</v>
      </c>
      <c r="E192" s="6" t="s">
        <v>0</v>
      </c>
      <c r="F192" s="6" t="s">
        <v>0</v>
      </c>
      <c r="G192" s="6" t="s">
        <v>0</v>
      </c>
      <c r="H192" s="6" t="s">
        <v>0</v>
      </c>
      <c r="I192" s="36">
        <v>31661519.370000001</v>
      </c>
      <c r="J192" s="36">
        <v>130969.8</v>
      </c>
      <c r="K192" s="1" t="s">
        <v>0</v>
      </c>
      <c r="L192" s="33">
        <v>0</v>
      </c>
      <c r="M192" s="1" t="s">
        <v>271</v>
      </c>
      <c r="N192" s="1" t="s">
        <v>325</v>
      </c>
    </row>
    <row r="193" spans="1:15" hidden="1" x14ac:dyDescent="0.25">
      <c r="A193" s="1" t="s">
        <v>1</v>
      </c>
      <c r="B193" s="1">
        <v>2022</v>
      </c>
      <c r="C193" s="6" t="s">
        <v>0</v>
      </c>
      <c r="D193" s="6" t="s">
        <v>0</v>
      </c>
      <c r="E193" s="6" t="s">
        <v>0</v>
      </c>
      <c r="F193" s="6" t="s">
        <v>0</v>
      </c>
      <c r="G193" s="6" t="s">
        <v>0</v>
      </c>
      <c r="H193" s="6" t="s">
        <v>0</v>
      </c>
      <c r="I193" s="36">
        <v>32276113.200000003</v>
      </c>
      <c r="J193" s="36">
        <v>299516.40000000002</v>
      </c>
      <c r="K193" s="1" t="s">
        <v>0</v>
      </c>
      <c r="L193" s="33">
        <v>0</v>
      </c>
      <c r="M193" s="1" t="s">
        <v>275</v>
      </c>
      <c r="N193" s="1" t="s">
        <v>332</v>
      </c>
    </row>
    <row r="194" spans="1:15" hidden="1" x14ac:dyDescent="0.25">
      <c r="A194" s="1" t="s">
        <v>1</v>
      </c>
      <c r="B194" s="1">
        <v>2015</v>
      </c>
      <c r="C194" s="6" t="s">
        <v>0</v>
      </c>
      <c r="D194" s="6" t="s">
        <v>0</v>
      </c>
      <c r="E194" s="6" t="s">
        <v>0</v>
      </c>
      <c r="F194" s="6" t="s">
        <v>0</v>
      </c>
      <c r="G194" s="6" t="s">
        <v>0</v>
      </c>
      <c r="H194" s="6" t="s">
        <v>0</v>
      </c>
      <c r="I194" s="36">
        <v>32379009.960000001</v>
      </c>
      <c r="J194" s="36">
        <v>298407.48</v>
      </c>
      <c r="K194" s="1" t="s">
        <v>0</v>
      </c>
      <c r="L194" s="33">
        <v>0</v>
      </c>
      <c r="M194" s="1" t="s">
        <v>275</v>
      </c>
      <c r="N194" s="1" t="s">
        <v>332</v>
      </c>
    </row>
    <row r="195" spans="1:15" hidden="1" x14ac:dyDescent="0.25">
      <c r="A195" s="1" t="s">
        <v>1</v>
      </c>
      <c r="B195" s="1">
        <v>2014</v>
      </c>
      <c r="C195" s="6" t="s">
        <v>0</v>
      </c>
      <c r="D195" s="6" t="s">
        <v>0</v>
      </c>
      <c r="E195" s="6" t="s">
        <v>0</v>
      </c>
      <c r="F195" s="6" t="s">
        <v>0</v>
      </c>
      <c r="G195" s="6" t="s">
        <v>0</v>
      </c>
      <c r="H195" s="6" t="s">
        <v>0</v>
      </c>
      <c r="I195" s="36">
        <v>32387969.600000001</v>
      </c>
      <c r="J195" s="36">
        <v>297288.92</v>
      </c>
      <c r="K195" s="1" t="s">
        <v>0</v>
      </c>
      <c r="L195" s="33">
        <v>0</v>
      </c>
      <c r="M195" s="1" t="s">
        <v>275</v>
      </c>
      <c r="N195" s="1" t="s">
        <v>332</v>
      </c>
    </row>
    <row r="196" spans="1:15" hidden="1" x14ac:dyDescent="0.25">
      <c r="A196" s="1" t="s">
        <v>1</v>
      </c>
      <c r="B196" s="1">
        <v>2016</v>
      </c>
      <c r="C196" s="6" t="s">
        <v>0</v>
      </c>
      <c r="D196" s="6" t="s">
        <v>0</v>
      </c>
      <c r="E196" s="6" t="s">
        <v>0</v>
      </c>
      <c r="F196" s="6" t="s">
        <v>0</v>
      </c>
      <c r="G196" s="6" t="s">
        <v>0</v>
      </c>
      <c r="H196" s="6" t="s">
        <v>0</v>
      </c>
      <c r="I196" s="36">
        <v>32931929.549999997</v>
      </c>
      <c r="J196" s="36">
        <v>304131.09999999998</v>
      </c>
      <c r="K196" s="1" t="s">
        <v>0</v>
      </c>
      <c r="L196" s="33">
        <v>0</v>
      </c>
      <c r="M196" s="1" t="s">
        <v>275</v>
      </c>
      <c r="N196" s="1" t="s">
        <v>332</v>
      </c>
    </row>
    <row r="197" spans="1:15" hidden="1" x14ac:dyDescent="0.25">
      <c r="A197" s="1" t="s">
        <v>1</v>
      </c>
      <c r="B197" s="1">
        <v>2019</v>
      </c>
      <c r="C197" s="6" t="s">
        <v>0</v>
      </c>
      <c r="D197" s="6" t="s">
        <v>0</v>
      </c>
      <c r="E197" s="6" t="s">
        <v>0</v>
      </c>
      <c r="F197" s="6" t="s">
        <v>0</v>
      </c>
      <c r="G197" s="6" t="s">
        <v>0</v>
      </c>
      <c r="H197" s="6" t="s">
        <v>0</v>
      </c>
      <c r="I197" s="36">
        <v>33021505.600000001</v>
      </c>
      <c r="J197" s="36">
        <v>304449.45</v>
      </c>
      <c r="K197" s="1" t="s">
        <v>0</v>
      </c>
      <c r="L197" s="33">
        <v>0</v>
      </c>
      <c r="M197" s="1" t="s">
        <v>275</v>
      </c>
      <c r="N197" s="1" t="s">
        <v>332</v>
      </c>
    </row>
    <row r="198" spans="1:15" hidden="1" x14ac:dyDescent="0.25">
      <c r="A198" s="1" t="s">
        <v>1</v>
      </c>
      <c r="B198" s="1">
        <v>2020</v>
      </c>
      <c r="C198" s="6" t="s">
        <v>0</v>
      </c>
      <c r="D198" s="6" t="s">
        <v>0</v>
      </c>
      <c r="E198" s="6" t="s">
        <v>0</v>
      </c>
      <c r="F198" s="6" t="s">
        <v>0</v>
      </c>
      <c r="G198" s="6" t="s">
        <v>0</v>
      </c>
      <c r="H198" s="6" t="s">
        <v>0</v>
      </c>
      <c r="I198" s="36">
        <v>33061508.600000001</v>
      </c>
      <c r="J198" s="36">
        <v>305211.2</v>
      </c>
      <c r="K198" s="1" t="s">
        <v>0</v>
      </c>
      <c r="L198" s="33">
        <v>0</v>
      </c>
      <c r="M198" s="1" t="s">
        <v>275</v>
      </c>
      <c r="N198" s="1" t="s">
        <v>332</v>
      </c>
    </row>
    <row r="199" spans="1:15" x14ac:dyDescent="0.25">
      <c r="A199" s="1" t="s">
        <v>1</v>
      </c>
      <c r="B199" s="1">
        <v>2017</v>
      </c>
      <c r="C199" s="6">
        <v>20</v>
      </c>
      <c r="D199" s="6">
        <v>3</v>
      </c>
      <c r="E199" s="6">
        <v>5</v>
      </c>
      <c r="F199" s="6">
        <v>3</v>
      </c>
      <c r="G199" s="6">
        <v>180</v>
      </c>
      <c r="H199" s="6">
        <v>2.2000000000000002</v>
      </c>
      <c r="I199" s="36">
        <v>33067617.959999997</v>
      </c>
      <c r="J199" s="36">
        <v>306200.61</v>
      </c>
      <c r="K199" s="1">
        <v>2</v>
      </c>
      <c r="L199" s="33">
        <v>134089.99999999997</v>
      </c>
      <c r="M199" s="1" t="s">
        <v>275</v>
      </c>
      <c r="N199" s="1" t="s">
        <v>332</v>
      </c>
      <c r="O199" s="51">
        <f>I199/$Q$1</f>
        <v>0.13194615398071907</v>
      </c>
    </row>
    <row r="200" spans="1:15" hidden="1" x14ac:dyDescent="0.25">
      <c r="A200" s="1" t="s">
        <v>1</v>
      </c>
      <c r="B200" s="1">
        <v>2018</v>
      </c>
      <c r="C200" s="6" t="s">
        <v>0</v>
      </c>
      <c r="D200" s="6" t="s">
        <v>0</v>
      </c>
      <c r="E200" s="6" t="s">
        <v>0</v>
      </c>
      <c r="F200" s="6" t="s">
        <v>0</v>
      </c>
      <c r="G200" s="6" t="s">
        <v>0</v>
      </c>
      <c r="H200" s="6" t="s">
        <v>0</v>
      </c>
      <c r="I200" s="36">
        <v>33105249.959999997</v>
      </c>
      <c r="J200" s="36">
        <v>305914.74</v>
      </c>
      <c r="K200" s="1" t="s">
        <v>0</v>
      </c>
      <c r="L200" s="33">
        <v>0</v>
      </c>
      <c r="M200" s="1" t="s">
        <v>275</v>
      </c>
      <c r="N200" s="1" t="s">
        <v>332</v>
      </c>
    </row>
    <row r="201" spans="1:15" hidden="1" x14ac:dyDescent="0.25">
      <c r="A201" s="1" t="s">
        <v>1</v>
      </c>
      <c r="B201" s="1">
        <v>2021</v>
      </c>
      <c r="C201" s="6" t="s">
        <v>0</v>
      </c>
      <c r="D201" s="6" t="s">
        <v>0</v>
      </c>
      <c r="E201" s="6" t="s">
        <v>0</v>
      </c>
      <c r="F201" s="6" t="s">
        <v>0</v>
      </c>
      <c r="G201" s="6" t="s">
        <v>0</v>
      </c>
      <c r="H201" s="6" t="s">
        <v>0</v>
      </c>
      <c r="I201" s="36">
        <v>33192836.82</v>
      </c>
      <c r="J201" s="36">
        <v>307507.59000000003</v>
      </c>
      <c r="K201" s="1" t="s">
        <v>0</v>
      </c>
      <c r="L201" s="33">
        <v>0</v>
      </c>
      <c r="M201" s="1" t="s">
        <v>275</v>
      </c>
      <c r="N201" s="1" t="s">
        <v>332</v>
      </c>
    </row>
    <row r="202" spans="1:15" hidden="1" x14ac:dyDescent="0.25">
      <c r="A202" s="1" t="s">
        <v>135</v>
      </c>
      <c r="B202" s="1">
        <v>2023</v>
      </c>
      <c r="C202" s="6" t="s">
        <v>0</v>
      </c>
      <c r="D202" s="6" t="s">
        <v>0</v>
      </c>
      <c r="E202" s="6" t="s">
        <v>0</v>
      </c>
      <c r="F202" s="6" t="s">
        <v>0</v>
      </c>
      <c r="G202" s="6" t="s">
        <v>0</v>
      </c>
      <c r="H202" s="6" t="s">
        <v>0</v>
      </c>
      <c r="I202" s="36">
        <v>33836550</v>
      </c>
      <c r="J202" s="36">
        <v>233070</v>
      </c>
      <c r="K202" s="1" t="s">
        <v>0</v>
      </c>
      <c r="L202" s="33">
        <v>0</v>
      </c>
      <c r="M202" s="1" t="s">
        <v>282</v>
      </c>
      <c r="N202" s="1" t="s">
        <v>540</v>
      </c>
    </row>
    <row r="203" spans="1:15" hidden="1" x14ac:dyDescent="0.25">
      <c r="A203" s="1" t="s">
        <v>135</v>
      </c>
      <c r="B203" s="1">
        <v>2014</v>
      </c>
      <c r="C203" s="6" t="s">
        <v>0</v>
      </c>
      <c r="D203" s="6" t="s">
        <v>0</v>
      </c>
      <c r="E203" s="6" t="s">
        <v>0</v>
      </c>
      <c r="F203" s="6" t="s">
        <v>0</v>
      </c>
      <c r="G203" s="6" t="s">
        <v>0</v>
      </c>
      <c r="H203" s="6" t="s">
        <v>0</v>
      </c>
      <c r="I203" s="36">
        <v>35498956</v>
      </c>
      <c r="J203" s="36">
        <v>244942.60800000001</v>
      </c>
      <c r="K203" s="1" t="s">
        <v>0</v>
      </c>
      <c r="L203" s="33">
        <v>0</v>
      </c>
      <c r="M203" s="1" t="s">
        <v>282</v>
      </c>
      <c r="N203" s="1" t="s">
        <v>540</v>
      </c>
    </row>
    <row r="204" spans="1:15" hidden="1" x14ac:dyDescent="0.25">
      <c r="A204" s="1" t="s">
        <v>135</v>
      </c>
      <c r="B204" s="1">
        <v>2015</v>
      </c>
      <c r="C204" s="6" t="s">
        <v>0</v>
      </c>
      <c r="D204" s="6" t="s">
        <v>0</v>
      </c>
      <c r="E204" s="6" t="s">
        <v>0</v>
      </c>
      <c r="F204" s="6" t="s">
        <v>0</v>
      </c>
      <c r="G204" s="6" t="s">
        <v>0</v>
      </c>
      <c r="H204" s="6" t="s">
        <v>0</v>
      </c>
      <c r="I204" s="36">
        <v>35794807.200000003</v>
      </c>
      <c r="J204" s="36">
        <v>245865.12</v>
      </c>
      <c r="K204" s="1" t="s">
        <v>0</v>
      </c>
      <c r="L204" s="33">
        <v>0</v>
      </c>
      <c r="M204" s="1" t="s">
        <v>282</v>
      </c>
      <c r="N204" s="1" t="s">
        <v>540</v>
      </c>
    </row>
    <row r="205" spans="1:15" hidden="1" x14ac:dyDescent="0.25">
      <c r="A205" s="1" t="s">
        <v>135</v>
      </c>
      <c r="B205" s="1">
        <v>2022</v>
      </c>
      <c r="C205" s="6" t="s">
        <v>0</v>
      </c>
      <c r="D205" s="6" t="s">
        <v>0</v>
      </c>
      <c r="E205" s="6" t="s">
        <v>0</v>
      </c>
      <c r="F205" s="6" t="s">
        <v>0</v>
      </c>
      <c r="G205" s="6" t="s">
        <v>0</v>
      </c>
      <c r="H205" s="6" t="s">
        <v>0</v>
      </c>
      <c r="I205" s="36">
        <v>35816396.400000006</v>
      </c>
      <c r="J205" s="36">
        <v>246780.00000000003</v>
      </c>
      <c r="K205" s="1" t="s">
        <v>0</v>
      </c>
      <c r="L205" s="33">
        <v>0</v>
      </c>
      <c r="M205" s="1" t="s">
        <v>282</v>
      </c>
      <c r="N205" s="1" t="s">
        <v>540</v>
      </c>
    </row>
    <row r="206" spans="1:15" hidden="1" x14ac:dyDescent="0.25">
      <c r="A206" s="1" t="s">
        <v>110</v>
      </c>
      <c r="B206" s="1">
        <v>2023</v>
      </c>
      <c r="C206" s="6" t="s">
        <v>0</v>
      </c>
      <c r="D206" s="6" t="s">
        <v>0</v>
      </c>
      <c r="E206" s="6" t="s">
        <v>0</v>
      </c>
      <c r="F206" s="6" t="s">
        <v>0</v>
      </c>
      <c r="G206" s="6" t="s">
        <v>0</v>
      </c>
      <c r="H206" s="6" t="s">
        <v>0</v>
      </c>
      <c r="I206" s="36">
        <v>35958520</v>
      </c>
      <c r="J206" s="36">
        <v>289540</v>
      </c>
      <c r="K206" s="1" t="s">
        <v>0</v>
      </c>
      <c r="L206" s="33">
        <v>0</v>
      </c>
      <c r="M206" s="1" t="s">
        <v>282</v>
      </c>
      <c r="N206" s="1" t="s">
        <v>427</v>
      </c>
    </row>
    <row r="207" spans="1:15" hidden="1" x14ac:dyDescent="0.25">
      <c r="A207" s="1" t="s">
        <v>135</v>
      </c>
      <c r="B207" s="1">
        <v>2019</v>
      </c>
      <c r="C207" s="6" t="s">
        <v>0</v>
      </c>
      <c r="D207" s="6" t="s">
        <v>0</v>
      </c>
      <c r="E207" s="6" t="s">
        <v>0</v>
      </c>
      <c r="F207" s="6" t="s">
        <v>0</v>
      </c>
      <c r="G207" s="6" t="s">
        <v>0</v>
      </c>
      <c r="H207" s="6" t="s">
        <v>0</v>
      </c>
      <c r="I207" s="36">
        <v>36346380.649999999</v>
      </c>
      <c r="J207" s="36">
        <v>250847.80000000002</v>
      </c>
      <c r="K207" s="1" t="s">
        <v>0</v>
      </c>
      <c r="L207" s="33">
        <v>0</v>
      </c>
      <c r="M207" s="1" t="s">
        <v>282</v>
      </c>
      <c r="N207" s="1" t="s">
        <v>540</v>
      </c>
    </row>
    <row r="208" spans="1:15" x14ac:dyDescent="0.25">
      <c r="A208" s="1" t="s">
        <v>135</v>
      </c>
      <c r="B208" s="1">
        <v>2016</v>
      </c>
      <c r="C208" s="6">
        <v>17</v>
      </c>
      <c r="D208" s="6">
        <v>1</v>
      </c>
      <c r="E208" s="6">
        <v>5</v>
      </c>
      <c r="F208" s="6">
        <v>2</v>
      </c>
      <c r="G208" s="6">
        <v>110</v>
      </c>
      <c r="H208" s="6">
        <v>1.3</v>
      </c>
      <c r="I208" s="36">
        <v>36441824.25</v>
      </c>
      <c r="J208" s="36">
        <v>250581.49999999997</v>
      </c>
      <c r="K208" s="1">
        <v>0</v>
      </c>
      <c r="L208" s="33">
        <v>111149.99999999999</v>
      </c>
      <c r="M208" s="1" t="s">
        <v>282</v>
      </c>
      <c r="N208" s="1" t="s">
        <v>540</v>
      </c>
      <c r="O208" s="51">
        <f>I208/$Q$1</f>
        <v>0.14540988587823889</v>
      </c>
    </row>
    <row r="209" spans="1:15" hidden="1" x14ac:dyDescent="0.25">
      <c r="A209" s="1" t="s">
        <v>135</v>
      </c>
      <c r="B209" s="1">
        <v>2020</v>
      </c>
      <c r="C209" s="6" t="s">
        <v>0</v>
      </c>
      <c r="D209" s="6" t="s">
        <v>0</v>
      </c>
      <c r="E209" s="6" t="s">
        <v>0</v>
      </c>
      <c r="F209" s="6" t="s">
        <v>0</v>
      </c>
      <c r="G209" s="6" t="s">
        <v>0</v>
      </c>
      <c r="H209" s="6" t="s">
        <v>0</v>
      </c>
      <c r="I209" s="36">
        <v>36494012.5</v>
      </c>
      <c r="J209" s="36">
        <v>251476.35</v>
      </c>
      <c r="K209" s="1" t="s">
        <v>0</v>
      </c>
      <c r="L209" s="33">
        <v>0</v>
      </c>
      <c r="M209" s="1" t="s">
        <v>282</v>
      </c>
      <c r="N209" s="1" t="s">
        <v>540</v>
      </c>
    </row>
    <row r="210" spans="1:15" hidden="1" x14ac:dyDescent="0.25">
      <c r="A210" s="1" t="s">
        <v>135</v>
      </c>
      <c r="B210" s="1">
        <v>2018</v>
      </c>
      <c r="C210" s="6" t="s">
        <v>0</v>
      </c>
      <c r="D210" s="6" t="s">
        <v>0</v>
      </c>
      <c r="E210" s="6" t="s">
        <v>0</v>
      </c>
      <c r="F210" s="6" t="s">
        <v>0</v>
      </c>
      <c r="G210" s="6" t="s">
        <v>0</v>
      </c>
      <c r="H210" s="6" t="s">
        <v>0</v>
      </c>
      <c r="I210" s="36">
        <v>36570918.539999999</v>
      </c>
      <c r="J210" s="36">
        <v>252053.4</v>
      </c>
      <c r="K210" s="1" t="s">
        <v>0</v>
      </c>
      <c r="L210" s="33">
        <v>0</v>
      </c>
      <c r="M210" s="1" t="s">
        <v>282</v>
      </c>
      <c r="N210" s="1" t="s">
        <v>540</v>
      </c>
    </row>
    <row r="211" spans="1:15" hidden="1" x14ac:dyDescent="0.25">
      <c r="A211" s="1" t="s">
        <v>135</v>
      </c>
      <c r="B211" s="1">
        <v>2017</v>
      </c>
      <c r="C211" s="6" t="s">
        <v>0</v>
      </c>
      <c r="D211" s="6" t="s">
        <v>0</v>
      </c>
      <c r="E211" s="6" t="s">
        <v>0</v>
      </c>
      <c r="F211" s="6" t="s">
        <v>0</v>
      </c>
      <c r="G211" s="6" t="s">
        <v>0</v>
      </c>
      <c r="H211" s="6" t="s">
        <v>0</v>
      </c>
      <c r="I211" s="36">
        <v>36599170.669999994</v>
      </c>
      <c r="J211" s="36">
        <v>252284.23999999996</v>
      </c>
      <c r="K211" s="1" t="s">
        <v>0</v>
      </c>
      <c r="L211" s="33">
        <v>0</v>
      </c>
      <c r="M211" s="1" t="s">
        <v>282</v>
      </c>
      <c r="N211" s="1" t="s">
        <v>540</v>
      </c>
    </row>
    <row r="212" spans="1:15" hidden="1" x14ac:dyDescent="0.25">
      <c r="A212" s="1" t="s">
        <v>135</v>
      </c>
      <c r="B212" s="1">
        <v>2021</v>
      </c>
      <c r="C212" s="6" t="s">
        <v>0</v>
      </c>
      <c r="D212" s="6" t="s">
        <v>0</v>
      </c>
      <c r="E212" s="6" t="s">
        <v>0</v>
      </c>
      <c r="F212" s="6" t="s">
        <v>0</v>
      </c>
      <c r="G212" s="6" t="s">
        <v>0</v>
      </c>
      <c r="H212" s="6" t="s">
        <v>0</v>
      </c>
      <c r="I212" s="36">
        <v>36822826.560000002</v>
      </c>
      <c r="J212" s="36">
        <v>253366.62</v>
      </c>
      <c r="K212" s="1" t="s">
        <v>0</v>
      </c>
      <c r="L212" s="33">
        <v>0</v>
      </c>
      <c r="M212" s="1" t="s">
        <v>282</v>
      </c>
      <c r="N212" s="1" t="s">
        <v>540</v>
      </c>
    </row>
    <row r="213" spans="1:15" hidden="1" x14ac:dyDescent="0.25">
      <c r="A213" s="1" t="s">
        <v>110</v>
      </c>
      <c r="B213" s="1">
        <v>2014</v>
      </c>
      <c r="C213" s="6" t="s">
        <v>0</v>
      </c>
      <c r="D213" s="6" t="s">
        <v>0</v>
      </c>
      <c r="E213" s="6" t="s">
        <v>0</v>
      </c>
      <c r="F213" s="6" t="s">
        <v>0</v>
      </c>
      <c r="G213" s="6" t="s">
        <v>0</v>
      </c>
      <c r="H213" s="6" t="s">
        <v>0</v>
      </c>
      <c r="I213" s="36">
        <v>37383332.799999997</v>
      </c>
      <c r="J213" s="36">
        <v>304299.91200000001</v>
      </c>
      <c r="K213" s="1" t="s">
        <v>0</v>
      </c>
      <c r="L213" s="33">
        <v>0</v>
      </c>
      <c r="M213" s="1" t="s">
        <v>282</v>
      </c>
      <c r="N213" s="1" t="s">
        <v>427</v>
      </c>
    </row>
    <row r="214" spans="1:15" hidden="1" x14ac:dyDescent="0.25">
      <c r="A214" s="1" t="s">
        <v>110</v>
      </c>
      <c r="B214" s="1">
        <v>2015</v>
      </c>
      <c r="C214" s="6" t="s">
        <v>0</v>
      </c>
      <c r="D214" s="6" t="s">
        <v>0</v>
      </c>
      <c r="E214" s="6" t="s">
        <v>0</v>
      </c>
      <c r="F214" s="6" t="s">
        <v>0</v>
      </c>
      <c r="G214" s="6" t="s">
        <v>0</v>
      </c>
      <c r="H214" s="6" t="s">
        <v>0</v>
      </c>
      <c r="I214" s="36">
        <v>37571643.719999999</v>
      </c>
      <c r="J214" s="36">
        <v>305440.32</v>
      </c>
      <c r="K214" s="1" t="s">
        <v>0</v>
      </c>
      <c r="L214" s="33">
        <v>0</v>
      </c>
      <c r="M214" s="1" t="s">
        <v>282</v>
      </c>
      <c r="N214" s="1" t="s">
        <v>427</v>
      </c>
    </row>
    <row r="215" spans="1:15" hidden="1" x14ac:dyDescent="0.25">
      <c r="A215" s="1" t="s">
        <v>110</v>
      </c>
      <c r="B215" s="1">
        <v>2022</v>
      </c>
      <c r="C215" s="6" t="s">
        <v>0</v>
      </c>
      <c r="D215" s="6" t="s">
        <v>0</v>
      </c>
      <c r="E215" s="6" t="s">
        <v>0</v>
      </c>
      <c r="F215" s="6" t="s">
        <v>0</v>
      </c>
      <c r="G215" s="6" t="s">
        <v>0</v>
      </c>
      <c r="H215" s="6" t="s">
        <v>0</v>
      </c>
      <c r="I215" s="36">
        <v>37954656</v>
      </c>
      <c r="J215" s="36">
        <v>306568.80000000005</v>
      </c>
      <c r="K215" s="1" t="s">
        <v>0</v>
      </c>
      <c r="L215" s="33">
        <v>0</v>
      </c>
      <c r="M215" s="1" t="s">
        <v>282</v>
      </c>
      <c r="N215" s="1" t="s">
        <v>427</v>
      </c>
    </row>
    <row r="216" spans="1:15" hidden="1" x14ac:dyDescent="0.25">
      <c r="A216" s="1" t="s">
        <v>110</v>
      </c>
      <c r="B216" s="1">
        <v>2019</v>
      </c>
      <c r="C216" s="6" t="s">
        <v>0</v>
      </c>
      <c r="D216" s="6" t="s">
        <v>0</v>
      </c>
      <c r="E216" s="6" t="s">
        <v>0</v>
      </c>
      <c r="F216" s="6" t="s">
        <v>0</v>
      </c>
      <c r="G216" s="6" t="s">
        <v>0</v>
      </c>
      <c r="H216" s="6" t="s">
        <v>0</v>
      </c>
      <c r="I216" s="36">
        <v>38350798.100000001</v>
      </c>
      <c r="J216" s="36">
        <v>311614.2</v>
      </c>
      <c r="K216" s="1" t="s">
        <v>0</v>
      </c>
      <c r="L216" s="33">
        <v>0</v>
      </c>
      <c r="M216" s="1" t="s">
        <v>282</v>
      </c>
      <c r="N216" s="1" t="s">
        <v>427</v>
      </c>
    </row>
    <row r="217" spans="1:15" hidden="1" x14ac:dyDescent="0.25">
      <c r="A217" s="1" t="s">
        <v>110</v>
      </c>
      <c r="B217" s="1">
        <v>2020</v>
      </c>
      <c r="C217" s="6" t="s">
        <v>0</v>
      </c>
      <c r="D217" s="6" t="s">
        <v>0</v>
      </c>
      <c r="E217" s="6" t="s">
        <v>0</v>
      </c>
      <c r="F217" s="6" t="s">
        <v>0</v>
      </c>
      <c r="G217" s="6" t="s">
        <v>0</v>
      </c>
      <c r="H217" s="6" t="s">
        <v>0</v>
      </c>
      <c r="I217" s="36">
        <v>38438726.299999997</v>
      </c>
      <c r="J217" s="36">
        <v>312390.34999999998</v>
      </c>
      <c r="K217" s="1" t="s">
        <v>0</v>
      </c>
      <c r="L217" s="33">
        <v>0</v>
      </c>
      <c r="M217" s="1" t="s">
        <v>282</v>
      </c>
      <c r="N217" s="1" t="s">
        <v>427</v>
      </c>
    </row>
    <row r="218" spans="1:15" hidden="1" x14ac:dyDescent="0.25">
      <c r="A218" s="1" t="s">
        <v>110</v>
      </c>
      <c r="B218" s="1">
        <v>2016</v>
      </c>
      <c r="C218" s="6" t="s">
        <v>0</v>
      </c>
      <c r="D218" s="6" t="s">
        <v>0</v>
      </c>
      <c r="E218" s="6" t="s">
        <v>0</v>
      </c>
      <c r="F218" s="6" t="s">
        <v>0</v>
      </c>
      <c r="G218" s="6" t="s">
        <v>0</v>
      </c>
      <c r="H218" s="6" t="s">
        <v>0</v>
      </c>
      <c r="I218" s="36">
        <v>38445994.599999994</v>
      </c>
      <c r="J218" s="36">
        <v>311294.09999999998</v>
      </c>
      <c r="K218" s="1" t="s">
        <v>0</v>
      </c>
      <c r="L218" s="33">
        <v>0</v>
      </c>
      <c r="M218" s="1" t="s">
        <v>282</v>
      </c>
      <c r="N218" s="1" t="s">
        <v>427</v>
      </c>
    </row>
    <row r="219" spans="1:15" x14ac:dyDescent="0.25">
      <c r="A219" s="1" t="s">
        <v>110</v>
      </c>
      <c r="B219" s="1">
        <v>2018</v>
      </c>
      <c r="C219" s="6">
        <v>29</v>
      </c>
      <c r="D219" s="6">
        <v>3</v>
      </c>
      <c r="E219" s="6">
        <v>6</v>
      </c>
      <c r="F219" s="6">
        <v>3</v>
      </c>
      <c r="G219" s="6">
        <v>170</v>
      </c>
      <c r="H219" s="6">
        <v>2.1</v>
      </c>
      <c r="I219" s="36">
        <v>38534761.979999997</v>
      </c>
      <c r="J219" s="36">
        <v>313114.56</v>
      </c>
      <c r="K219" s="1">
        <v>4</v>
      </c>
      <c r="L219" s="33">
        <v>238800</v>
      </c>
      <c r="M219" s="1" t="s">
        <v>282</v>
      </c>
      <c r="N219" s="1" t="s">
        <v>427</v>
      </c>
      <c r="O219" s="51">
        <f>I219/$Q$1</f>
        <v>0.15376110985598912</v>
      </c>
    </row>
    <row r="220" spans="1:15" hidden="1" x14ac:dyDescent="0.25">
      <c r="A220" s="1" t="s">
        <v>110</v>
      </c>
      <c r="B220" s="1">
        <v>2017</v>
      </c>
      <c r="C220" s="6" t="s">
        <v>0</v>
      </c>
      <c r="D220" s="6" t="s">
        <v>0</v>
      </c>
      <c r="E220" s="6" t="s">
        <v>0</v>
      </c>
      <c r="F220" s="6" t="s">
        <v>0</v>
      </c>
      <c r="G220" s="6" t="s">
        <v>0</v>
      </c>
      <c r="H220" s="6" t="s">
        <v>0</v>
      </c>
      <c r="I220" s="36">
        <v>38555080.549999997</v>
      </c>
      <c r="J220" s="36">
        <v>313404.89999999997</v>
      </c>
      <c r="K220" s="1" t="s">
        <v>0</v>
      </c>
      <c r="L220" s="33">
        <v>0</v>
      </c>
      <c r="M220" s="1" t="s">
        <v>282</v>
      </c>
      <c r="N220" s="1" t="s">
        <v>427</v>
      </c>
    </row>
    <row r="221" spans="1:15" hidden="1" x14ac:dyDescent="0.25">
      <c r="A221" s="1" t="s">
        <v>32</v>
      </c>
      <c r="B221" s="1">
        <v>2021</v>
      </c>
      <c r="C221" s="6" t="s">
        <v>0</v>
      </c>
      <c r="D221" s="6" t="s">
        <v>0</v>
      </c>
      <c r="E221" s="6" t="s">
        <v>0</v>
      </c>
      <c r="F221" s="6" t="s">
        <v>0</v>
      </c>
      <c r="G221" s="6" t="s">
        <v>0</v>
      </c>
      <c r="H221" s="6" t="s">
        <v>0</v>
      </c>
      <c r="I221" s="36">
        <v>688092743.13</v>
      </c>
      <c r="J221" s="36">
        <v>1533228.84</v>
      </c>
      <c r="K221" s="1" t="s">
        <v>0</v>
      </c>
      <c r="L221" s="33">
        <v>0</v>
      </c>
      <c r="M221" s="1" t="s">
        <v>278</v>
      </c>
      <c r="N221" s="1" t="s">
        <v>353</v>
      </c>
    </row>
    <row r="222" spans="1:15" hidden="1" x14ac:dyDescent="0.25">
      <c r="A222" s="1" t="s">
        <v>110</v>
      </c>
      <c r="B222" s="1">
        <v>2021</v>
      </c>
      <c r="C222" s="6" t="s">
        <v>0</v>
      </c>
      <c r="D222" s="6" t="s">
        <v>0</v>
      </c>
      <c r="E222" s="6" t="s">
        <v>0</v>
      </c>
      <c r="F222" s="6" t="s">
        <v>0</v>
      </c>
      <c r="G222" s="6" t="s">
        <v>0</v>
      </c>
      <c r="H222" s="6" t="s">
        <v>0</v>
      </c>
      <c r="I222" s="36">
        <v>38902769.490000002</v>
      </c>
      <c r="J222" s="36">
        <v>314745.99</v>
      </c>
      <c r="K222" s="1" t="s">
        <v>0</v>
      </c>
      <c r="L222" s="33">
        <v>0</v>
      </c>
      <c r="M222" s="1" t="s">
        <v>282</v>
      </c>
      <c r="N222" s="1" t="s">
        <v>427</v>
      </c>
    </row>
    <row r="223" spans="1:15" hidden="1" x14ac:dyDescent="0.25">
      <c r="A223" s="1" t="s">
        <v>83</v>
      </c>
      <c r="B223" s="1">
        <v>2023</v>
      </c>
      <c r="C223" s="6" t="s">
        <v>0</v>
      </c>
      <c r="D223" s="6" t="s">
        <v>0</v>
      </c>
      <c r="E223" s="6" t="s">
        <v>0</v>
      </c>
      <c r="F223" s="6" t="s">
        <v>0</v>
      </c>
      <c r="G223" s="6" t="s">
        <v>0</v>
      </c>
      <c r="H223" s="6" t="s">
        <v>0</v>
      </c>
      <c r="I223" s="36">
        <v>39418520</v>
      </c>
      <c r="J223" s="36">
        <v>308080</v>
      </c>
      <c r="K223" s="1" t="s">
        <v>0</v>
      </c>
      <c r="L223" s="33">
        <v>0</v>
      </c>
      <c r="M223" s="1" t="s">
        <v>282</v>
      </c>
      <c r="N223" s="1" t="s">
        <v>405</v>
      </c>
    </row>
    <row r="224" spans="1:15" hidden="1" x14ac:dyDescent="0.25">
      <c r="A224" s="1" t="s">
        <v>32</v>
      </c>
      <c r="B224" s="1">
        <v>2017</v>
      </c>
      <c r="C224" s="6" t="s">
        <v>0</v>
      </c>
      <c r="D224" s="6" t="s">
        <v>0</v>
      </c>
      <c r="E224" s="6" t="s">
        <v>0</v>
      </c>
      <c r="F224" s="6" t="s">
        <v>0</v>
      </c>
      <c r="G224" s="6" t="s">
        <v>0</v>
      </c>
      <c r="H224" s="6" t="s">
        <v>0</v>
      </c>
      <c r="I224" s="36">
        <v>681415039.08999991</v>
      </c>
      <c r="J224" s="36">
        <v>1526675.5999999999</v>
      </c>
      <c r="K224" s="1" t="s">
        <v>0</v>
      </c>
      <c r="L224" s="33">
        <v>0</v>
      </c>
      <c r="M224" s="1" t="s">
        <v>278</v>
      </c>
      <c r="N224" s="1" t="s">
        <v>353</v>
      </c>
    </row>
    <row r="225" spans="1:15" hidden="1" x14ac:dyDescent="0.25">
      <c r="A225" s="1" t="s">
        <v>32</v>
      </c>
      <c r="B225" s="1">
        <v>2020</v>
      </c>
      <c r="C225" s="6" t="s">
        <v>0</v>
      </c>
      <c r="D225" s="6" t="s">
        <v>0</v>
      </c>
      <c r="E225" s="6" t="s">
        <v>0</v>
      </c>
      <c r="F225" s="6" t="s">
        <v>0</v>
      </c>
      <c r="G225" s="6" t="s">
        <v>0</v>
      </c>
      <c r="H225" s="6" t="s">
        <v>0</v>
      </c>
      <c r="I225" s="36">
        <v>679619753.64999998</v>
      </c>
      <c r="J225" s="36">
        <v>1521773.7</v>
      </c>
      <c r="K225" s="1" t="s">
        <v>0</v>
      </c>
      <c r="L225" s="33">
        <v>0</v>
      </c>
      <c r="M225" s="1" t="s">
        <v>278</v>
      </c>
      <c r="N225" s="1" t="s">
        <v>353</v>
      </c>
    </row>
    <row r="226" spans="1:15" x14ac:dyDescent="0.25">
      <c r="A226" s="1" t="s">
        <v>32</v>
      </c>
      <c r="B226" s="1">
        <v>2018</v>
      </c>
      <c r="C226" s="6">
        <v>25</v>
      </c>
      <c r="D226" s="6">
        <v>6</v>
      </c>
      <c r="E226" s="6">
        <v>8</v>
      </c>
      <c r="F226" s="6">
        <v>5</v>
      </c>
      <c r="G226" s="6">
        <v>250</v>
      </c>
      <c r="H226" s="6">
        <v>3.4</v>
      </c>
      <c r="I226" s="36">
        <v>678719903.22000003</v>
      </c>
      <c r="J226" s="36">
        <v>1525275.3</v>
      </c>
      <c r="K226" s="38">
        <v>0</v>
      </c>
      <c r="L226" s="33">
        <v>1098480</v>
      </c>
      <c r="M226" s="1" t="s">
        <v>278</v>
      </c>
      <c r="N226" s="1" t="s">
        <v>353</v>
      </c>
      <c r="O226" s="51">
        <f>I226/$Q$1</f>
        <v>2.7082229197268997</v>
      </c>
    </row>
    <row r="227" spans="1:15" hidden="1" x14ac:dyDescent="0.25">
      <c r="A227" s="1" t="s">
        <v>32</v>
      </c>
      <c r="B227" s="1">
        <v>2016</v>
      </c>
      <c r="C227" s="6" t="s">
        <v>0</v>
      </c>
      <c r="D227" s="6" t="s">
        <v>0</v>
      </c>
      <c r="E227" s="6" t="s">
        <v>0</v>
      </c>
      <c r="F227" s="6" t="s">
        <v>0</v>
      </c>
      <c r="G227" s="6" t="s">
        <v>0</v>
      </c>
      <c r="H227" s="6" t="s">
        <v>0</v>
      </c>
      <c r="I227" s="36">
        <v>677819301.89999998</v>
      </c>
      <c r="J227" s="36">
        <v>1516382.4</v>
      </c>
      <c r="K227" s="1" t="s">
        <v>0</v>
      </c>
      <c r="L227" s="33">
        <v>0</v>
      </c>
      <c r="M227" s="1" t="s">
        <v>278</v>
      </c>
      <c r="N227" s="1" t="s">
        <v>353</v>
      </c>
    </row>
    <row r="228" spans="1:15" hidden="1" x14ac:dyDescent="0.25">
      <c r="A228" s="1" t="s">
        <v>32</v>
      </c>
      <c r="B228" s="1">
        <v>2019</v>
      </c>
      <c r="C228" s="6" t="s">
        <v>0</v>
      </c>
      <c r="D228" s="6" t="s">
        <v>0</v>
      </c>
      <c r="E228" s="6" t="s">
        <v>0</v>
      </c>
      <c r="F228" s="6" t="s">
        <v>0</v>
      </c>
      <c r="G228" s="6" t="s">
        <v>0</v>
      </c>
      <c r="H228" s="6" t="s">
        <v>0</v>
      </c>
      <c r="I228" s="36">
        <v>676473140.60000002</v>
      </c>
      <c r="J228" s="36">
        <v>1517995</v>
      </c>
      <c r="K228" s="1" t="s">
        <v>0</v>
      </c>
      <c r="L228" s="33">
        <v>0</v>
      </c>
      <c r="M228" s="1" t="s">
        <v>278</v>
      </c>
      <c r="N228" s="1" t="s">
        <v>353</v>
      </c>
    </row>
    <row r="229" spans="1:15" hidden="1" x14ac:dyDescent="0.25">
      <c r="A229" s="1" t="s">
        <v>32</v>
      </c>
      <c r="B229" s="1">
        <v>2022</v>
      </c>
      <c r="C229" s="6" t="s">
        <v>0</v>
      </c>
      <c r="D229" s="6" t="s">
        <v>0</v>
      </c>
      <c r="E229" s="6" t="s">
        <v>0</v>
      </c>
      <c r="F229" s="6" t="s">
        <v>0</v>
      </c>
      <c r="G229" s="6" t="s">
        <v>0</v>
      </c>
      <c r="H229" s="6" t="s">
        <v>0</v>
      </c>
      <c r="I229" s="36">
        <v>669943159.20000005</v>
      </c>
      <c r="J229" s="36">
        <v>1493370</v>
      </c>
      <c r="K229" s="1" t="s">
        <v>0</v>
      </c>
      <c r="L229" s="33">
        <v>0</v>
      </c>
      <c r="M229" s="1" t="s">
        <v>278</v>
      </c>
      <c r="N229" s="1" t="s">
        <v>353</v>
      </c>
    </row>
    <row r="230" spans="1:15" hidden="1" x14ac:dyDescent="0.25">
      <c r="A230" s="1" t="s">
        <v>34</v>
      </c>
      <c r="B230" s="1">
        <v>2021</v>
      </c>
      <c r="C230" s="6" t="s">
        <v>0</v>
      </c>
      <c r="D230" s="6" t="s">
        <v>0</v>
      </c>
      <c r="E230" s="6" t="s">
        <v>0</v>
      </c>
      <c r="F230" s="6" t="s">
        <v>0</v>
      </c>
      <c r="G230" s="6" t="s">
        <v>0</v>
      </c>
      <c r="H230" s="6" t="s">
        <v>0</v>
      </c>
      <c r="I230" s="36">
        <v>667865011.71000004</v>
      </c>
      <c r="J230" s="36">
        <v>1463627.1</v>
      </c>
      <c r="K230" s="1" t="s">
        <v>0</v>
      </c>
      <c r="L230" s="33">
        <v>0</v>
      </c>
      <c r="M230" s="1" t="s">
        <v>278</v>
      </c>
      <c r="N230" s="1" t="s">
        <v>353</v>
      </c>
    </row>
    <row r="231" spans="1:15" hidden="1" x14ac:dyDescent="0.25">
      <c r="A231" s="1" t="s">
        <v>32</v>
      </c>
      <c r="B231" s="1">
        <v>2015</v>
      </c>
      <c r="C231" s="6" t="s">
        <v>0</v>
      </c>
      <c r="D231" s="6" t="s">
        <v>0</v>
      </c>
      <c r="E231" s="6" t="s">
        <v>0</v>
      </c>
      <c r="F231" s="6" t="s">
        <v>0</v>
      </c>
      <c r="G231" s="6" t="s">
        <v>0</v>
      </c>
      <c r="H231" s="6" t="s">
        <v>0</v>
      </c>
      <c r="I231" s="36">
        <v>661822577.75999999</v>
      </c>
      <c r="J231" s="36">
        <v>1487847.3599999999</v>
      </c>
      <c r="K231" s="1" t="s">
        <v>0</v>
      </c>
      <c r="L231" s="33">
        <v>0</v>
      </c>
      <c r="M231" s="1" t="s">
        <v>278</v>
      </c>
      <c r="N231" s="1" t="s">
        <v>353</v>
      </c>
    </row>
    <row r="232" spans="1:15" hidden="1" x14ac:dyDescent="0.25">
      <c r="A232" s="1" t="s">
        <v>83</v>
      </c>
      <c r="B232" s="1">
        <v>2014</v>
      </c>
      <c r="C232" s="6" t="s">
        <v>0</v>
      </c>
      <c r="D232" s="6" t="s">
        <v>0</v>
      </c>
      <c r="E232" s="6" t="s">
        <v>0</v>
      </c>
      <c r="F232" s="6" t="s">
        <v>0</v>
      </c>
      <c r="G232" s="6" t="s">
        <v>0</v>
      </c>
      <c r="H232" s="6" t="s">
        <v>0</v>
      </c>
      <c r="I232" s="36">
        <v>41405044.799999997</v>
      </c>
      <c r="J232" s="36">
        <v>323788.00799999997</v>
      </c>
      <c r="K232" s="1" t="s">
        <v>0</v>
      </c>
      <c r="L232" s="33">
        <v>0</v>
      </c>
      <c r="M232" s="1" t="s">
        <v>282</v>
      </c>
      <c r="N232" s="1" t="s">
        <v>405</v>
      </c>
    </row>
    <row r="233" spans="1:15" hidden="1" x14ac:dyDescent="0.25">
      <c r="A233" s="1" t="s">
        <v>34</v>
      </c>
      <c r="B233" s="1">
        <v>2017</v>
      </c>
      <c r="C233" s="6" t="s">
        <v>0</v>
      </c>
      <c r="D233" s="6" t="s">
        <v>0</v>
      </c>
      <c r="E233" s="6" t="s">
        <v>0</v>
      </c>
      <c r="F233" s="6" t="s">
        <v>0</v>
      </c>
      <c r="G233" s="6" t="s">
        <v>0</v>
      </c>
      <c r="H233" s="6" t="s">
        <v>0</v>
      </c>
      <c r="I233" s="36">
        <v>661383614.3599999</v>
      </c>
      <c r="J233" s="36">
        <v>1457375.4499999997</v>
      </c>
      <c r="K233" s="1" t="s">
        <v>0</v>
      </c>
      <c r="L233" s="33">
        <v>0</v>
      </c>
      <c r="M233" s="1" t="s">
        <v>278</v>
      </c>
      <c r="N233" s="1" t="s">
        <v>353</v>
      </c>
    </row>
    <row r="234" spans="1:15" hidden="1" x14ac:dyDescent="0.25">
      <c r="A234" s="1" t="s">
        <v>83</v>
      </c>
      <c r="B234" s="1">
        <v>2015</v>
      </c>
      <c r="C234" s="6" t="s">
        <v>0</v>
      </c>
      <c r="D234" s="6" t="s">
        <v>0</v>
      </c>
      <c r="E234" s="6" t="s">
        <v>0</v>
      </c>
      <c r="F234" s="6" t="s">
        <v>0</v>
      </c>
      <c r="G234" s="6" t="s">
        <v>0</v>
      </c>
      <c r="H234" s="6" t="s">
        <v>0</v>
      </c>
      <c r="I234" s="36">
        <v>41764378.200000003</v>
      </c>
      <c r="J234" s="36">
        <v>325006.2</v>
      </c>
      <c r="K234" s="1" t="s">
        <v>0</v>
      </c>
      <c r="L234" s="33">
        <v>0</v>
      </c>
      <c r="M234" s="1" t="s">
        <v>282</v>
      </c>
      <c r="N234" s="1" t="s">
        <v>405</v>
      </c>
    </row>
    <row r="235" spans="1:15" hidden="1" x14ac:dyDescent="0.25">
      <c r="A235" s="1" t="s">
        <v>83</v>
      </c>
      <c r="B235" s="1">
        <v>2022</v>
      </c>
      <c r="C235" s="6" t="s">
        <v>0</v>
      </c>
      <c r="D235" s="6" t="s">
        <v>0</v>
      </c>
      <c r="E235" s="6" t="s">
        <v>0</v>
      </c>
      <c r="F235" s="6" t="s">
        <v>0</v>
      </c>
      <c r="G235" s="6" t="s">
        <v>0</v>
      </c>
      <c r="H235" s="6" t="s">
        <v>0</v>
      </c>
      <c r="I235" s="36">
        <v>41913957.600000001</v>
      </c>
      <c r="J235" s="36">
        <v>326203.2</v>
      </c>
      <c r="K235" s="1" t="s">
        <v>0</v>
      </c>
      <c r="L235" s="33">
        <v>0</v>
      </c>
      <c r="M235" s="1" t="s">
        <v>282</v>
      </c>
      <c r="N235" s="1" t="s">
        <v>405</v>
      </c>
    </row>
    <row r="236" spans="1:15" x14ac:dyDescent="0.25">
      <c r="A236" s="1" t="s">
        <v>83</v>
      </c>
      <c r="B236" s="1">
        <v>2019</v>
      </c>
      <c r="C236" s="6">
        <v>35</v>
      </c>
      <c r="D236" s="6">
        <v>12</v>
      </c>
      <c r="E236" s="6">
        <v>6</v>
      </c>
      <c r="F236" s="6">
        <v>4</v>
      </c>
      <c r="G236" s="6">
        <v>210</v>
      </c>
      <c r="H236" s="6">
        <v>2.9</v>
      </c>
      <c r="I236" s="36">
        <v>42405557.300000004</v>
      </c>
      <c r="J236" s="36">
        <v>331582.3</v>
      </c>
      <c r="K236" s="1">
        <v>2</v>
      </c>
      <c r="L236" s="33">
        <v>163100</v>
      </c>
      <c r="M236" s="1" t="s">
        <v>282</v>
      </c>
      <c r="N236" s="1" t="s">
        <v>405</v>
      </c>
      <c r="O236" s="51">
        <f>I236/$Q$1</f>
        <v>0.16920632746853007</v>
      </c>
    </row>
    <row r="237" spans="1:15" hidden="1" x14ac:dyDescent="0.25">
      <c r="A237" s="1" t="s">
        <v>83</v>
      </c>
      <c r="B237" s="1">
        <v>2016</v>
      </c>
      <c r="C237" s="6" t="s">
        <v>0</v>
      </c>
      <c r="D237" s="6" t="s">
        <v>0</v>
      </c>
      <c r="E237" s="6" t="s">
        <v>0</v>
      </c>
      <c r="F237" s="6" t="s">
        <v>0</v>
      </c>
      <c r="G237" s="6" t="s">
        <v>0</v>
      </c>
      <c r="H237" s="6" t="s">
        <v>0</v>
      </c>
      <c r="I237" s="36">
        <v>42590234.699999996</v>
      </c>
      <c r="J237" s="36">
        <v>331239.34999999998</v>
      </c>
      <c r="K237" s="1" t="s">
        <v>0</v>
      </c>
      <c r="L237" s="33">
        <v>0</v>
      </c>
      <c r="M237" s="1" t="s">
        <v>282</v>
      </c>
      <c r="N237" s="1" t="s">
        <v>405</v>
      </c>
    </row>
    <row r="238" spans="1:15" hidden="1" x14ac:dyDescent="0.25">
      <c r="A238" s="1" t="s">
        <v>83</v>
      </c>
      <c r="B238" s="1">
        <v>2020</v>
      </c>
      <c r="C238" s="6" t="s">
        <v>0</v>
      </c>
      <c r="D238" s="6" t="s">
        <v>0</v>
      </c>
      <c r="E238" s="6" t="s">
        <v>0</v>
      </c>
      <c r="F238" s="6" t="s">
        <v>0</v>
      </c>
      <c r="G238" s="6" t="s">
        <v>0</v>
      </c>
      <c r="H238" s="6" t="s">
        <v>0</v>
      </c>
      <c r="I238" s="36">
        <v>42719503.450000003</v>
      </c>
      <c r="J238" s="36">
        <v>332404.95</v>
      </c>
      <c r="K238" s="1" t="s">
        <v>0</v>
      </c>
      <c r="L238" s="33">
        <v>0</v>
      </c>
      <c r="M238" s="1" t="s">
        <v>282</v>
      </c>
      <c r="N238" s="1" t="s">
        <v>405</v>
      </c>
    </row>
    <row r="239" spans="1:15" hidden="1" x14ac:dyDescent="0.25">
      <c r="A239" s="1" t="s">
        <v>83</v>
      </c>
      <c r="B239" s="1">
        <v>2018</v>
      </c>
      <c r="C239" s="6" t="s">
        <v>0</v>
      </c>
      <c r="D239" s="6" t="s">
        <v>0</v>
      </c>
      <c r="E239" s="6" t="s">
        <v>0</v>
      </c>
      <c r="F239" s="6" t="s">
        <v>0</v>
      </c>
      <c r="G239" s="6" t="s">
        <v>0</v>
      </c>
      <c r="H239" s="6" t="s">
        <v>0</v>
      </c>
      <c r="I239" s="36">
        <v>42797783.759999998</v>
      </c>
      <c r="J239" s="36">
        <v>333173.76000000001</v>
      </c>
      <c r="K239" s="1" t="s">
        <v>0</v>
      </c>
      <c r="L239" s="33">
        <v>0</v>
      </c>
      <c r="M239" s="1" t="s">
        <v>282</v>
      </c>
      <c r="N239" s="1" t="s">
        <v>405</v>
      </c>
    </row>
    <row r="240" spans="1:15" hidden="1" x14ac:dyDescent="0.25">
      <c r="A240" s="1" t="s">
        <v>83</v>
      </c>
      <c r="B240" s="1">
        <v>2017</v>
      </c>
      <c r="C240" s="6" t="s">
        <v>0</v>
      </c>
      <c r="D240" s="6" t="s">
        <v>0</v>
      </c>
      <c r="E240" s="6" t="s">
        <v>0</v>
      </c>
      <c r="F240" s="6" t="s">
        <v>0</v>
      </c>
      <c r="G240" s="6" t="s">
        <v>0</v>
      </c>
      <c r="H240" s="6" t="s">
        <v>0</v>
      </c>
      <c r="I240" s="36">
        <v>42811962.639999993</v>
      </c>
      <c r="J240" s="36">
        <v>333481.82999999996</v>
      </c>
      <c r="K240" s="1" t="s">
        <v>0</v>
      </c>
      <c r="L240" s="33">
        <v>0</v>
      </c>
      <c r="M240" s="1" t="s">
        <v>282</v>
      </c>
      <c r="N240" s="1" t="s">
        <v>405</v>
      </c>
    </row>
    <row r="241" spans="1:15" hidden="1" x14ac:dyDescent="0.25">
      <c r="A241" s="1" t="s">
        <v>83</v>
      </c>
      <c r="B241" s="1">
        <v>2021</v>
      </c>
      <c r="C241" s="6" t="s">
        <v>0</v>
      </c>
      <c r="D241" s="6" t="s">
        <v>0</v>
      </c>
      <c r="E241" s="6" t="s">
        <v>0</v>
      </c>
      <c r="F241" s="6" t="s">
        <v>0</v>
      </c>
      <c r="G241" s="6" t="s">
        <v>0</v>
      </c>
      <c r="H241" s="6" t="s">
        <v>0</v>
      </c>
      <c r="I241" s="36">
        <v>42969381.780000001</v>
      </c>
      <c r="J241" s="36">
        <v>334911.72000000003</v>
      </c>
      <c r="K241" s="1" t="s">
        <v>0</v>
      </c>
      <c r="L241" s="33">
        <v>0</v>
      </c>
      <c r="M241" s="1" t="s">
        <v>282</v>
      </c>
      <c r="N241" s="1" t="s">
        <v>405</v>
      </c>
    </row>
    <row r="242" spans="1:15" hidden="1" x14ac:dyDescent="0.25">
      <c r="A242" s="1" t="s">
        <v>114</v>
      </c>
      <c r="B242" s="1">
        <v>2023</v>
      </c>
      <c r="C242" s="6" t="s">
        <v>0</v>
      </c>
      <c r="D242" s="6" t="s">
        <v>0</v>
      </c>
      <c r="E242" s="6" t="s">
        <v>0</v>
      </c>
      <c r="F242" s="6" t="s">
        <v>0</v>
      </c>
      <c r="G242" s="6" t="s">
        <v>0</v>
      </c>
      <c r="H242" s="6" t="s">
        <v>0</v>
      </c>
      <c r="I242" s="36">
        <v>44104190</v>
      </c>
      <c r="J242" s="36">
        <v>341250</v>
      </c>
      <c r="K242" s="1" t="s">
        <v>0</v>
      </c>
      <c r="L242" s="33">
        <v>0</v>
      </c>
      <c r="M242" s="1" t="s">
        <v>279</v>
      </c>
      <c r="N242" s="1" t="s">
        <v>360</v>
      </c>
    </row>
    <row r="243" spans="1:15" hidden="1" x14ac:dyDescent="0.25">
      <c r="A243" s="1" t="s">
        <v>114</v>
      </c>
      <c r="B243" s="1">
        <v>2014</v>
      </c>
      <c r="C243" s="6" t="s">
        <v>0</v>
      </c>
      <c r="D243" s="6" t="s">
        <v>0</v>
      </c>
      <c r="E243" s="6" t="s">
        <v>0</v>
      </c>
      <c r="F243" s="6" t="s">
        <v>0</v>
      </c>
      <c r="G243" s="6" t="s">
        <v>0</v>
      </c>
      <c r="H243" s="6" t="s">
        <v>0</v>
      </c>
      <c r="I243" s="36">
        <v>46696949.600000001</v>
      </c>
      <c r="J243" s="36">
        <v>358631.96</v>
      </c>
      <c r="K243" s="1" t="s">
        <v>0</v>
      </c>
      <c r="L243" s="33">
        <v>0</v>
      </c>
      <c r="M243" s="1" t="s">
        <v>279</v>
      </c>
      <c r="N243" s="1" t="s">
        <v>360</v>
      </c>
    </row>
    <row r="244" spans="1:15" hidden="1" x14ac:dyDescent="0.25">
      <c r="A244" s="1" t="s">
        <v>114</v>
      </c>
      <c r="B244" s="1">
        <v>2015</v>
      </c>
      <c r="C244" s="6" t="s">
        <v>0</v>
      </c>
      <c r="D244" s="6" t="s">
        <v>0</v>
      </c>
      <c r="E244" s="6" t="s">
        <v>0</v>
      </c>
      <c r="F244" s="6" t="s">
        <v>0</v>
      </c>
      <c r="G244" s="6" t="s">
        <v>0</v>
      </c>
      <c r="H244" s="6" t="s">
        <v>0</v>
      </c>
      <c r="I244" s="36">
        <v>46764443.159999996</v>
      </c>
      <c r="J244" s="36">
        <v>359985</v>
      </c>
      <c r="K244" s="1" t="s">
        <v>0</v>
      </c>
      <c r="L244" s="33">
        <v>0</v>
      </c>
      <c r="M244" s="1" t="s">
        <v>279</v>
      </c>
      <c r="N244" s="1" t="s">
        <v>360</v>
      </c>
    </row>
    <row r="245" spans="1:15" hidden="1" x14ac:dyDescent="0.25">
      <c r="A245" s="1" t="s">
        <v>114</v>
      </c>
      <c r="B245" s="1">
        <v>2022</v>
      </c>
      <c r="C245" s="6" t="s">
        <v>0</v>
      </c>
      <c r="D245" s="6" t="s">
        <v>0</v>
      </c>
      <c r="E245" s="6" t="s">
        <v>0</v>
      </c>
      <c r="F245" s="6" t="s">
        <v>0</v>
      </c>
      <c r="G245" s="6" t="s">
        <v>0</v>
      </c>
      <c r="H245" s="6" t="s">
        <v>0</v>
      </c>
      <c r="I245" s="36">
        <v>46817892</v>
      </c>
      <c r="J245" s="36">
        <v>361324.80000000005</v>
      </c>
      <c r="K245" s="1" t="s">
        <v>0</v>
      </c>
      <c r="L245" s="33">
        <v>0</v>
      </c>
      <c r="M245" s="1" t="s">
        <v>279</v>
      </c>
      <c r="N245" s="1" t="s">
        <v>360</v>
      </c>
    </row>
    <row r="246" spans="1:15" hidden="1" x14ac:dyDescent="0.25">
      <c r="A246" s="1" t="s">
        <v>114</v>
      </c>
      <c r="B246" s="1">
        <v>2016</v>
      </c>
      <c r="C246" s="6" t="s">
        <v>0</v>
      </c>
      <c r="D246" s="6" t="s">
        <v>0</v>
      </c>
      <c r="E246" s="6" t="s">
        <v>0</v>
      </c>
      <c r="F246" s="6" t="s">
        <v>0</v>
      </c>
      <c r="G246" s="6" t="s">
        <v>0</v>
      </c>
      <c r="H246" s="6" t="s">
        <v>0</v>
      </c>
      <c r="I246" s="36">
        <v>47640112.649999999</v>
      </c>
      <c r="J246" s="36">
        <v>366893.8</v>
      </c>
      <c r="K246" s="1" t="s">
        <v>0</v>
      </c>
      <c r="L246" s="33">
        <v>0</v>
      </c>
      <c r="M246" s="1" t="s">
        <v>279</v>
      </c>
      <c r="N246" s="1" t="s">
        <v>360</v>
      </c>
    </row>
    <row r="247" spans="1:15" x14ac:dyDescent="0.25">
      <c r="A247" s="1" t="s">
        <v>114</v>
      </c>
      <c r="B247" s="1">
        <v>2019</v>
      </c>
      <c r="C247" s="6">
        <v>36</v>
      </c>
      <c r="D247" s="6">
        <v>4</v>
      </c>
      <c r="E247" s="6">
        <v>4</v>
      </c>
      <c r="F247" s="6">
        <v>2</v>
      </c>
      <c r="G247" s="6">
        <v>150</v>
      </c>
      <c r="H247" s="6">
        <v>1.5</v>
      </c>
      <c r="I247" s="36">
        <v>47650538.75</v>
      </c>
      <c r="J247" s="36">
        <v>367277.9</v>
      </c>
      <c r="K247" s="1">
        <v>0</v>
      </c>
      <c r="L247" s="33">
        <v>139800</v>
      </c>
      <c r="M247" s="1" t="s">
        <v>279</v>
      </c>
      <c r="N247" s="1" t="s">
        <v>360</v>
      </c>
      <c r="O247" s="51">
        <f>I247/$Q$1</f>
        <v>0.19013481197155216</v>
      </c>
    </row>
    <row r="248" spans="1:15" hidden="1" x14ac:dyDescent="0.25">
      <c r="A248" s="1" t="s">
        <v>114</v>
      </c>
      <c r="B248" s="1">
        <v>2020</v>
      </c>
      <c r="C248" s="6" t="s">
        <v>0</v>
      </c>
      <c r="D248" s="6" t="s">
        <v>0</v>
      </c>
      <c r="E248" s="6" t="s">
        <v>0</v>
      </c>
      <c r="F248" s="6" t="s">
        <v>0</v>
      </c>
      <c r="G248" s="6" t="s">
        <v>0</v>
      </c>
      <c r="H248" s="6" t="s">
        <v>0</v>
      </c>
      <c r="I248" s="36">
        <v>47717634.549999997</v>
      </c>
      <c r="J248" s="36">
        <v>368197.65</v>
      </c>
      <c r="K248" s="1" t="s">
        <v>0</v>
      </c>
      <c r="L248" s="33">
        <v>0</v>
      </c>
      <c r="M248" s="1" t="s">
        <v>279</v>
      </c>
      <c r="N248" s="1" t="s">
        <v>360</v>
      </c>
    </row>
    <row r="249" spans="1:15" hidden="1" x14ac:dyDescent="0.25">
      <c r="A249" s="1" t="s">
        <v>114</v>
      </c>
      <c r="B249" s="1">
        <v>2018</v>
      </c>
      <c r="C249" s="6" t="s">
        <v>0</v>
      </c>
      <c r="D249" s="6" t="s">
        <v>0</v>
      </c>
      <c r="E249" s="6" t="s">
        <v>0</v>
      </c>
      <c r="F249" s="6" t="s">
        <v>0</v>
      </c>
      <c r="G249" s="6" t="s">
        <v>0</v>
      </c>
      <c r="H249" s="6" t="s">
        <v>0</v>
      </c>
      <c r="I249" s="36">
        <v>47773719.059999995</v>
      </c>
      <c r="J249" s="36">
        <v>369041.51999999996</v>
      </c>
      <c r="K249" s="1" t="s">
        <v>0</v>
      </c>
      <c r="L249" s="33">
        <v>0</v>
      </c>
      <c r="M249" s="1" t="s">
        <v>279</v>
      </c>
      <c r="N249" s="1" t="s">
        <v>360</v>
      </c>
    </row>
    <row r="250" spans="1:15" hidden="1" x14ac:dyDescent="0.25">
      <c r="A250" s="1" t="s">
        <v>114</v>
      </c>
      <c r="B250" s="1">
        <v>2017</v>
      </c>
      <c r="C250" s="6" t="s">
        <v>0</v>
      </c>
      <c r="D250" s="6" t="s">
        <v>0</v>
      </c>
      <c r="E250" s="6" t="s">
        <v>0</v>
      </c>
      <c r="F250" s="6" t="s">
        <v>0</v>
      </c>
      <c r="G250" s="6" t="s">
        <v>0</v>
      </c>
      <c r="H250" s="6" t="s">
        <v>0</v>
      </c>
      <c r="I250" s="36">
        <v>47841105.609999992</v>
      </c>
      <c r="J250" s="36">
        <v>369381.37999999995</v>
      </c>
      <c r="K250" s="1" t="s">
        <v>0</v>
      </c>
      <c r="L250" s="33">
        <v>0</v>
      </c>
      <c r="M250" s="1" t="s">
        <v>279</v>
      </c>
      <c r="N250" s="1" t="s">
        <v>360</v>
      </c>
    </row>
    <row r="251" spans="1:15" hidden="1" x14ac:dyDescent="0.25">
      <c r="A251" s="1" t="s">
        <v>13</v>
      </c>
      <c r="B251" s="1">
        <v>2023</v>
      </c>
      <c r="C251" s="6" t="s">
        <v>0</v>
      </c>
      <c r="D251" s="6" t="s">
        <v>0</v>
      </c>
      <c r="E251" s="6" t="s">
        <v>0</v>
      </c>
      <c r="F251" s="6" t="s">
        <v>0</v>
      </c>
      <c r="G251" s="6" t="s">
        <v>0</v>
      </c>
      <c r="H251" s="6" t="s">
        <v>0</v>
      </c>
      <c r="I251" s="36">
        <v>47948130</v>
      </c>
      <c r="J251" s="36">
        <v>273750</v>
      </c>
      <c r="K251" s="1" t="s">
        <v>0</v>
      </c>
      <c r="L251" s="33">
        <v>0</v>
      </c>
      <c r="M251" s="1" t="s">
        <v>282</v>
      </c>
      <c r="N251" s="1" t="s">
        <v>434</v>
      </c>
    </row>
    <row r="252" spans="1:15" hidden="1" x14ac:dyDescent="0.25">
      <c r="A252" s="1" t="s">
        <v>114</v>
      </c>
      <c r="B252" s="1">
        <v>2021</v>
      </c>
      <c r="C252" s="6" t="s">
        <v>0</v>
      </c>
      <c r="D252" s="6" t="s">
        <v>0</v>
      </c>
      <c r="E252" s="6" t="s">
        <v>0</v>
      </c>
      <c r="F252" s="6" t="s">
        <v>0</v>
      </c>
      <c r="G252" s="6" t="s">
        <v>0</v>
      </c>
      <c r="H252" s="6" t="s">
        <v>0</v>
      </c>
      <c r="I252" s="36">
        <v>48020314.68</v>
      </c>
      <c r="J252" s="36">
        <v>370968</v>
      </c>
      <c r="K252" s="1" t="s">
        <v>0</v>
      </c>
      <c r="L252" s="33">
        <v>0</v>
      </c>
      <c r="M252" s="1" t="s">
        <v>279</v>
      </c>
      <c r="N252" s="1" t="s">
        <v>360</v>
      </c>
    </row>
    <row r="253" spans="1:15" hidden="1" x14ac:dyDescent="0.25">
      <c r="A253" s="1" t="s">
        <v>134</v>
      </c>
      <c r="B253" s="1">
        <v>2023</v>
      </c>
      <c r="C253" s="6" t="s">
        <v>0</v>
      </c>
      <c r="D253" s="6" t="s">
        <v>0</v>
      </c>
      <c r="E253" s="6" t="s">
        <v>0</v>
      </c>
      <c r="F253" s="6" t="s">
        <v>0</v>
      </c>
      <c r="G253" s="6" t="s">
        <v>0</v>
      </c>
      <c r="H253" s="6" t="s">
        <v>0</v>
      </c>
      <c r="I253" s="36">
        <v>48129590</v>
      </c>
      <c r="J253" s="36">
        <v>345600</v>
      </c>
      <c r="K253" s="1" t="s">
        <v>0</v>
      </c>
      <c r="L253" s="33">
        <v>0</v>
      </c>
      <c r="M253" s="1" t="s">
        <v>282</v>
      </c>
      <c r="N253" s="1" t="s">
        <v>398</v>
      </c>
    </row>
    <row r="254" spans="1:15" hidden="1" x14ac:dyDescent="0.25">
      <c r="A254" s="1" t="s">
        <v>4</v>
      </c>
      <c r="B254" s="1">
        <v>2023</v>
      </c>
      <c r="C254" s="6" t="s">
        <v>0</v>
      </c>
      <c r="D254" s="6" t="s">
        <v>0</v>
      </c>
      <c r="E254" s="6" t="s">
        <v>0</v>
      </c>
      <c r="F254" s="6" t="s">
        <v>0</v>
      </c>
      <c r="G254" s="6" t="s">
        <v>0</v>
      </c>
      <c r="H254" s="6" t="s">
        <v>0</v>
      </c>
      <c r="I254" s="36">
        <v>49095290</v>
      </c>
      <c r="J254" s="36">
        <v>460880</v>
      </c>
      <c r="K254" s="1" t="s">
        <v>0</v>
      </c>
      <c r="L254" s="33">
        <v>0</v>
      </c>
      <c r="M254" s="1" t="s">
        <v>275</v>
      </c>
      <c r="N254" s="1" t="s">
        <v>332</v>
      </c>
    </row>
    <row r="255" spans="1:15" hidden="1" x14ac:dyDescent="0.25">
      <c r="A255" s="1" t="s">
        <v>75</v>
      </c>
      <c r="B255" s="1">
        <v>2023</v>
      </c>
      <c r="C255" s="6" t="s">
        <v>0</v>
      </c>
      <c r="D255" s="6" t="s">
        <v>0</v>
      </c>
      <c r="E255" s="6" t="s">
        <v>0</v>
      </c>
      <c r="F255" s="6" t="s">
        <v>0</v>
      </c>
      <c r="G255" s="6" t="s">
        <v>0</v>
      </c>
      <c r="H255" s="6" t="s">
        <v>0</v>
      </c>
      <c r="I255" s="36">
        <v>49697380</v>
      </c>
      <c r="J255" s="36">
        <v>458970</v>
      </c>
      <c r="K255" s="1" t="s">
        <v>0</v>
      </c>
      <c r="L255" s="33">
        <v>0</v>
      </c>
      <c r="M255" s="1" t="s">
        <v>278</v>
      </c>
      <c r="N255" s="1" t="s">
        <v>605</v>
      </c>
    </row>
    <row r="256" spans="1:15" hidden="1" x14ac:dyDescent="0.25">
      <c r="A256" s="1" t="s">
        <v>13</v>
      </c>
      <c r="B256" s="1">
        <v>2014</v>
      </c>
      <c r="C256" s="6" t="s">
        <v>0</v>
      </c>
      <c r="D256" s="6" t="s">
        <v>0</v>
      </c>
      <c r="E256" s="6" t="s">
        <v>0</v>
      </c>
      <c r="F256" s="6" t="s">
        <v>0</v>
      </c>
      <c r="G256" s="6" t="s">
        <v>0</v>
      </c>
      <c r="H256" s="6" t="s">
        <v>0</v>
      </c>
      <c r="I256" s="36">
        <v>49774777.600000001</v>
      </c>
      <c r="J256" s="36">
        <v>287698.10399999999</v>
      </c>
      <c r="K256" s="1" t="s">
        <v>0</v>
      </c>
      <c r="L256" s="33">
        <v>0</v>
      </c>
      <c r="M256" s="1" t="s">
        <v>282</v>
      </c>
      <c r="N256" s="1" t="s">
        <v>434</v>
      </c>
    </row>
    <row r="257" spans="1:15" hidden="1" x14ac:dyDescent="0.25">
      <c r="A257" s="1" t="s">
        <v>13</v>
      </c>
      <c r="B257" s="1">
        <v>2015</v>
      </c>
      <c r="C257" s="6" t="s">
        <v>0</v>
      </c>
      <c r="D257" s="6" t="s">
        <v>0</v>
      </c>
      <c r="E257" s="6" t="s">
        <v>0</v>
      </c>
      <c r="F257" s="6" t="s">
        <v>0</v>
      </c>
      <c r="G257" s="6" t="s">
        <v>0</v>
      </c>
      <c r="H257" s="6" t="s">
        <v>0</v>
      </c>
      <c r="I257" s="36">
        <v>49991218.920000002</v>
      </c>
      <c r="J257" s="36">
        <v>288779.03999999998</v>
      </c>
      <c r="K257" s="1" t="s">
        <v>0</v>
      </c>
      <c r="L257" s="33">
        <v>0</v>
      </c>
      <c r="M257" s="1" t="s">
        <v>282</v>
      </c>
      <c r="N257" s="1" t="s">
        <v>434</v>
      </c>
    </row>
    <row r="258" spans="1:15" hidden="1" x14ac:dyDescent="0.25">
      <c r="A258" s="1" t="s">
        <v>134</v>
      </c>
      <c r="B258" s="1">
        <v>2014</v>
      </c>
      <c r="C258" s="6" t="s">
        <v>0</v>
      </c>
      <c r="D258" s="6" t="s">
        <v>0</v>
      </c>
      <c r="E258" s="6" t="s">
        <v>0</v>
      </c>
      <c r="F258" s="6" t="s">
        <v>0</v>
      </c>
      <c r="G258" s="6" t="s">
        <v>0</v>
      </c>
      <c r="H258" s="6" t="s">
        <v>0</v>
      </c>
      <c r="I258" s="36">
        <v>50494214.399999999</v>
      </c>
      <c r="J258" s="36">
        <v>363205.05599999998</v>
      </c>
      <c r="K258" s="1" t="s">
        <v>0</v>
      </c>
      <c r="L258" s="33">
        <v>0</v>
      </c>
      <c r="M258" s="1" t="s">
        <v>282</v>
      </c>
      <c r="N258" s="1" t="s">
        <v>398</v>
      </c>
    </row>
    <row r="259" spans="1:15" hidden="1" x14ac:dyDescent="0.25">
      <c r="A259" s="1" t="s">
        <v>13</v>
      </c>
      <c r="B259" s="1">
        <v>2022</v>
      </c>
      <c r="C259" s="6" t="s">
        <v>0</v>
      </c>
      <c r="D259" s="6" t="s">
        <v>0</v>
      </c>
      <c r="E259" s="6" t="s">
        <v>0</v>
      </c>
      <c r="F259" s="6" t="s">
        <v>0</v>
      </c>
      <c r="G259" s="6" t="s">
        <v>0</v>
      </c>
      <c r="H259" s="6" t="s">
        <v>0</v>
      </c>
      <c r="I259" s="36">
        <v>50768607.600000001</v>
      </c>
      <c r="J259" s="36">
        <v>289850.40000000002</v>
      </c>
      <c r="K259" s="1" t="s">
        <v>0</v>
      </c>
      <c r="L259" s="33">
        <v>0</v>
      </c>
      <c r="M259" s="1" t="s">
        <v>282</v>
      </c>
      <c r="N259" s="1" t="s">
        <v>434</v>
      </c>
    </row>
    <row r="260" spans="1:15" hidden="1" x14ac:dyDescent="0.25">
      <c r="A260" s="1" t="s">
        <v>134</v>
      </c>
      <c r="B260" s="1">
        <v>2015</v>
      </c>
      <c r="C260" s="6" t="s">
        <v>0</v>
      </c>
      <c r="D260" s="6" t="s">
        <v>0</v>
      </c>
      <c r="E260" s="6" t="s">
        <v>0</v>
      </c>
      <c r="F260" s="6" t="s">
        <v>0</v>
      </c>
      <c r="G260" s="6" t="s">
        <v>0</v>
      </c>
      <c r="H260" s="6" t="s">
        <v>0</v>
      </c>
      <c r="I260" s="36">
        <v>50915030.039999999</v>
      </c>
      <c r="J260" s="36">
        <v>364570.56</v>
      </c>
      <c r="K260" s="1" t="s">
        <v>0</v>
      </c>
      <c r="L260" s="33">
        <v>0</v>
      </c>
      <c r="M260" s="1" t="s">
        <v>282</v>
      </c>
      <c r="N260" s="1" t="s">
        <v>398</v>
      </c>
    </row>
    <row r="261" spans="1:15" hidden="1" x14ac:dyDescent="0.25">
      <c r="A261" s="1" t="s">
        <v>134</v>
      </c>
      <c r="B261" s="1">
        <v>2022</v>
      </c>
      <c r="C261" s="6" t="s">
        <v>0</v>
      </c>
      <c r="D261" s="6" t="s">
        <v>0</v>
      </c>
      <c r="E261" s="6" t="s">
        <v>0</v>
      </c>
      <c r="F261" s="6" t="s">
        <v>0</v>
      </c>
      <c r="G261" s="6" t="s">
        <v>0</v>
      </c>
      <c r="H261" s="6" t="s">
        <v>0</v>
      </c>
      <c r="I261" s="36">
        <v>50945760</v>
      </c>
      <c r="J261" s="36">
        <v>365925.60000000003</v>
      </c>
      <c r="K261" s="1" t="s">
        <v>0</v>
      </c>
      <c r="L261" s="33">
        <v>0</v>
      </c>
      <c r="M261" s="1" t="s">
        <v>282</v>
      </c>
      <c r="N261" s="1" t="s">
        <v>398</v>
      </c>
    </row>
    <row r="262" spans="1:15" hidden="1" x14ac:dyDescent="0.25">
      <c r="A262" s="1" t="s">
        <v>13</v>
      </c>
      <c r="B262" s="1">
        <v>2016</v>
      </c>
      <c r="C262" s="6" t="s">
        <v>0</v>
      </c>
      <c r="D262" s="6" t="s">
        <v>0</v>
      </c>
      <c r="E262" s="6" t="s">
        <v>0</v>
      </c>
      <c r="F262" s="6" t="s">
        <v>0</v>
      </c>
      <c r="G262" s="6" t="s">
        <v>0</v>
      </c>
      <c r="H262" s="6" t="s">
        <v>0</v>
      </c>
      <c r="I262" s="36">
        <v>51119626.349999994</v>
      </c>
      <c r="J262" s="36">
        <v>294312.84999999998</v>
      </c>
      <c r="K262" s="1" t="s">
        <v>0</v>
      </c>
      <c r="L262" s="33">
        <v>0</v>
      </c>
      <c r="M262" s="1" t="s">
        <v>282</v>
      </c>
      <c r="N262" s="1" t="s">
        <v>434</v>
      </c>
    </row>
    <row r="263" spans="1:15" hidden="1" x14ac:dyDescent="0.25">
      <c r="A263" s="1" t="s">
        <v>124</v>
      </c>
      <c r="B263" s="1">
        <v>2023</v>
      </c>
      <c r="C263" s="6" t="s">
        <v>0</v>
      </c>
      <c r="D263" s="6" t="s">
        <v>0</v>
      </c>
      <c r="E263" s="6" t="s">
        <v>0</v>
      </c>
      <c r="F263" s="6" t="s">
        <v>0</v>
      </c>
      <c r="G263" s="6" t="s">
        <v>0</v>
      </c>
      <c r="H263" s="6" t="s">
        <v>0</v>
      </c>
      <c r="I263" s="36">
        <v>51174350</v>
      </c>
      <c r="J263" s="36">
        <v>429030</v>
      </c>
      <c r="K263" s="1" t="s">
        <v>0</v>
      </c>
      <c r="L263" s="33">
        <v>0</v>
      </c>
      <c r="M263" s="1" t="s">
        <v>278</v>
      </c>
      <c r="N263" s="1" t="s">
        <v>338</v>
      </c>
    </row>
    <row r="264" spans="1:15" hidden="1" x14ac:dyDescent="0.25">
      <c r="A264" s="1" t="s">
        <v>13</v>
      </c>
      <c r="B264" s="1">
        <v>2017</v>
      </c>
      <c r="C264" s="6" t="s">
        <v>0</v>
      </c>
      <c r="D264" s="6" t="s">
        <v>0</v>
      </c>
      <c r="E264" s="6" t="s">
        <v>0</v>
      </c>
      <c r="F264" s="6" t="s">
        <v>0</v>
      </c>
      <c r="G264" s="6" t="s">
        <v>0</v>
      </c>
      <c r="H264" s="6" t="s">
        <v>0</v>
      </c>
      <c r="I264" s="36">
        <v>51567405.75999999</v>
      </c>
      <c r="J264" s="36">
        <v>296314.51999999996</v>
      </c>
      <c r="K264" s="1" t="s">
        <v>0</v>
      </c>
      <c r="L264" s="33">
        <v>0</v>
      </c>
      <c r="M264" s="1" t="s">
        <v>282</v>
      </c>
      <c r="N264" s="1" t="s">
        <v>434</v>
      </c>
    </row>
    <row r="265" spans="1:15" hidden="1" x14ac:dyDescent="0.25">
      <c r="A265" s="1" t="s">
        <v>13</v>
      </c>
      <c r="B265" s="1">
        <v>2019</v>
      </c>
      <c r="C265" s="6" t="s">
        <v>0</v>
      </c>
      <c r="D265" s="6" t="s">
        <v>0</v>
      </c>
      <c r="E265" s="6" t="s">
        <v>0</v>
      </c>
      <c r="F265" s="6" t="s">
        <v>0</v>
      </c>
      <c r="G265" s="6" t="s">
        <v>0</v>
      </c>
      <c r="H265" s="6" t="s">
        <v>0</v>
      </c>
      <c r="I265" s="36">
        <v>51576076.149999999</v>
      </c>
      <c r="J265" s="36">
        <v>294628.5</v>
      </c>
      <c r="K265" s="1" t="s">
        <v>0</v>
      </c>
      <c r="L265" s="33">
        <v>0</v>
      </c>
      <c r="M265" s="1" t="s">
        <v>282</v>
      </c>
      <c r="N265" s="1" t="s">
        <v>434</v>
      </c>
    </row>
    <row r="266" spans="1:15" hidden="1" x14ac:dyDescent="0.25">
      <c r="A266" s="1" t="s">
        <v>134</v>
      </c>
      <c r="B266" s="1">
        <v>2019</v>
      </c>
      <c r="C266" s="6" t="s">
        <v>0</v>
      </c>
      <c r="D266" s="6" t="s">
        <v>0</v>
      </c>
      <c r="E266" s="6" t="s">
        <v>0</v>
      </c>
      <c r="F266" s="6" t="s">
        <v>0</v>
      </c>
      <c r="G266" s="6" t="s">
        <v>0</v>
      </c>
      <c r="H266" s="6" t="s">
        <v>0</v>
      </c>
      <c r="I266" s="36">
        <v>51699612.75</v>
      </c>
      <c r="J266" s="36">
        <v>371961.2</v>
      </c>
      <c r="K266" s="1" t="s">
        <v>0</v>
      </c>
      <c r="L266" s="33">
        <v>0</v>
      </c>
      <c r="M266" s="1" t="s">
        <v>282</v>
      </c>
      <c r="N266" s="1" t="s">
        <v>398</v>
      </c>
    </row>
    <row r="267" spans="1:15" x14ac:dyDescent="0.25">
      <c r="A267" s="1" t="s">
        <v>13</v>
      </c>
      <c r="B267" s="1">
        <v>2020</v>
      </c>
      <c r="C267" s="6">
        <v>41</v>
      </c>
      <c r="D267" s="6">
        <v>12</v>
      </c>
      <c r="E267" s="6">
        <v>5</v>
      </c>
      <c r="F267" s="6">
        <v>3</v>
      </c>
      <c r="G267" s="6">
        <v>160</v>
      </c>
      <c r="H267" s="6">
        <v>2</v>
      </c>
      <c r="I267" s="36">
        <v>51719672.899999999</v>
      </c>
      <c r="J267" s="36">
        <v>295364.2</v>
      </c>
      <c r="K267" s="1">
        <v>3</v>
      </c>
      <c r="L267" s="33">
        <v>194650</v>
      </c>
      <c r="M267" s="1" t="s">
        <v>282</v>
      </c>
      <c r="N267" s="1" t="s">
        <v>434</v>
      </c>
      <c r="O267" s="51">
        <f>I267/$Q$1</f>
        <v>0.20637143965285557</v>
      </c>
    </row>
    <row r="268" spans="1:15" hidden="1" x14ac:dyDescent="0.25">
      <c r="A268" s="1" t="s">
        <v>13</v>
      </c>
      <c r="B268" s="1">
        <v>2018</v>
      </c>
      <c r="C268" s="6" t="s">
        <v>0</v>
      </c>
      <c r="D268" s="6" t="s">
        <v>0</v>
      </c>
      <c r="E268" s="6" t="s">
        <v>0</v>
      </c>
      <c r="F268" s="6" t="s">
        <v>0</v>
      </c>
      <c r="G268" s="6" t="s">
        <v>0</v>
      </c>
      <c r="H268" s="6" t="s">
        <v>0</v>
      </c>
      <c r="I268" s="36">
        <v>51722062.140000001</v>
      </c>
      <c r="J268" s="36">
        <v>296040.36</v>
      </c>
      <c r="K268" s="1" t="s">
        <v>0</v>
      </c>
      <c r="L268" s="33">
        <v>0</v>
      </c>
      <c r="M268" s="1" t="s">
        <v>282</v>
      </c>
      <c r="N268" s="1" t="s">
        <v>434</v>
      </c>
    </row>
    <row r="269" spans="1:15" x14ac:dyDescent="0.25">
      <c r="A269" s="1" t="s">
        <v>134</v>
      </c>
      <c r="B269" s="1">
        <v>2016</v>
      </c>
      <c r="C269" s="6">
        <v>17</v>
      </c>
      <c r="D269" s="6">
        <v>1</v>
      </c>
      <c r="E269" s="6">
        <v>5</v>
      </c>
      <c r="F269" s="6">
        <v>2</v>
      </c>
      <c r="G269" s="6">
        <v>110</v>
      </c>
      <c r="H269" s="6">
        <v>1.3</v>
      </c>
      <c r="I269" s="36">
        <v>51835358.249999993</v>
      </c>
      <c r="J269" s="36">
        <v>371562.1</v>
      </c>
      <c r="K269" s="1">
        <v>3</v>
      </c>
      <c r="L269" s="33">
        <v>111149.99999999999</v>
      </c>
      <c r="M269" s="1" t="s">
        <v>282</v>
      </c>
      <c r="N269" s="1" t="s">
        <v>398</v>
      </c>
      <c r="O269" s="51">
        <f>I269/$Q$1</f>
        <v>0.20683304644361011</v>
      </c>
    </row>
    <row r="270" spans="1:15" hidden="1" x14ac:dyDescent="0.25">
      <c r="A270" s="1" t="s">
        <v>134</v>
      </c>
      <c r="B270" s="1">
        <v>2020</v>
      </c>
      <c r="C270" s="6" t="s">
        <v>0</v>
      </c>
      <c r="D270" s="6" t="s">
        <v>0</v>
      </c>
      <c r="E270" s="6" t="s">
        <v>0</v>
      </c>
      <c r="F270" s="6" t="s">
        <v>0</v>
      </c>
      <c r="G270" s="6" t="s">
        <v>0</v>
      </c>
      <c r="H270" s="6" t="s">
        <v>0</v>
      </c>
      <c r="I270" s="36">
        <v>51909605.5</v>
      </c>
      <c r="J270" s="36">
        <v>372892.15</v>
      </c>
      <c r="K270" s="1" t="s">
        <v>0</v>
      </c>
      <c r="L270" s="33">
        <v>0</v>
      </c>
      <c r="M270" s="1" t="s">
        <v>282</v>
      </c>
      <c r="N270" s="1" t="s">
        <v>398</v>
      </c>
    </row>
    <row r="271" spans="1:15" hidden="1" x14ac:dyDescent="0.25">
      <c r="A271" s="1" t="s">
        <v>75</v>
      </c>
      <c r="B271" s="1">
        <v>2014</v>
      </c>
      <c r="C271" s="6" t="s">
        <v>0</v>
      </c>
      <c r="D271" s="6" t="s">
        <v>0</v>
      </c>
      <c r="E271" s="6" t="s">
        <v>0</v>
      </c>
      <c r="F271" s="6" t="s">
        <v>0</v>
      </c>
      <c r="G271" s="6" t="s">
        <v>0</v>
      </c>
      <c r="H271" s="6" t="s">
        <v>0</v>
      </c>
      <c r="I271" s="36">
        <v>51996767.200000003</v>
      </c>
      <c r="J271" s="36">
        <v>482374.33600000001</v>
      </c>
      <c r="K271" s="1" t="s">
        <v>0</v>
      </c>
      <c r="L271" s="33">
        <v>0</v>
      </c>
      <c r="M271" s="1" t="s">
        <v>278</v>
      </c>
      <c r="N271" s="1" t="s">
        <v>605</v>
      </c>
    </row>
    <row r="272" spans="1:15" hidden="1" x14ac:dyDescent="0.25">
      <c r="A272" s="1" t="s">
        <v>134</v>
      </c>
      <c r="B272" s="1">
        <v>2018</v>
      </c>
      <c r="C272" s="6" t="s">
        <v>0</v>
      </c>
      <c r="D272" s="6" t="s">
        <v>0</v>
      </c>
      <c r="E272" s="6" t="s">
        <v>0</v>
      </c>
      <c r="F272" s="6" t="s">
        <v>0</v>
      </c>
      <c r="G272" s="6" t="s">
        <v>0</v>
      </c>
      <c r="H272" s="6" t="s">
        <v>0</v>
      </c>
      <c r="I272" s="36">
        <v>52018998</v>
      </c>
      <c r="J272" s="36">
        <v>373745.88</v>
      </c>
      <c r="K272" s="1" t="s">
        <v>0</v>
      </c>
      <c r="L272" s="33">
        <v>0</v>
      </c>
      <c r="M272" s="1" t="s">
        <v>282</v>
      </c>
      <c r="N272" s="1" t="s">
        <v>398</v>
      </c>
    </row>
    <row r="273" spans="1:15" hidden="1" x14ac:dyDescent="0.25">
      <c r="A273" s="1" t="s">
        <v>75</v>
      </c>
      <c r="B273" s="1">
        <v>2015</v>
      </c>
      <c r="C273" s="6" t="s">
        <v>0</v>
      </c>
      <c r="D273" s="6" t="s">
        <v>0</v>
      </c>
      <c r="E273" s="6" t="s">
        <v>0</v>
      </c>
      <c r="F273" s="6" t="s">
        <v>0</v>
      </c>
      <c r="G273" s="6" t="s">
        <v>0</v>
      </c>
      <c r="H273" s="6" t="s">
        <v>0</v>
      </c>
      <c r="I273" s="36">
        <v>52023314.159999996</v>
      </c>
      <c r="J273" s="36">
        <v>484190.64</v>
      </c>
      <c r="K273" s="1" t="s">
        <v>0</v>
      </c>
      <c r="L273" s="33">
        <v>0</v>
      </c>
      <c r="M273" s="1" t="s">
        <v>278</v>
      </c>
      <c r="N273" s="1" t="s">
        <v>605</v>
      </c>
    </row>
    <row r="274" spans="1:15" hidden="1" x14ac:dyDescent="0.25">
      <c r="A274" s="1" t="s">
        <v>134</v>
      </c>
      <c r="B274" s="1">
        <v>2017</v>
      </c>
      <c r="C274" s="6" t="s">
        <v>0</v>
      </c>
      <c r="D274" s="6" t="s">
        <v>0</v>
      </c>
      <c r="E274" s="6" t="s">
        <v>0</v>
      </c>
      <c r="F274" s="6" t="s">
        <v>0</v>
      </c>
      <c r="G274" s="6" t="s">
        <v>0</v>
      </c>
      <c r="H274" s="6" t="s">
        <v>0</v>
      </c>
      <c r="I274" s="36">
        <v>52059174.739999995</v>
      </c>
      <c r="J274" s="36">
        <v>374086.72</v>
      </c>
      <c r="K274" s="1" t="s">
        <v>0</v>
      </c>
      <c r="L274" s="33">
        <v>0</v>
      </c>
      <c r="M274" s="1" t="s">
        <v>282</v>
      </c>
      <c r="N274" s="1" t="s">
        <v>398</v>
      </c>
    </row>
    <row r="275" spans="1:15" hidden="1" x14ac:dyDescent="0.25">
      <c r="A275" s="1" t="s">
        <v>4</v>
      </c>
      <c r="B275" s="1">
        <v>2022</v>
      </c>
      <c r="C275" s="6" t="s">
        <v>0</v>
      </c>
      <c r="D275" s="6" t="s">
        <v>0</v>
      </c>
      <c r="E275" s="6" t="s">
        <v>0</v>
      </c>
      <c r="F275" s="6" t="s">
        <v>0</v>
      </c>
      <c r="G275" s="6" t="s">
        <v>0</v>
      </c>
      <c r="H275" s="6" t="s">
        <v>0</v>
      </c>
      <c r="I275" s="36">
        <v>52070029.200000003</v>
      </c>
      <c r="J275" s="36">
        <v>487987.20000000001</v>
      </c>
      <c r="K275" s="1" t="s">
        <v>0</v>
      </c>
      <c r="L275" s="33">
        <v>0</v>
      </c>
      <c r="M275" s="1" t="s">
        <v>275</v>
      </c>
      <c r="N275" s="1" t="s">
        <v>332</v>
      </c>
    </row>
    <row r="276" spans="1:15" hidden="1" x14ac:dyDescent="0.25">
      <c r="A276" s="1" t="s">
        <v>4</v>
      </c>
      <c r="B276" s="1">
        <v>2015</v>
      </c>
      <c r="C276" s="6" t="s">
        <v>0</v>
      </c>
      <c r="D276" s="6" t="s">
        <v>0</v>
      </c>
      <c r="E276" s="6" t="s">
        <v>0</v>
      </c>
      <c r="F276" s="6" t="s">
        <v>0</v>
      </c>
      <c r="G276" s="6" t="s">
        <v>0</v>
      </c>
      <c r="H276" s="6" t="s">
        <v>0</v>
      </c>
      <c r="I276" s="36">
        <v>52236017.399999999</v>
      </c>
      <c r="J276" s="36">
        <v>486180.6</v>
      </c>
      <c r="K276" s="1" t="s">
        <v>0</v>
      </c>
      <c r="L276" s="33">
        <v>0</v>
      </c>
      <c r="M276" s="1" t="s">
        <v>275</v>
      </c>
      <c r="N276" s="1" t="s">
        <v>332</v>
      </c>
    </row>
    <row r="277" spans="1:15" hidden="1" x14ac:dyDescent="0.25">
      <c r="A277" s="1" t="s">
        <v>4</v>
      </c>
      <c r="B277" s="1">
        <v>2014</v>
      </c>
      <c r="C277" s="6" t="s">
        <v>0</v>
      </c>
      <c r="D277" s="6" t="s">
        <v>0</v>
      </c>
      <c r="E277" s="6" t="s">
        <v>0</v>
      </c>
      <c r="F277" s="6" t="s">
        <v>0</v>
      </c>
      <c r="G277" s="6" t="s">
        <v>0</v>
      </c>
      <c r="H277" s="6" t="s">
        <v>0</v>
      </c>
      <c r="I277" s="36">
        <v>52250479.200000003</v>
      </c>
      <c r="J277" s="36">
        <v>484361.32799999998</v>
      </c>
      <c r="K277" s="1" t="s">
        <v>0</v>
      </c>
      <c r="L277" s="33">
        <v>0</v>
      </c>
      <c r="M277" s="1" t="s">
        <v>275</v>
      </c>
      <c r="N277" s="1" t="s">
        <v>332</v>
      </c>
    </row>
    <row r="278" spans="1:15" hidden="1" x14ac:dyDescent="0.25">
      <c r="A278" s="1" t="s">
        <v>13</v>
      </c>
      <c r="B278" s="1">
        <v>2021</v>
      </c>
      <c r="C278" s="6" t="s">
        <v>0</v>
      </c>
      <c r="D278" s="6" t="s">
        <v>0</v>
      </c>
      <c r="E278" s="6" t="s">
        <v>0</v>
      </c>
      <c r="F278" s="6" t="s">
        <v>0</v>
      </c>
      <c r="G278" s="6" t="s">
        <v>0</v>
      </c>
      <c r="H278" s="6" t="s">
        <v>0</v>
      </c>
      <c r="I278" s="36">
        <v>52323600.030000001</v>
      </c>
      <c r="J278" s="36">
        <v>297588.72000000003</v>
      </c>
      <c r="K278" s="1" t="s">
        <v>0</v>
      </c>
      <c r="L278" s="33">
        <v>0</v>
      </c>
      <c r="M278" s="1" t="s">
        <v>282</v>
      </c>
      <c r="N278" s="1" t="s">
        <v>434</v>
      </c>
    </row>
    <row r="279" spans="1:15" hidden="1" x14ac:dyDescent="0.25">
      <c r="A279" s="1" t="s">
        <v>134</v>
      </c>
      <c r="B279" s="1">
        <v>2021</v>
      </c>
      <c r="C279" s="6" t="s">
        <v>0</v>
      </c>
      <c r="D279" s="6" t="s">
        <v>0</v>
      </c>
      <c r="E279" s="6" t="s">
        <v>0</v>
      </c>
      <c r="F279" s="6" t="s">
        <v>0</v>
      </c>
      <c r="G279" s="6" t="s">
        <v>0</v>
      </c>
      <c r="H279" s="6" t="s">
        <v>0</v>
      </c>
      <c r="I279" s="36">
        <v>52377311.219999999</v>
      </c>
      <c r="J279" s="36">
        <v>375695.58</v>
      </c>
      <c r="K279" s="1" t="s">
        <v>0</v>
      </c>
      <c r="L279" s="33">
        <v>0</v>
      </c>
      <c r="M279" s="1" t="s">
        <v>282</v>
      </c>
      <c r="N279" s="1" t="s">
        <v>398</v>
      </c>
    </row>
    <row r="280" spans="1:15" hidden="1" x14ac:dyDescent="0.25">
      <c r="A280" s="1" t="s">
        <v>75</v>
      </c>
      <c r="B280" s="1">
        <v>2022</v>
      </c>
      <c r="C280" s="6" t="s">
        <v>0</v>
      </c>
      <c r="D280" s="6" t="s">
        <v>0</v>
      </c>
      <c r="E280" s="6" t="s">
        <v>0</v>
      </c>
      <c r="F280" s="6" t="s">
        <v>0</v>
      </c>
      <c r="G280" s="6" t="s">
        <v>0</v>
      </c>
      <c r="H280" s="6" t="s">
        <v>0</v>
      </c>
      <c r="I280" s="36">
        <v>52760419.200000003</v>
      </c>
      <c r="J280" s="36">
        <v>485967.60000000003</v>
      </c>
      <c r="K280" s="1" t="s">
        <v>0</v>
      </c>
      <c r="L280" s="33">
        <v>0</v>
      </c>
      <c r="M280" s="1" t="s">
        <v>278</v>
      </c>
      <c r="N280" s="1" t="s">
        <v>605</v>
      </c>
    </row>
    <row r="281" spans="1:15" hidden="1" x14ac:dyDescent="0.25">
      <c r="A281" s="1" t="s">
        <v>75</v>
      </c>
      <c r="B281" s="1">
        <v>2016</v>
      </c>
      <c r="C281" s="6" t="s">
        <v>0</v>
      </c>
      <c r="D281" s="6" t="s">
        <v>0</v>
      </c>
      <c r="E281" s="6" t="s">
        <v>0</v>
      </c>
      <c r="F281" s="6" t="s">
        <v>0</v>
      </c>
      <c r="G281" s="6" t="s">
        <v>0</v>
      </c>
      <c r="H281" s="6" t="s">
        <v>0</v>
      </c>
      <c r="I281" s="36">
        <v>53104024.349999994</v>
      </c>
      <c r="J281" s="36">
        <v>493468.94999999995</v>
      </c>
      <c r="K281" s="1" t="s">
        <v>0</v>
      </c>
      <c r="L281" s="33">
        <v>0</v>
      </c>
      <c r="M281" s="1" t="s">
        <v>278</v>
      </c>
      <c r="N281" s="1" t="s">
        <v>605</v>
      </c>
    </row>
    <row r="282" spans="1:15" hidden="1" x14ac:dyDescent="0.25">
      <c r="A282" s="1" t="s">
        <v>4</v>
      </c>
      <c r="B282" s="1">
        <v>2016</v>
      </c>
      <c r="C282" s="6" t="s">
        <v>0</v>
      </c>
      <c r="D282" s="6" t="s">
        <v>0</v>
      </c>
      <c r="E282" s="6" t="s">
        <v>0</v>
      </c>
      <c r="F282" s="6" t="s">
        <v>0</v>
      </c>
      <c r="G282" s="6" t="s">
        <v>0</v>
      </c>
      <c r="H282" s="6" t="s">
        <v>0</v>
      </c>
      <c r="I282" s="36">
        <v>53128020.399999991</v>
      </c>
      <c r="J282" s="36">
        <v>495506.69999999995</v>
      </c>
      <c r="K282" s="1" t="s">
        <v>0</v>
      </c>
      <c r="L282" s="33">
        <v>0</v>
      </c>
      <c r="M282" s="1" t="s">
        <v>275</v>
      </c>
      <c r="N282" s="1" t="s">
        <v>332</v>
      </c>
    </row>
    <row r="283" spans="1:15" hidden="1" x14ac:dyDescent="0.25">
      <c r="A283" s="1" t="s">
        <v>4</v>
      </c>
      <c r="B283" s="1">
        <v>2019</v>
      </c>
      <c r="C283" s="6" t="s">
        <v>0</v>
      </c>
      <c r="D283" s="6" t="s">
        <v>0</v>
      </c>
      <c r="E283" s="6" t="s">
        <v>0</v>
      </c>
      <c r="F283" s="6" t="s">
        <v>0</v>
      </c>
      <c r="G283" s="6" t="s">
        <v>0</v>
      </c>
      <c r="H283" s="6" t="s">
        <v>0</v>
      </c>
      <c r="I283" s="36">
        <v>53272537.5</v>
      </c>
      <c r="J283" s="36">
        <v>496022.05</v>
      </c>
      <c r="K283" s="1" t="s">
        <v>0</v>
      </c>
      <c r="L283" s="33">
        <v>0</v>
      </c>
      <c r="M283" s="1" t="s">
        <v>275</v>
      </c>
      <c r="N283" s="1" t="s">
        <v>332</v>
      </c>
    </row>
    <row r="284" spans="1:15" hidden="1" x14ac:dyDescent="0.25">
      <c r="A284" s="1" t="s">
        <v>4</v>
      </c>
      <c r="B284" s="1">
        <v>2020</v>
      </c>
      <c r="C284" s="6" t="s">
        <v>0</v>
      </c>
      <c r="D284" s="6" t="s">
        <v>0</v>
      </c>
      <c r="E284" s="6" t="s">
        <v>0</v>
      </c>
      <c r="F284" s="6" t="s">
        <v>0</v>
      </c>
      <c r="G284" s="6" t="s">
        <v>0</v>
      </c>
      <c r="H284" s="6" t="s">
        <v>0</v>
      </c>
      <c r="I284" s="36">
        <v>53337077</v>
      </c>
      <c r="J284" s="36">
        <v>497262.05</v>
      </c>
      <c r="K284" s="1" t="s">
        <v>0</v>
      </c>
      <c r="L284" s="33">
        <v>0</v>
      </c>
      <c r="M284" s="1" t="s">
        <v>275</v>
      </c>
      <c r="N284" s="1" t="s">
        <v>332</v>
      </c>
    </row>
    <row r="285" spans="1:15" x14ac:dyDescent="0.25">
      <c r="A285" s="1" t="s">
        <v>4</v>
      </c>
      <c r="B285" s="1">
        <v>2017</v>
      </c>
      <c r="C285" s="6">
        <v>20</v>
      </c>
      <c r="D285" s="6">
        <v>3</v>
      </c>
      <c r="E285" s="6">
        <v>5</v>
      </c>
      <c r="F285" s="6">
        <v>3</v>
      </c>
      <c r="G285" s="6">
        <v>180</v>
      </c>
      <c r="H285" s="6">
        <v>2.2000000000000002</v>
      </c>
      <c r="I285" s="36">
        <v>53346926.339999996</v>
      </c>
      <c r="J285" s="36">
        <v>498863.55999999994</v>
      </c>
      <c r="K285" s="1">
        <v>2</v>
      </c>
      <c r="L285" s="33">
        <v>158469.99999999997</v>
      </c>
      <c r="M285" s="1" t="s">
        <v>275</v>
      </c>
      <c r="N285" s="1" t="s">
        <v>332</v>
      </c>
      <c r="O285" s="51">
        <f>I285/$Q$1</f>
        <v>0.21286449377062167</v>
      </c>
    </row>
    <row r="286" spans="1:15" hidden="1" x14ac:dyDescent="0.25">
      <c r="A286" s="1" t="s">
        <v>4</v>
      </c>
      <c r="B286" s="1">
        <v>2018</v>
      </c>
      <c r="C286" s="6" t="s">
        <v>0</v>
      </c>
      <c r="D286" s="6" t="s">
        <v>0</v>
      </c>
      <c r="E286" s="6" t="s">
        <v>0</v>
      </c>
      <c r="F286" s="6" t="s">
        <v>0</v>
      </c>
      <c r="G286" s="6" t="s">
        <v>0</v>
      </c>
      <c r="H286" s="6" t="s">
        <v>0</v>
      </c>
      <c r="I286" s="36">
        <v>53407643.879999995</v>
      </c>
      <c r="J286" s="36">
        <v>498399.48</v>
      </c>
      <c r="K286" s="1" t="s">
        <v>0</v>
      </c>
      <c r="L286" s="33">
        <v>0</v>
      </c>
      <c r="M286" s="1" t="s">
        <v>275</v>
      </c>
      <c r="N286" s="1" t="s">
        <v>332</v>
      </c>
    </row>
    <row r="287" spans="1:15" hidden="1" x14ac:dyDescent="0.25">
      <c r="A287" s="1" t="s">
        <v>4</v>
      </c>
      <c r="B287" s="1">
        <v>2021</v>
      </c>
      <c r="C287" s="6" t="s">
        <v>0</v>
      </c>
      <c r="D287" s="6" t="s">
        <v>0</v>
      </c>
      <c r="E287" s="6" t="s">
        <v>0</v>
      </c>
      <c r="F287" s="6" t="s">
        <v>0</v>
      </c>
      <c r="G287" s="6" t="s">
        <v>0</v>
      </c>
      <c r="H287" s="6" t="s">
        <v>0</v>
      </c>
      <c r="I287" s="36">
        <v>53548948.049999997</v>
      </c>
      <c r="J287" s="36">
        <v>501010.38</v>
      </c>
      <c r="K287" s="1" t="s">
        <v>0</v>
      </c>
      <c r="L287" s="33">
        <v>0</v>
      </c>
      <c r="M287" s="1" t="s">
        <v>275</v>
      </c>
      <c r="N287" s="1" t="s">
        <v>332</v>
      </c>
    </row>
    <row r="288" spans="1:15" x14ac:dyDescent="0.25">
      <c r="A288" s="1" t="s">
        <v>75</v>
      </c>
      <c r="B288" s="1">
        <v>2019</v>
      </c>
      <c r="C288" s="6">
        <v>31</v>
      </c>
      <c r="D288" s="6">
        <v>7</v>
      </c>
      <c r="E288" s="6">
        <v>5</v>
      </c>
      <c r="F288" s="6">
        <v>3</v>
      </c>
      <c r="G288" s="6">
        <v>210</v>
      </c>
      <c r="H288" s="6">
        <v>2.7</v>
      </c>
      <c r="I288" s="36">
        <v>53598923.899999999</v>
      </c>
      <c r="J288" s="36">
        <v>493983.3</v>
      </c>
      <c r="K288" s="1">
        <v>2</v>
      </c>
      <c r="L288" s="33">
        <v>314550</v>
      </c>
      <c r="M288" s="1" t="s">
        <v>278</v>
      </c>
      <c r="N288" s="1" t="s">
        <v>605</v>
      </c>
      <c r="O288" s="51">
        <f>I288/$Q$1</f>
        <v>0.21387001248971255</v>
      </c>
    </row>
    <row r="289" spans="1:15" hidden="1" x14ac:dyDescent="0.25">
      <c r="A289" s="1" t="s">
        <v>75</v>
      </c>
      <c r="B289" s="1">
        <v>2018</v>
      </c>
      <c r="C289" s="6" t="s">
        <v>0</v>
      </c>
      <c r="D289" s="6" t="s">
        <v>0</v>
      </c>
      <c r="E289" s="6" t="s">
        <v>0</v>
      </c>
      <c r="F289" s="6" t="s">
        <v>0</v>
      </c>
      <c r="G289" s="6" t="s">
        <v>0</v>
      </c>
      <c r="H289" s="6" t="s">
        <v>0</v>
      </c>
      <c r="I289" s="36">
        <v>53619471.419999994</v>
      </c>
      <c r="J289" s="36">
        <v>496357.74</v>
      </c>
      <c r="K289" s="1" t="s">
        <v>0</v>
      </c>
      <c r="L289" s="33">
        <v>0</v>
      </c>
      <c r="M289" s="1" t="s">
        <v>278</v>
      </c>
      <c r="N289" s="1" t="s">
        <v>605</v>
      </c>
    </row>
    <row r="290" spans="1:15" hidden="1" x14ac:dyDescent="0.25">
      <c r="A290" s="1" t="s">
        <v>75</v>
      </c>
      <c r="B290" s="1">
        <v>2020</v>
      </c>
      <c r="C290" s="6" t="s">
        <v>0</v>
      </c>
      <c r="D290" s="6" t="s">
        <v>0</v>
      </c>
      <c r="E290" s="6" t="s">
        <v>0</v>
      </c>
      <c r="F290" s="6" t="s">
        <v>0</v>
      </c>
      <c r="G290" s="6" t="s">
        <v>0</v>
      </c>
      <c r="H290" s="6" t="s">
        <v>0</v>
      </c>
      <c r="I290" s="36">
        <v>53632258</v>
      </c>
      <c r="J290" s="36">
        <v>495212.5</v>
      </c>
      <c r="K290" s="1" t="s">
        <v>0</v>
      </c>
      <c r="L290" s="33">
        <v>0</v>
      </c>
      <c r="M290" s="1" t="s">
        <v>278</v>
      </c>
      <c r="N290" s="1" t="s">
        <v>605</v>
      </c>
    </row>
    <row r="291" spans="1:15" hidden="1" x14ac:dyDescent="0.25">
      <c r="A291" s="1" t="s">
        <v>75</v>
      </c>
      <c r="B291" s="1">
        <v>2017</v>
      </c>
      <c r="C291" s="6" t="s">
        <v>0</v>
      </c>
      <c r="D291" s="6" t="s">
        <v>0</v>
      </c>
      <c r="E291" s="6" t="s">
        <v>0</v>
      </c>
      <c r="F291" s="6" t="s">
        <v>0</v>
      </c>
      <c r="G291" s="6" t="s">
        <v>0</v>
      </c>
      <c r="H291" s="6" t="s">
        <v>0</v>
      </c>
      <c r="I291" s="36">
        <v>53668778.909999996</v>
      </c>
      <c r="J291" s="36">
        <v>496815.63999999996</v>
      </c>
      <c r="K291" s="1" t="s">
        <v>0</v>
      </c>
      <c r="L291" s="33">
        <v>0</v>
      </c>
      <c r="M291" s="1" t="s">
        <v>278</v>
      </c>
      <c r="N291" s="1" t="s">
        <v>605</v>
      </c>
    </row>
    <row r="292" spans="1:15" hidden="1" x14ac:dyDescent="0.25">
      <c r="A292" s="1" t="s">
        <v>124</v>
      </c>
      <c r="B292" s="1">
        <v>2014</v>
      </c>
      <c r="C292" s="6" t="s">
        <v>0</v>
      </c>
      <c r="D292" s="6" t="s">
        <v>0</v>
      </c>
      <c r="E292" s="6" t="s">
        <v>0</v>
      </c>
      <c r="F292" s="6" t="s">
        <v>0</v>
      </c>
      <c r="G292" s="6" t="s">
        <v>0</v>
      </c>
      <c r="H292" s="6" t="s">
        <v>0</v>
      </c>
      <c r="I292" s="36">
        <v>53792596</v>
      </c>
      <c r="J292" s="36">
        <v>450888.92800000001</v>
      </c>
      <c r="K292" s="1" t="s">
        <v>0</v>
      </c>
      <c r="L292" s="33">
        <v>0</v>
      </c>
      <c r="M292" s="1" t="s">
        <v>278</v>
      </c>
      <c r="N292" s="1" t="s">
        <v>338</v>
      </c>
    </row>
    <row r="293" spans="1:15" hidden="1" x14ac:dyDescent="0.25">
      <c r="A293" s="1" t="s">
        <v>97</v>
      </c>
      <c r="B293" s="1">
        <v>2023</v>
      </c>
      <c r="C293" s="6" t="s">
        <v>0</v>
      </c>
      <c r="D293" s="6" t="s">
        <v>0</v>
      </c>
      <c r="E293" s="6" t="s">
        <v>0</v>
      </c>
      <c r="F293" s="6" t="s">
        <v>0</v>
      </c>
      <c r="G293" s="6" t="s">
        <v>0</v>
      </c>
      <c r="H293" s="6" t="s">
        <v>0</v>
      </c>
      <c r="I293" s="36">
        <v>53838790</v>
      </c>
      <c r="J293" s="36">
        <v>350880</v>
      </c>
      <c r="K293" s="1" t="s">
        <v>0</v>
      </c>
      <c r="L293" s="33">
        <v>0</v>
      </c>
      <c r="M293" s="1" t="s">
        <v>282</v>
      </c>
      <c r="N293" s="1" t="s">
        <v>405</v>
      </c>
    </row>
    <row r="294" spans="1:15" x14ac:dyDescent="0.25">
      <c r="A294" s="1" t="s">
        <v>124</v>
      </c>
      <c r="B294" s="1">
        <v>2022</v>
      </c>
      <c r="C294" s="6">
        <v>49</v>
      </c>
      <c r="D294" s="6">
        <v>7</v>
      </c>
      <c r="E294" s="6">
        <v>8</v>
      </c>
      <c r="F294" s="6">
        <v>4</v>
      </c>
      <c r="G294" s="6">
        <v>220</v>
      </c>
      <c r="H294" s="6">
        <v>2.7</v>
      </c>
      <c r="I294" s="36">
        <v>54015141.600000001</v>
      </c>
      <c r="J294" s="36">
        <v>454269.60000000003</v>
      </c>
      <c r="K294" s="1">
        <v>0</v>
      </c>
      <c r="L294" s="33">
        <v>356400</v>
      </c>
      <c r="M294" s="1" t="s">
        <v>278</v>
      </c>
      <c r="N294" s="1" t="s">
        <v>338</v>
      </c>
      <c r="O294" s="51">
        <f>I294/$Q$1</f>
        <v>0.21553080114404299</v>
      </c>
    </row>
    <row r="295" spans="1:15" hidden="1" x14ac:dyDescent="0.25">
      <c r="A295" s="1" t="s">
        <v>75</v>
      </c>
      <c r="B295" s="1">
        <v>2021</v>
      </c>
      <c r="C295" s="6" t="s">
        <v>0</v>
      </c>
      <c r="D295" s="6" t="s">
        <v>0</v>
      </c>
      <c r="E295" s="6" t="s">
        <v>0</v>
      </c>
      <c r="F295" s="6" t="s">
        <v>0</v>
      </c>
      <c r="G295" s="6" t="s">
        <v>0</v>
      </c>
      <c r="H295" s="6" t="s">
        <v>0</v>
      </c>
      <c r="I295" s="36">
        <v>54141976.590000004</v>
      </c>
      <c r="J295" s="36">
        <v>498940.65</v>
      </c>
      <c r="K295" s="1" t="s">
        <v>0</v>
      </c>
      <c r="L295" s="33">
        <v>0</v>
      </c>
      <c r="M295" s="1" t="s">
        <v>278</v>
      </c>
      <c r="N295" s="1" t="s">
        <v>605</v>
      </c>
    </row>
    <row r="296" spans="1:15" hidden="1" x14ac:dyDescent="0.25">
      <c r="A296" s="1" t="s">
        <v>124</v>
      </c>
      <c r="B296" s="1">
        <v>2015</v>
      </c>
      <c r="C296" s="6" t="s">
        <v>0</v>
      </c>
      <c r="D296" s="6" t="s">
        <v>0</v>
      </c>
      <c r="E296" s="6" t="s">
        <v>0</v>
      </c>
      <c r="F296" s="6" t="s">
        <v>0</v>
      </c>
      <c r="G296" s="6" t="s">
        <v>0</v>
      </c>
      <c r="H296" s="6" t="s">
        <v>0</v>
      </c>
      <c r="I296" s="36">
        <v>54190615.439999998</v>
      </c>
      <c r="J296" s="36">
        <v>452586.12</v>
      </c>
      <c r="K296" s="1" t="s">
        <v>0</v>
      </c>
      <c r="L296" s="33">
        <v>0</v>
      </c>
      <c r="M296" s="1" t="s">
        <v>278</v>
      </c>
      <c r="N296" s="1" t="s">
        <v>338</v>
      </c>
    </row>
    <row r="297" spans="1:15" x14ac:dyDescent="0.25">
      <c r="A297" s="1" t="s">
        <v>158</v>
      </c>
      <c r="B297" s="1">
        <v>2023</v>
      </c>
      <c r="C297" s="6">
        <v>60</v>
      </c>
      <c r="D297" s="6">
        <v>2</v>
      </c>
      <c r="E297" s="6">
        <v>7</v>
      </c>
      <c r="F297" s="6">
        <v>4</v>
      </c>
      <c r="G297" s="6">
        <v>190</v>
      </c>
      <c r="H297" s="6">
        <v>2.6</v>
      </c>
      <c r="I297" s="36">
        <v>54246250</v>
      </c>
      <c r="J297" s="36">
        <v>482220</v>
      </c>
      <c r="K297" s="1">
        <v>0</v>
      </c>
      <c r="L297" s="33">
        <v>340000</v>
      </c>
      <c r="M297" s="1" t="s">
        <v>279</v>
      </c>
      <c r="N297" s="1" t="s">
        <v>360</v>
      </c>
      <c r="O297" s="51">
        <f>I297/$Q$1</f>
        <v>0.21645296809811643</v>
      </c>
    </row>
    <row r="298" spans="1:15" hidden="1" x14ac:dyDescent="0.25">
      <c r="A298" s="1" t="s">
        <v>99</v>
      </c>
      <c r="B298" s="1">
        <v>2023</v>
      </c>
      <c r="C298" s="6" t="s">
        <v>0</v>
      </c>
      <c r="D298" s="6" t="s">
        <v>0</v>
      </c>
      <c r="E298" s="6" t="s">
        <v>0</v>
      </c>
      <c r="F298" s="6" t="s">
        <v>0</v>
      </c>
      <c r="G298" s="6" t="s">
        <v>0</v>
      </c>
      <c r="H298" s="6" t="s">
        <v>0</v>
      </c>
      <c r="I298" s="36">
        <v>54266100</v>
      </c>
      <c r="J298" s="36">
        <v>309660</v>
      </c>
      <c r="K298" s="1" t="s">
        <v>0</v>
      </c>
      <c r="L298" s="33">
        <v>0</v>
      </c>
      <c r="M298" s="1" t="s">
        <v>282</v>
      </c>
      <c r="N298" s="1" t="s">
        <v>405</v>
      </c>
    </row>
    <row r="299" spans="1:15" hidden="1" x14ac:dyDescent="0.25">
      <c r="A299" s="1" t="s">
        <v>124</v>
      </c>
      <c r="B299" s="1">
        <v>2019</v>
      </c>
      <c r="C299" s="6" t="s">
        <v>0</v>
      </c>
      <c r="D299" s="6" t="s">
        <v>0</v>
      </c>
      <c r="E299" s="6" t="s">
        <v>0</v>
      </c>
      <c r="F299" s="6" t="s">
        <v>0</v>
      </c>
      <c r="G299" s="6" t="s">
        <v>0</v>
      </c>
      <c r="H299" s="6" t="s">
        <v>0</v>
      </c>
      <c r="I299" s="36">
        <v>54960261.350000001</v>
      </c>
      <c r="J299" s="36">
        <v>461747.75</v>
      </c>
      <c r="K299" s="1" t="s">
        <v>0</v>
      </c>
      <c r="L299" s="33">
        <v>0</v>
      </c>
      <c r="M299" s="1" t="s">
        <v>278</v>
      </c>
      <c r="N299" s="1" t="s">
        <v>338</v>
      </c>
    </row>
    <row r="300" spans="1:15" hidden="1" x14ac:dyDescent="0.25">
      <c r="A300" s="1" t="s">
        <v>113</v>
      </c>
      <c r="B300" s="1">
        <v>2023</v>
      </c>
      <c r="C300" s="6" t="s">
        <v>0</v>
      </c>
      <c r="D300" s="6" t="s">
        <v>0</v>
      </c>
      <c r="E300" s="6" t="s">
        <v>0</v>
      </c>
      <c r="F300" s="6" t="s">
        <v>0</v>
      </c>
      <c r="G300" s="6" t="s">
        <v>0</v>
      </c>
      <c r="H300" s="6" t="s">
        <v>0</v>
      </c>
      <c r="I300" s="36">
        <v>55031230</v>
      </c>
      <c r="J300" s="36">
        <v>424110</v>
      </c>
      <c r="K300" s="1" t="s">
        <v>0</v>
      </c>
      <c r="L300" s="33">
        <v>0</v>
      </c>
      <c r="M300" s="1" t="s">
        <v>279</v>
      </c>
      <c r="N300" s="1" t="s">
        <v>360</v>
      </c>
    </row>
    <row r="301" spans="1:15" hidden="1" x14ac:dyDescent="0.25">
      <c r="A301" s="1" t="s">
        <v>124</v>
      </c>
      <c r="B301" s="1">
        <v>2016</v>
      </c>
      <c r="C301" s="6" t="s">
        <v>0</v>
      </c>
      <c r="D301" s="6" t="s">
        <v>0</v>
      </c>
      <c r="E301" s="6" t="s">
        <v>0</v>
      </c>
      <c r="F301" s="6" t="s">
        <v>0</v>
      </c>
      <c r="G301" s="6" t="s">
        <v>0</v>
      </c>
      <c r="H301" s="6" t="s">
        <v>0</v>
      </c>
      <c r="I301" s="36">
        <v>55140366.449999996</v>
      </c>
      <c r="J301" s="36">
        <v>461260.14999999997</v>
      </c>
      <c r="K301" s="1" t="s">
        <v>0</v>
      </c>
      <c r="L301" s="33">
        <v>0</v>
      </c>
      <c r="M301" s="1" t="s">
        <v>278</v>
      </c>
      <c r="N301" s="1" t="s">
        <v>338</v>
      </c>
    </row>
    <row r="302" spans="1:15" hidden="1" x14ac:dyDescent="0.25">
      <c r="A302" s="1" t="s">
        <v>124</v>
      </c>
      <c r="B302" s="1">
        <v>2020</v>
      </c>
      <c r="C302" s="6" t="s">
        <v>0</v>
      </c>
      <c r="D302" s="6" t="s">
        <v>0</v>
      </c>
      <c r="E302" s="6" t="s">
        <v>0</v>
      </c>
      <c r="F302" s="6" t="s">
        <v>0</v>
      </c>
      <c r="G302" s="6" t="s">
        <v>0</v>
      </c>
      <c r="H302" s="6" t="s">
        <v>0</v>
      </c>
      <c r="I302" s="36">
        <v>55291534.75</v>
      </c>
      <c r="J302" s="36">
        <v>462900.60000000003</v>
      </c>
      <c r="K302" s="1" t="s">
        <v>0</v>
      </c>
      <c r="L302" s="33">
        <v>0</v>
      </c>
      <c r="M302" s="1" t="s">
        <v>278</v>
      </c>
      <c r="N302" s="1" t="s">
        <v>338</v>
      </c>
    </row>
    <row r="303" spans="1:15" hidden="1" x14ac:dyDescent="0.25">
      <c r="A303" s="1" t="s">
        <v>124</v>
      </c>
      <c r="B303" s="1">
        <v>2018</v>
      </c>
      <c r="C303" s="6" t="s">
        <v>0</v>
      </c>
      <c r="D303" s="6" t="s">
        <v>0</v>
      </c>
      <c r="E303" s="6" t="s">
        <v>0</v>
      </c>
      <c r="F303" s="6" t="s">
        <v>0</v>
      </c>
      <c r="G303" s="6" t="s">
        <v>0</v>
      </c>
      <c r="H303" s="6" t="s">
        <v>0</v>
      </c>
      <c r="I303" s="36">
        <v>55400417.939999998</v>
      </c>
      <c r="J303" s="36">
        <v>463964.51999999996</v>
      </c>
      <c r="K303" s="1" t="s">
        <v>0</v>
      </c>
      <c r="L303" s="33">
        <v>0</v>
      </c>
      <c r="M303" s="1" t="s">
        <v>278</v>
      </c>
      <c r="N303" s="1" t="s">
        <v>338</v>
      </c>
    </row>
    <row r="304" spans="1:15" hidden="1" x14ac:dyDescent="0.25">
      <c r="A304" s="1" t="s">
        <v>124</v>
      </c>
      <c r="B304" s="1">
        <v>2021</v>
      </c>
      <c r="C304" s="6" t="s">
        <v>0</v>
      </c>
      <c r="D304" s="6" t="s">
        <v>0</v>
      </c>
      <c r="E304" s="6" t="s">
        <v>0</v>
      </c>
      <c r="F304" s="6" t="s">
        <v>0</v>
      </c>
      <c r="G304" s="6" t="s">
        <v>0</v>
      </c>
      <c r="H304" s="6" t="s">
        <v>0</v>
      </c>
      <c r="I304" s="36">
        <v>55500251.039999999</v>
      </c>
      <c r="J304" s="36">
        <v>466390.47000000003</v>
      </c>
      <c r="K304" s="1" t="s">
        <v>0</v>
      </c>
      <c r="L304" s="33">
        <v>0</v>
      </c>
      <c r="M304" s="1" t="s">
        <v>278</v>
      </c>
      <c r="N304" s="1" t="s">
        <v>338</v>
      </c>
    </row>
    <row r="305" spans="1:15" hidden="1" x14ac:dyDescent="0.25">
      <c r="A305" s="1" t="s">
        <v>124</v>
      </c>
      <c r="B305" s="1">
        <v>2017</v>
      </c>
      <c r="C305" s="6" t="s">
        <v>0</v>
      </c>
      <c r="D305" s="6" t="s">
        <v>0</v>
      </c>
      <c r="E305" s="6" t="s">
        <v>0</v>
      </c>
      <c r="F305" s="6" t="s">
        <v>0</v>
      </c>
      <c r="G305" s="6" t="s">
        <v>0</v>
      </c>
      <c r="H305" s="6" t="s">
        <v>0</v>
      </c>
      <c r="I305" s="36">
        <v>55661466.019999996</v>
      </c>
      <c r="J305" s="36">
        <v>464390.23999999993</v>
      </c>
      <c r="K305" s="1" t="s">
        <v>0</v>
      </c>
      <c r="L305" s="33">
        <v>0</v>
      </c>
      <c r="M305" s="1" t="s">
        <v>278</v>
      </c>
      <c r="N305" s="1" t="s">
        <v>338</v>
      </c>
    </row>
    <row r="306" spans="1:15" hidden="1" x14ac:dyDescent="0.25">
      <c r="A306" s="1" t="s">
        <v>97</v>
      </c>
      <c r="B306" s="1">
        <v>2022</v>
      </c>
      <c r="C306" s="6" t="s">
        <v>0</v>
      </c>
      <c r="D306" s="6" t="s">
        <v>0</v>
      </c>
      <c r="E306" s="6" t="s">
        <v>0</v>
      </c>
      <c r="F306" s="6" t="s">
        <v>0</v>
      </c>
      <c r="G306" s="6" t="s">
        <v>0</v>
      </c>
      <c r="H306" s="6" t="s">
        <v>0</v>
      </c>
      <c r="I306" s="36">
        <v>57033730.800000004</v>
      </c>
      <c r="J306" s="36">
        <v>371520</v>
      </c>
      <c r="K306" s="1" t="s">
        <v>0</v>
      </c>
      <c r="L306" s="33">
        <v>0</v>
      </c>
      <c r="M306" s="1" t="s">
        <v>282</v>
      </c>
      <c r="N306" s="1" t="s">
        <v>405</v>
      </c>
    </row>
    <row r="307" spans="1:15" hidden="1" x14ac:dyDescent="0.25">
      <c r="A307" s="1" t="s">
        <v>158</v>
      </c>
      <c r="B307" s="1">
        <v>2014</v>
      </c>
      <c r="C307" s="6" t="s">
        <v>0</v>
      </c>
      <c r="D307" s="6" t="s">
        <v>0</v>
      </c>
      <c r="E307" s="6" t="s">
        <v>0</v>
      </c>
      <c r="F307" s="6" t="s">
        <v>0</v>
      </c>
      <c r="G307" s="6" t="s">
        <v>0</v>
      </c>
      <c r="H307" s="6" t="s">
        <v>0</v>
      </c>
      <c r="I307" s="36">
        <v>57134812</v>
      </c>
      <c r="J307" s="36">
        <v>506785.95199999999</v>
      </c>
      <c r="K307" s="1" t="s">
        <v>0</v>
      </c>
      <c r="L307" s="33">
        <v>0</v>
      </c>
      <c r="M307" s="1" t="s">
        <v>279</v>
      </c>
      <c r="N307" s="1" t="s">
        <v>360</v>
      </c>
    </row>
    <row r="308" spans="1:15" x14ac:dyDescent="0.25">
      <c r="A308" s="1" t="s">
        <v>97</v>
      </c>
      <c r="B308" s="1">
        <v>2014</v>
      </c>
      <c r="C308" s="6">
        <v>5</v>
      </c>
      <c r="D308" s="6">
        <v>12</v>
      </c>
      <c r="E308" s="6">
        <v>5</v>
      </c>
      <c r="F308" s="6">
        <v>2</v>
      </c>
      <c r="G308" s="6">
        <v>100</v>
      </c>
      <c r="H308" s="6">
        <v>1.5</v>
      </c>
      <c r="I308" s="36">
        <v>57349588</v>
      </c>
      <c r="J308" s="36">
        <v>368757.83199999999</v>
      </c>
      <c r="K308" s="1">
        <v>4</v>
      </c>
      <c r="L308" s="33">
        <v>100480</v>
      </c>
      <c r="M308" s="1" t="s">
        <v>282</v>
      </c>
      <c r="N308" s="1" t="s">
        <v>405</v>
      </c>
      <c r="O308" s="51">
        <f>I308/$Q$1</f>
        <v>0.22883588343533648</v>
      </c>
    </row>
    <row r="309" spans="1:15" hidden="1" x14ac:dyDescent="0.25">
      <c r="A309" s="1" t="s">
        <v>97</v>
      </c>
      <c r="B309" s="1">
        <v>2015</v>
      </c>
      <c r="C309" s="6" t="s">
        <v>0</v>
      </c>
      <c r="D309" s="6" t="s">
        <v>0</v>
      </c>
      <c r="E309" s="6" t="s">
        <v>0</v>
      </c>
      <c r="F309" s="6" t="s">
        <v>0</v>
      </c>
      <c r="G309" s="6" t="s">
        <v>0</v>
      </c>
      <c r="H309" s="6" t="s">
        <v>0</v>
      </c>
      <c r="I309" s="36">
        <v>57361931.880000003</v>
      </c>
      <c r="J309" s="36">
        <v>370144.92</v>
      </c>
      <c r="K309" s="1" t="s">
        <v>0</v>
      </c>
      <c r="L309" s="33">
        <v>0</v>
      </c>
      <c r="M309" s="1" t="s">
        <v>282</v>
      </c>
      <c r="N309" s="1" t="s">
        <v>405</v>
      </c>
    </row>
    <row r="310" spans="1:15" hidden="1" x14ac:dyDescent="0.25">
      <c r="A310" s="1" t="s">
        <v>158</v>
      </c>
      <c r="B310" s="1">
        <v>2015</v>
      </c>
      <c r="C310" s="6" t="s">
        <v>0</v>
      </c>
      <c r="D310" s="6" t="s">
        <v>0</v>
      </c>
      <c r="E310" s="6" t="s">
        <v>0</v>
      </c>
      <c r="F310" s="6" t="s">
        <v>0</v>
      </c>
      <c r="G310" s="6" t="s">
        <v>0</v>
      </c>
      <c r="H310" s="6" t="s">
        <v>0</v>
      </c>
      <c r="I310" s="36">
        <v>57363575.759999998</v>
      </c>
      <c r="J310" s="36">
        <v>508688.16</v>
      </c>
      <c r="K310" s="1" t="s">
        <v>0</v>
      </c>
      <c r="L310" s="33">
        <v>0</v>
      </c>
      <c r="M310" s="1" t="s">
        <v>279</v>
      </c>
      <c r="N310" s="1" t="s">
        <v>360</v>
      </c>
    </row>
    <row r="311" spans="1:15" hidden="1" x14ac:dyDescent="0.25">
      <c r="A311" s="1" t="s">
        <v>99</v>
      </c>
      <c r="B311" s="1">
        <v>2022</v>
      </c>
      <c r="C311" s="6" t="s">
        <v>0</v>
      </c>
      <c r="D311" s="6" t="s">
        <v>0</v>
      </c>
      <c r="E311" s="6" t="s">
        <v>0</v>
      </c>
      <c r="F311" s="6" t="s">
        <v>0</v>
      </c>
      <c r="G311" s="6" t="s">
        <v>0</v>
      </c>
      <c r="H311" s="6" t="s">
        <v>0</v>
      </c>
      <c r="I311" s="36">
        <v>57486402.000000007</v>
      </c>
      <c r="J311" s="36">
        <v>327877.2</v>
      </c>
      <c r="K311" s="1" t="s">
        <v>0</v>
      </c>
      <c r="L311" s="33">
        <v>0</v>
      </c>
      <c r="M311" s="1" t="s">
        <v>282</v>
      </c>
      <c r="N311" s="1" t="s">
        <v>405</v>
      </c>
    </row>
    <row r="312" spans="1:15" hidden="1" x14ac:dyDescent="0.25">
      <c r="A312" s="1" t="s">
        <v>158</v>
      </c>
      <c r="B312" s="1">
        <v>2022</v>
      </c>
      <c r="C312" s="6" t="s">
        <v>0</v>
      </c>
      <c r="D312" s="6" t="s">
        <v>0</v>
      </c>
      <c r="E312" s="6" t="s">
        <v>0</v>
      </c>
      <c r="F312" s="6" t="s">
        <v>0</v>
      </c>
      <c r="G312" s="6" t="s">
        <v>0</v>
      </c>
      <c r="H312" s="6" t="s">
        <v>0</v>
      </c>
      <c r="I312" s="36">
        <v>57513326.400000006</v>
      </c>
      <c r="J312" s="36">
        <v>510580.80000000005</v>
      </c>
      <c r="K312" s="1" t="s">
        <v>0</v>
      </c>
      <c r="L312" s="33">
        <v>0</v>
      </c>
      <c r="M312" s="1" t="s">
        <v>279</v>
      </c>
      <c r="N312" s="1" t="s">
        <v>360</v>
      </c>
    </row>
    <row r="313" spans="1:15" x14ac:dyDescent="0.25">
      <c r="A313" s="1" t="s">
        <v>99</v>
      </c>
      <c r="B313" s="1">
        <v>2014</v>
      </c>
      <c r="C313" s="6">
        <v>5</v>
      </c>
      <c r="D313" s="6">
        <v>12</v>
      </c>
      <c r="E313" s="6">
        <v>5</v>
      </c>
      <c r="F313" s="6">
        <v>2</v>
      </c>
      <c r="G313" s="6">
        <v>100</v>
      </c>
      <c r="H313" s="6">
        <v>1.5</v>
      </c>
      <c r="I313" s="36">
        <v>57804762.399999999</v>
      </c>
      <c r="J313" s="36">
        <v>325440.90399999998</v>
      </c>
      <c r="K313" s="1">
        <v>4</v>
      </c>
      <c r="L313" s="33">
        <v>125600</v>
      </c>
      <c r="M313" s="1" t="s">
        <v>282</v>
      </c>
      <c r="N313" s="1" t="s">
        <v>405</v>
      </c>
      <c r="O313" s="51">
        <f>I313/$Q$1</f>
        <v>0.2306521168133539</v>
      </c>
    </row>
    <row r="314" spans="1:15" hidden="1" x14ac:dyDescent="0.25">
      <c r="A314" s="1" t="s">
        <v>99</v>
      </c>
      <c r="B314" s="1">
        <v>2015</v>
      </c>
      <c r="C314" s="6" t="s">
        <v>0</v>
      </c>
      <c r="D314" s="6" t="s">
        <v>0</v>
      </c>
      <c r="E314" s="6" t="s">
        <v>0</v>
      </c>
      <c r="F314" s="6" t="s">
        <v>0</v>
      </c>
      <c r="G314" s="6" t="s">
        <v>0</v>
      </c>
      <c r="H314" s="6" t="s">
        <v>0</v>
      </c>
      <c r="I314" s="36">
        <v>57817212.479999997</v>
      </c>
      <c r="J314" s="36">
        <v>326662.44</v>
      </c>
      <c r="K314" s="1" t="s">
        <v>0</v>
      </c>
      <c r="L314" s="33">
        <v>0</v>
      </c>
      <c r="M314" s="1" t="s">
        <v>282</v>
      </c>
      <c r="N314" s="1" t="s">
        <v>405</v>
      </c>
    </row>
    <row r="315" spans="1:15" hidden="1" x14ac:dyDescent="0.25">
      <c r="A315" s="1" t="s">
        <v>101</v>
      </c>
      <c r="B315" s="1">
        <v>2023</v>
      </c>
      <c r="C315" s="6" t="s">
        <v>0</v>
      </c>
      <c r="D315" s="6" t="s">
        <v>0</v>
      </c>
      <c r="E315" s="6" t="s">
        <v>0</v>
      </c>
      <c r="F315" s="6" t="s">
        <v>0</v>
      </c>
      <c r="G315" s="6" t="s">
        <v>0</v>
      </c>
      <c r="H315" s="6" t="s">
        <v>0</v>
      </c>
      <c r="I315" s="36">
        <v>57948650</v>
      </c>
      <c r="J315" s="36">
        <v>529640</v>
      </c>
      <c r="K315" s="1" t="s">
        <v>0</v>
      </c>
      <c r="L315" s="33">
        <v>0</v>
      </c>
      <c r="M315" s="1" t="s">
        <v>275</v>
      </c>
      <c r="N315" s="1" t="s">
        <v>411</v>
      </c>
    </row>
    <row r="316" spans="1:15" hidden="1" x14ac:dyDescent="0.25">
      <c r="A316" s="1" t="s">
        <v>74</v>
      </c>
      <c r="B316" s="1">
        <v>2023</v>
      </c>
      <c r="C316" s="6" t="s">
        <v>0</v>
      </c>
      <c r="D316" s="6" t="s">
        <v>0</v>
      </c>
      <c r="E316" s="6" t="s">
        <v>0</v>
      </c>
      <c r="F316" s="6" t="s">
        <v>0</v>
      </c>
      <c r="G316" s="6" t="s">
        <v>0</v>
      </c>
      <c r="H316" s="6" t="s">
        <v>0</v>
      </c>
      <c r="I316" s="36">
        <v>58135150</v>
      </c>
      <c r="J316" s="36">
        <v>209760</v>
      </c>
      <c r="K316" s="1" t="s">
        <v>0</v>
      </c>
      <c r="L316" s="33">
        <v>0</v>
      </c>
      <c r="M316" s="1" t="s">
        <v>275</v>
      </c>
      <c r="N316" s="1" t="s">
        <v>318</v>
      </c>
    </row>
    <row r="317" spans="1:15" hidden="1" x14ac:dyDescent="0.25">
      <c r="A317" s="1" t="s">
        <v>123</v>
      </c>
      <c r="B317" s="1">
        <v>2023</v>
      </c>
      <c r="C317" s="6" t="s">
        <v>0</v>
      </c>
      <c r="D317" s="6" t="s">
        <v>0</v>
      </c>
      <c r="E317" s="6" t="s">
        <v>0</v>
      </c>
      <c r="F317" s="6" t="s">
        <v>0</v>
      </c>
      <c r="G317" s="6" t="s">
        <v>0</v>
      </c>
      <c r="H317" s="6" t="s">
        <v>0</v>
      </c>
      <c r="I317" s="36">
        <v>58145230</v>
      </c>
      <c r="J317" s="36">
        <v>397840</v>
      </c>
      <c r="K317" s="1" t="s">
        <v>0</v>
      </c>
      <c r="L317" s="33">
        <v>0</v>
      </c>
      <c r="M317" s="1" t="s">
        <v>278</v>
      </c>
      <c r="N317" s="1" t="s">
        <v>605</v>
      </c>
    </row>
    <row r="318" spans="1:15" hidden="1" x14ac:dyDescent="0.25">
      <c r="A318" s="1" t="s">
        <v>97</v>
      </c>
      <c r="B318" s="1">
        <v>2019</v>
      </c>
      <c r="C318" s="6" t="s">
        <v>0</v>
      </c>
      <c r="D318" s="6" t="s">
        <v>0</v>
      </c>
      <c r="E318" s="6" t="s">
        <v>0</v>
      </c>
      <c r="F318" s="6" t="s">
        <v>0</v>
      </c>
      <c r="G318" s="6" t="s">
        <v>0</v>
      </c>
      <c r="H318" s="6" t="s">
        <v>0</v>
      </c>
      <c r="I318" s="36">
        <v>58151510.899999999</v>
      </c>
      <c r="J318" s="36">
        <v>377646.4</v>
      </c>
      <c r="K318" s="1" t="s">
        <v>0</v>
      </c>
      <c r="L318" s="33">
        <v>0</v>
      </c>
      <c r="M318" s="1" t="s">
        <v>282</v>
      </c>
      <c r="N318" s="1" t="s">
        <v>405</v>
      </c>
    </row>
    <row r="319" spans="1:15" hidden="1" x14ac:dyDescent="0.25">
      <c r="A319" s="1" t="s">
        <v>97</v>
      </c>
      <c r="B319" s="1">
        <v>2020</v>
      </c>
      <c r="C319" s="6" t="s">
        <v>0</v>
      </c>
      <c r="D319" s="6" t="s">
        <v>0</v>
      </c>
      <c r="E319" s="6" t="s">
        <v>0</v>
      </c>
      <c r="F319" s="6" t="s">
        <v>0</v>
      </c>
      <c r="G319" s="6" t="s">
        <v>0</v>
      </c>
      <c r="H319" s="6" t="s">
        <v>0</v>
      </c>
      <c r="I319" s="36">
        <v>58193388.399999999</v>
      </c>
      <c r="J319" s="36">
        <v>378582.8</v>
      </c>
      <c r="K319" s="1" t="s">
        <v>0</v>
      </c>
      <c r="L319" s="33">
        <v>0</v>
      </c>
      <c r="M319" s="1" t="s">
        <v>282</v>
      </c>
      <c r="N319" s="1" t="s">
        <v>405</v>
      </c>
    </row>
    <row r="320" spans="1:15" hidden="1" x14ac:dyDescent="0.25">
      <c r="A320" s="1" t="s">
        <v>113</v>
      </c>
      <c r="B320" s="1">
        <v>2014</v>
      </c>
      <c r="C320" s="6" t="s">
        <v>0</v>
      </c>
      <c r="D320" s="6" t="s">
        <v>0</v>
      </c>
      <c r="E320" s="6" t="s">
        <v>0</v>
      </c>
      <c r="F320" s="6" t="s">
        <v>0</v>
      </c>
      <c r="G320" s="6" t="s">
        <v>0</v>
      </c>
      <c r="H320" s="6" t="s">
        <v>0</v>
      </c>
      <c r="I320" s="36">
        <v>58266342.399999999</v>
      </c>
      <c r="J320" s="36">
        <v>445738.07199999999</v>
      </c>
      <c r="K320" s="1" t="s">
        <v>0</v>
      </c>
      <c r="L320" s="33">
        <v>0</v>
      </c>
      <c r="M320" s="1" t="s">
        <v>279</v>
      </c>
      <c r="N320" s="1" t="s">
        <v>360</v>
      </c>
    </row>
    <row r="321" spans="1:15" hidden="1" x14ac:dyDescent="0.25">
      <c r="A321" s="1" t="s">
        <v>72</v>
      </c>
      <c r="B321" s="1">
        <v>2023</v>
      </c>
      <c r="C321" s="6" t="s">
        <v>0</v>
      </c>
      <c r="D321" s="6" t="s">
        <v>0</v>
      </c>
      <c r="E321" s="6" t="s">
        <v>0</v>
      </c>
      <c r="F321" s="6" t="s">
        <v>0</v>
      </c>
      <c r="G321" s="6" t="s">
        <v>0</v>
      </c>
      <c r="H321" s="6" t="s">
        <v>0</v>
      </c>
      <c r="I321" s="36">
        <v>58268120</v>
      </c>
      <c r="J321" s="36">
        <v>186420</v>
      </c>
      <c r="K321" s="1" t="s">
        <v>0</v>
      </c>
      <c r="L321" s="33">
        <v>0</v>
      </c>
      <c r="M321" s="1" t="s">
        <v>275</v>
      </c>
      <c r="N321" s="1" t="s">
        <v>318</v>
      </c>
    </row>
    <row r="322" spans="1:15" hidden="1" x14ac:dyDescent="0.25">
      <c r="A322" s="1" t="s">
        <v>113</v>
      </c>
      <c r="B322" s="1">
        <v>2015</v>
      </c>
      <c r="C322" s="6" t="s">
        <v>0</v>
      </c>
      <c r="D322" s="6" t="s">
        <v>0</v>
      </c>
      <c r="E322" s="6" t="s">
        <v>0</v>
      </c>
      <c r="F322" s="6" t="s">
        <v>0</v>
      </c>
      <c r="G322" s="6" t="s">
        <v>0</v>
      </c>
      <c r="H322" s="6" t="s">
        <v>0</v>
      </c>
      <c r="I322" s="36">
        <v>58350558.839999996</v>
      </c>
      <c r="J322" s="36">
        <v>447407.27999999997</v>
      </c>
      <c r="K322" s="1" t="s">
        <v>0</v>
      </c>
      <c r="L322" s="33">
        <v>0</v>
      </c>
      <c r="M322" s="1" t="s">
        <v>279</v>
      </c>
      <c r="N322" s="1" t="s">
        <v>360</v>
      </c>
    </row>
    <row r="323" spans="1:15" hidden="1" x14ac:dyDescent="0.25">
      <c r="A323" s="1" t="s">
        <v>97</v>
      </c>
      <c r="B323" s="1">
        <v>2021</v>
      </c>
      <c r="C323" s="6" t="s">
        <v>0</v>
      </c>
      <c r="D323" s="6" t="s">
        <v>0</v>
      </c>
      <c r="E323" s="6" t="s">
        <v>0</v>
      </c>
      <c r="F323" s="6" t="s">
        <v>0</v>
      </c>
      <c r="G323" s="6" t="s">
        <v>0</v>
      </c>
      <c r="H323" s="6" t="s">
        <v>0</v>
      </c>
      <c r="I323" s="36">
        <v>58361330.43</v>
      </c>
      <c r="J323" s="36">
        <v>381429.75</v>
      </c>
      <c r="K323" s="1" t="s">
        <v>0</v>
      </c>
      <c r="L323" s="33">
        <v>0</v>
      </c>
      <c r="M323" s="1" t="s">
        <v>282</v>
      </c>
      <c r="N323" s="1" t="s">
        <v>405</v>
      </c>
    </row>
    <row r="324" spans="1:15" hidden="1" x14ac:dyDescent="0.25">
      <c r="A324" s="1" t="s">
        <v>158</v>
      </c>
      <c r="B324" s="1">
        <v>2019</v>
      </c>
      <c r="C324" s="6" t="s">
        <v>0</v>
      </c>
      <c r="D324" s="6" t="s">
        <v>0</v>
      </c>
      <c r="E324" s="6" t="s">
        <v>0</v>
      </c>
      <c r="F324" s="6" t="s">
        <v>0</v>
      </c>
      <c r="G324" s="6" t="s">
        <v>0</v>
      </c>
      <c r="H324" s="6" t="s">
        <v>0</v>
      </c>
      <c r="I324" s="36">
        <v>58370239.649999999</v>
      </c>
      <c r="J324" s="36">
        <v>518995.85000000003</v>
      </c>
      <c r="K324" s="1" t="s">
        <v>0</v>
      </c>
      <c r="L324" s="33">
        <v>0</v>
      </c>
      <c r="M324" s="1" t="s">
        <v>279</v>
      </c>
      <c r="N324" s="1" t="s">
        <v>360</v>
      </c>
    </row>
    <row r="325" spans="1:15" hidden="1" x14ac:dyDescent="0.25">
      <c r="A325" s="1" t="s">
        <v>158</v>
      </c>
      <c r="B325" s="1">
        <v>2016</v>
      </c>
      <c r="C325" s="6" t="s">
        <v>0</v>
      </c>
      <c r="D325" s="6" t="s">
        <v>0</v>
      </c>
      <c r="E325" s="6" t="s">
        <v>0</v>
      </c>
      <c r="F325" s="6" t="s">
        <v>0</v>
      </c>
      <c r="G325" s="6" t="s">
        <v>0</v>
      </c>
      <c r="H325" s="6" t="s">
        <v>0</v>
      </c>
      <c r="I325" s="36">
        <v>58383266.499999993</v>
      </c>
      <c r="J325" s="36">
        <v>518440.64999999997</v>
      </c>
      <c r="K325" s="1" t="s">
        <v>0</v>
      </c>
      <c r="L325" s="33">
        <v>0</v>
      </c>
      <c r="M325" s="1" t="s">
        <v>279</v>
      </c>
      <c r="N325" s="1" t="s">
        <v>360</v>
      </c>
    </row>
    <row r="326" spans="1:15" hidden="1" x14ac:dyDescent="0.25">
      <c r="A326" s="1" t="s">
        <v>113</v>
      </c>
      <c r="B326" s="1">
        <v>2022</v>
      </c>
      <c r="C326" s="6" t="s">
        <v>0</v>
      </c>
      <c r="D326" s="6" t="s">
        <v>0</v>
      </c>
      <c r="E326" s="6" t="s">
        <v>0</v>
      </c>
      <c r="F326" s="6" t="s">
        <v>0</v>
      </c>
      <c r="G326" s="6" t="s">
        <v>0</v>
      </c>
      <c r="H326" s="6" t="s">
        <v>0</v>
      </c>
      <c r="I326" s="36">
        <v>58417264.800000004</v>
      </c>
      <c r="J326" s="36">
        <v>449053.2</v>
      </c>
      <c r="K326" s="1" t="s">
        <v>0</v>
      </c>
      <c r="L326" s="33">
        <v>0</v>
      </c>
      <c r="M326" s="1" t="s">
        <v>279</v>
      </c>
      <c r="N326" s="1" t="s">
        <v>360</v>
      </c>
    </row>
    <row r="327" spans="1:15" hidden="1" x14ac:dyDescent="0.25">
      <c r="A327" s="1" t="s">
        <v>97</v>
      </c>
      <c r="B327" s="1">
        <v>2016</v>
      </c>
      <c r="C327" s="6" t="s">
        <v>0</v>
      </c>
      <c r="D327" s="6" t="s">
        <v>0</v>
      </c>
      <c r="E327" s="6" t="s">
        <v>0</v>
      </c>
      <c r="F327" s="6" t="s">
        <v>0</v>
      </c>
      <c r="G327" s="6" t="s">
        <v>0</v>
      </c>
      <c r="H327" s="6" t="s">
        <v>0</v>
      </c>
      <c r="I327" s="36">
        <v>58456106.799999997</v>
      </c>
      <c r="J327" s="36">
        <v>377243.1</v>
      </c>
      <c r="K327" s="1" t="s">
        <v>0</v>
      </c>
      <c r="L327" s="33">
        <v>0</v>
      </c>
      <c r="M327" s="1" t="s">
        <v>282</v>
      </c>
      <c r="N327" s="1" t="s">
        <v>405</v>
      </c>
    </row>
    <row r="328" spans="1:15" x14ac:dyDescent="0.25">
      <c r="A328" s="1" t="s">
        <v>158</v>
      </c>
      <c r="B328" s="1">
        <v>2018</v>
      </c>
      <c r="C328" s="6">
        <v>30</v>
      </c>
      <c r="D328" s="6">
        <v>2</v>
      </c>
      <c r="E328" s="6">
        <v>7</v>
      </c>
      <c r="F328" s="6">
        <v>4</v>
      </c>
      <c r="G328" s="6">
        <v>190</v>
      </c>
      <c r="H328" s="6">
        <v>2.6</v>
      </c>
      <c r="I328" s="36">
        <v>58561234.439999998</v>
      </c>
      <c r="J328" s="36">
        <v>521479.5</v>
      </c>
      <c r="K328" s="1">
        <v>0</v>
      </c>
      <c r="L328" s="33">
        <v>238800</v>
      </c>
      <c r="M328" s="1" t="s">
        <v>279</v>
      </c>
      <c r="N328" s="1" t="s">
        <v>360</v>
      </c>
      <c r="O328" s="51">
        <f>I328/$Q$1</f>
        <v>0.23367058570919902</v>
      </c>
    </row>
    <row r="329" spans="1:15" hidden="1" x14ac:dyDescent="0.25">
      <c r="A329" s="1" t="s">
        <v>158</v>
      </c>
      <c r="B329" s="1">
        <v>2020</v>
      </c>
      <c r="C329" s="6" t="s">
        <v>0</v>
      </c>
      <c r="D329" s="6" t="s">
        <v>0</v>
      </c>
      <c r="E329" s="6" t="s">
        <v>0</v>
      </c>
      <c r="F329" s="6" t="s">
        <v>0</v>
      </c>
      <c r="G329" s="6" t="s">
        <v>0</v>
      </c>
      <c r="H329" s="6" t="s">
        <v>0</v>
      </c>
      <c r="I329" s="36">
        <v>58581509.050000004</v>
      </c>
      <c r="J329" s="36">
        <v>520288</v>
      </c>
      <c r="K329" s="1" t="s">
        <v>0</v>
      </c>
      <c r="L329" s="33">
        <v>0</v>
      </c>
      <c r="M329" s="1" t="s">
        <v>279</v>
      </c>
      <c r="N329" s="1" t="s">
        <v>360</v>
      </c>
    </row>
    <row r="330" spans="1:15" hidden="1" x14ac:dyDescent="0.25">
      <c r="A330" s="1" t="s">
        <v>99</v>
      </c>
      <c r="B330" s="1">
        <v>2019</v>
      </c>
      <c r="C330" s="6" t="s">
        <v>0</v>
      </c>
      <c r="D330" s="6" t="s">
        <v>0</v>
      </c>
      <c r="E330" s="6" t="s">
        <v>0</v>
      </c>
      <c r="F330" s="6" t="s">
        <v>0</v>
      </c>
      <c r="G330" s="6" t="s">
        <v>0</v>
      </c>
      <c r="H330" s="6" t="s">
        <v>0</v>
      </c>
      <c r="I330" s="36">
        <v>58613060.600000001</v>
      </c>
      <c r="J330" s="36">
        <v>333283.20000000001</v>
      </c>
      <c r="K330" s="1" t="s">
        <v>0</v>
      </c>
      <c r="L330" s="33">
        <v>0</v>
      </c>
      <c r="M330" s="1" t="s">
        <v>282</v>
      </c>
      <c r="N330" s="1" t="s">
        <v>405</v>
      </c>
    </row>
    <row r="331" spans="1:15" hidden="1" x14ac:dyDescent="0.25">
      <c r="A331" s="1" t="s">
        <v>97</v>
      </c>
      <c r="B331" s="1">
        <v>2018</v>
      </c>
      <c r="C331" s="6" t="s">
        <v>0</v>
      </c>
      <c r="D331" s="6" t="s">
        <v>0</v>
      </c>
      <c r="E331" s="6" t="s">
        <v>0</v>
      </c>
      <c r="F331" s="6" t="s">
        <v>0</v>
      </c>
      <c r="G331" s="6" t="s">
        <v>0</v>
      </c>
      <c r="H331" s="6" t="s">
        <v>0</v>
      </c>
      <c r="I331" s="36">
        <v>58625865.659999996</v>
      </c>
      <c r="J331" s="36">
        <v>379453.2</v>
      </c>
      <c r="K331" s="1" t="s">
        <v>0</v>
      </c>
      <c r="L331" s="33">
        <v>0</v>
      </c>
      <c r="M331" s="1" t="s">
        <v>282</v>
      </c>
      <c r="N331" s="1" t="s">
        <v>405</v>
      </c>
    </row>
    <row r="332" spans="1:15" hidden="1" x14ac:dyDescent="0.25">
      <c r="A332" s="1" t="s">
        <v>99</v>
      </c>
      <c r="B332" s="1">
        <v>2020</v>
      </c>
      <c r="C332" s="6" t="s">
        <v>0</v>
      </c>
      <c r="D332" s="6" t="s">
        <v>0</v>
      </c>
      <c r="E332" s="6" t="s">
        <v>0</v>
      </c>
      <c r="F332" s="6" t="s">
        <v>0</v>
      </c>
      <c r="G332" s="6" t="s">
        <v>0</v>
      </c>
      <c r="H332" s="6" t="s">
        <v>0</v>
      </c>
      <c r="I332" s="36">
        <v>58655269.950000003</v>
      </c>
      <c r="J332" s="36">
        <v>334111</v>
      </c>
      <c r="K332" s="1" t="s">
        <v>0</v>
      </c>
      <c r="L332" s="33">
        <v>0</v>
      </c>
      <c r="M332" s="1" t="s">
        <v>282</v>
      </c>
      <c r="N332" s="1" t="s">
        <v>405</v>
      </c>
    </row>
    <row r="333" spans="1:15" hidden="1" x14ac:dyDescent="0.25">
      <c r="A333" s="1" t="s">
        <v>97</v>
      </c>
      <c r="B333" s="1">
        <v>2017</v>
      </c>
      <c r="C333" s="6" t="s">
        <v>0</v>
      </c>
      <c r="D333" s="6" t="s">
        <v>0</v>
      </c>
      <c r="E333" s="6" t="s">
        <v>0</v>
      </c>
      <c r="F333" s="6" t="s">
        <v>0</v>
      </c>
      <c r="G333" s="6" t="s">
        <v>0</v>
      </c>
      <c r="H333" s="6" t="s">
        <v>0</v>
      </c>
      <c r="I333" s="36">
        <v>58777741.999999993</v>
      </c>
      <c r="J333" s="36">
        <v>379803.82999999996</v>
      </c>
      <c r="K333" s="1" t="s">
        <v>0</v>
      </c>
      <c r="L333" s="33">
        <v>0</v>
      </c>
      <c r="M333" s="1" t="s">
        <v>282</v>
      </c>
      <c r="N333" s="1" t="s">
        <v>405</v>
      </c>
    </row>
    <row r="334" spans="1:15" hidden="1" x14ac:dyDescent="0.25">
      <c r="A334" s="1" t="s">
        <v>158</v>
      </c>
      <c r="B334" s="1">
        <v>2017</v>
      </c>
      <c r="C334" s="6" t="s">
        <v>0</v>
      </c>
      <c r="D334" s="6" t="s">
        <v>0</v>
      </c>
      <c r="E334" s="6" t="s">
        <v>0</v>
      </c>
      <c r="F334" s="6" t="s">
        <v>0</v>
      </c>
      <c r="G334" s="6" t="s">
        <v>0</v>
      </c>
      <c r="H334" s="6" t="s">
        <v>0</v>
      </c>
      <c r="I334" s="36">
        <v>58808229.18999999</v>
      </c>
      <c r="J334" s="36">
        <v>521963.60999999993</v>
      </c>
      <c r="K334" s="1" t="s">
        <v>0</v>
      </c>
      <c r="L334" s="33">
        <v>0</v>
      </c>
      <c r="M334" s="1" t="s">
        <v>279</v>
      </c>
      <c r="N334" s="1" t="s">
        <v>360</v>
      </c>
    </row>
    <row r="335" spans="1:15" hidden="1" x14ac:dyDescent="0.25">
      <c r="A335" s="1" t="s">
        <v>99</v>
      </c>
      <c r="B335" s="1">
        <v>2021</v>
      </c>
      <c r="C335" s="6" t="s">
        <v>0</v>
      </c>
      <c r="D335" s="6" t="s">
        <v>0</v>
      </c>
      <c r="E335" s="6" t="s">
        <v>0</v>
      </c>
      <c r="F335" s="6" t="s">
        <v>0</v>
      </c>
      <c r="G335" s="6" t="s">
        <v>0</v>
      </c>
      <c r="H335" s="6" t="s">
        <v>0</v>
      </c>
      <c r="I335" s="36">
        <v>58824542.789999999</v>
      </c>
      <c r="J335" s="36">
        <v>336630.84</v>
      </c>
      <c r="K335" s="1" t="s">
        <v>0</v>
      </c>
      <c r="L335" s="33">
        <v>0</v>
      </c>
      <c r="M335" s="1" t="s">
        <v>282</v>
      </c>
      <c r="N335" s="1" t="s">
        <v>405</v>
      </c>
    </row>
    <row r="336" spans="1:15" hidden="1" x14ac:dyDescent="0.25">
      <c r="A336" s="1" t="s">
        <v>158</v>
      </c>
      <c r="B336" s="1">
        <v>2021</v>
      </c>
      <c r="C336" s="6" t="s">
        <v>0</v>
      </c>
      <c r="D336" s="6" t="s">
        <v>0</v>
      </c>
      <c r="E336" s="6" t="s">
        <v>0</v>
      </c>
      <c r="F336" s="6" t="s">
        <v>0</v>
      </c>
      <c r="G336" s="6" t="s">
        <v>0</v>
      </c>
      <c r="H336" s="6" t="s">
        <v>0</v>
      </c>
      <c r="I336" s="36">
        <v>58901021.009999998</v>
      </c>
      <c r="J336" s="36">
        <v>524207.19</v>
      </c>
      <c r="K336" s="1" t="s">
        <v>0</v>
      </c>
      <c r="L336" s="33">
        <v>0</v>
      </c>
      <c r="M336" s="1" t="s">
        <v>279</v>
      </c>
      <c r="N336" s="1" t="s">
        <v>360</v>
      </c>
    </row>
    <row r="337" spans="1:15" hidden="1" x14ac:dyDescent="0.25">
      <c r="A337" s="1" t="s">
        <v>99</v>
      </c>
      <c r="B337" s="1">
        <v>2016</v>
      </c>
      <c r="C337" s="6" t="s">
        <v>0</v>
      </c>
      <c r="D337" s="6" t="s">
        <v>0</v>
      </c>
      <c r="E337" s="6" t="s">
        <v>0</v>
      </c>
      <c r="F337" s="6" t="s">
        <v>0</v>
      </c>
      <c r="G337" s="6" t="s">
        <v>0</v>
      </c>
      <c r="H337" s="6" t="s">
        <v>0</v>
      </c>
      <c r="I337" s="36">
        <v>58920071.599999994</v>
      </c>
      <c r="J337" s="36">
        <v>332931.3</v>
      </c>
      <c r="K337" s="1" t="s">
        <v>0</v>
      </c>
      <c r="L337" s="33">
        <v>0</v>
      </c>
      <c r="M337" s="1" t="s">
        <v>282</v>
      </c>
      <c r="N337" s="1" t="s">
        <v>405</v>
      </c>
    </row>
    <row r="338" spans="1:15" hidden="1" x14ac:dyDescent="0.25">
      <c r="A338" s="1" t="s">
        <v>99</v>
      </c>
      <c r="B338" s="1">
        <v>2018</v>
      </c>
      <c r="C338" s="6" t="s">
        <v>0</v>
      </c>
      <c r="D338" s="6" t="s">
        <v>0</v>
      </c>
      <c r="E338" s="6" t="s">
        <v>0</v>
      </c>
      <c r="F338" s="6" t="s">
        <v>0</v>
      </c>
      <c r="G338" s="6" t="s">
        <v>0</v>
      </c>
      <c r="H338" s="6" t="s">
        <v>0</v>
      </c>
      <c r="I338" s="36">
        <v>59091179.399999999</v>
      </c>
      <c r="J338" s="36">
        <v>334881.18</v>
      </c>
      <c r="K338" s="1" t="s">
        <v>0</v>
      </c>
      <c r="L338" s="33">
        <v>0</v>
      </c>
      <c r="M338" s="1" t="s">
        <v>282</v>
      </c>
      <c r="N338" s="1" t="s">
        <v>405</v>
      </c>
    </row>
    <row r="339" spans="1:15" hidden="1" x14ac:dyDescent="0.25">
      <c r="A339" s="1" t="s">
        <v>99</v>
      </c>
      <c r="B339" s="1">
        <v>2017</v>
      </c>
      <c r="C339" s="6" t="s">
        <v>0</v>
      </c>
      <c r="D339" s="6" t="s">
        <v>0</v>
      </c>
      <c r="E339" s="6" t="s">
        <v>0</v>
      </c>
      <c r="F339" s="6" t="s">
        <v>0</v>
      </c>
      <c r="G339" s="6" t="s">
        <v>0</v>
      </c>
      <c r="H339" s="6" t="s">
        <v>0</v>
      </c>
      <c r="I339" s="36">
        <v>59244265.489999995</v>
      </c>
      <c r="J339" s="36">
        <v>335188.42999999993</v>
      </c>
      <c r="K339" s="1" t="s">
        <v>0</v>
      </c>
      <c r="L339" s="33">
        <v>0</v>
      </c>
      <c r="M339" s="1" t="s">
        <v>282</v>
      </c>
      <c r="N339" s="1" t="s">
        <v>405</v>
      </c>
    </row>
    <row r="340" spans="1:15" hidden="1" x14ac:dyDescent="0.25">
      <c r="A340" s="1" t="s">
        <v>113</v>
      </c>
      <c r="B340" s="1">
        <v>2016</v>
      </c>
      <c r="C340" s="6" t="s">
        <v>0</v>
      </c>
      <c r="D340" s="6" t="s">
        <v>0</v>
      </c>
      <c r="E340" s="6" t="s">
        <v>0</v>
      </c>
      <c r="F340" s="6" t="s">
        <v>0</v>
      </c>
      <c r="G340" s="6" t="s">
        <v>0</v>
      </c>
      <c r="H340" s="6" t="s">
        <v>0</v>
      </c>
      <c r="I340" s="36">
        <v>59443180.549999997</v>
      </c>
      <c r="J340" s="36">
        <v>455986.69999999995</v>
      </c>
      <c r="K340" s="1" t="s">
        <v>0</v>
      </c>
      <c r="L340" s="33">
        <v>0</v>
      </c>
      <c r="M340" s="1" t="s">
        <v>279</v>
      </c>
      <c r="N340" s="1" t="s">
        <v>360</v>
      </c>
    </row>
    <row r="341" spans="1:15" x14ac:dyDescent="0.25">
      <c r="A341" s="1" t="s">
        <v>113</v>
      </c>
      <c r="B341" s="1">
        <v>2019</v>
      </c>
      <c r="C341" s="6">
        <v>36</v>
      </c>
      <c r="D341" s="6">
        <v>4</v>
      </c>
      <c r="E341" s="6">
        <v>4</v>
      </c>
      <c r="F341" s="6">
        <v>2</v>
      </c>
      <c r="G341" s="6">
        <v>150</v>
      </c>
      <c r="H341" s="6">
        <v>1.5</v>
      </c>
      <c r="I341" s="36">
        <v>59456194.399999999</v>
      </c>
      <c r="J341" s="36">
        <v>456458.65</v>
      </c>
      <c r="K341" s="1">
        <v>0</v>
      </c>
      <c r="L341" s="33">
        <v>244650</v>
      </c>
      <c r="M341" s="1" t="s">
        <v>279</v>
      </c>
      <c r="N341" s="1" t="s">
        <v>360</v>
      </c>
      <c r="O341" s="51">
        <f>I341/$Q$1</f>
        <v>0.23724164803463113</v>
      </c>
    </row>
    <row r="342" spans="1:15" hidden="1" x14ac:dyDescent="0.25">
      <c r="A342" s="1" t="s">
        <v>113</v>
      </c>
      <c r="B342" s="1">
        <v>2020</v>
      </c>
      <c r="C342" s="6" t="s">
        <v>0</v>
      </c>
      <c r="D342" s="6" t="s">
        <v>0</v>
      </c>
      <c r="E342" s="6" t="s">
        <v>0</v>
      </c>
      <c r="F342" s="6" t="s">
        <v>0</v>
      </c>
      <c r="G342" s="6" t="s">
        <v>0</v>
      </c>
      <c r="H342" s="6" t="s">
        <v>0</v>
      </c>
      <c r="I342" s="36">
        <v>59539919.850000001</v>
      </c>
      <c r="J342" s="36">
        <v>457599.25</v>
      </c>
      <c r="K342" s="1" t="s">
        <v>0</v>
      </c>
      <c r="L342" s="33">
        <v>0</v>
      </c>
      <c r="M342" s="1" t="s">
        <v>279</v>
      </c>
      <c r="N342" s="1" t="s">
        <v>360</v>
      </c>
    </row>
    <row r="343" spans="1:15" hidden="1" x14ac:dyDescent="0.25">
      <c r="A343" s="1" t="s">
        <v>113</v>
      </c>
      <c r="B343" s="1">
        <v>2018</v>
      </c>
      <c r="C343" s="6" t="s">
        <v>0</v>
      </c>
      <c r="D343" s="6" t="s">
        <v>0</v>
      </c>
      <c r="E343" s="6" t="s">
        <v>0</v>
      </c>
      <c r="F343" s="6" t="s">
        <v>0</v>
      </c>
      <c r="G343" s="6" t="s">
        <v>0</v>
      </c>
      <c r="H343" s="6" t="s">
        <v>0</v>
      </c>
      <c r="I343" s="36">
        <v>59609900.759999998</v>
      </c>
      <c r="J343" s="36">
        <v>458651.22</v>
      </c>
      <c r="K343" s="1" t="s">
        <v>0</v>
      </c>
      <c r="L343" s="33">
        <v>0</v>
      </c>
      <c r="M343" s="1" t="s">
        <v>279</v>
      </c>
      <c r="N343" s="1" t="s">
        <v>360</v>
      </c>
    </row>
    <row r="344" spans="1:15" hidden="1" x14ac:dyDescent="0.25">
      <c r="A344" s="1" t="s">
        <v>113</v>
      </c>
      <c r="B344" s="1">
        <v>2017</v>
      </c>
      <c r="C344" s="6" t="s">
        <v>0</v>
      </c>
      <c r="D344" s="6" t="s">
        <v>0</v>
      </c>
      <c r="E344" s="6" t="s">
        <v>0</v>
      </c>
      <c r="F344" s="6" t="s">
        <v>0</v>
      </c>
      <c r="G344" s="6" t="s">
        <v>0</v>
      </c>
      <c r="H344" s="6" t="s">
        <v>0</v>
      </c>
      <c r="I344" s="36">
        <v>59693978.969999991</v>
      </c>
      <c r="J344" s="36">
        <v>459075.39999999997</v>
      </c>
      <c r="K344" s="1" t="s">
        <v>0</v>
      </c>
      <c r="L344" s="33">
        <v>0</v>
      </c>
      <c r="M344" s="1" t="s">
        <v>279</v>
      </c>
      <c r="N344" s="1" t="s">
        <v>360</v>
      </c>
    </row>
    <row r="345" spans="1:15" hidden="1" x14ac:dyDescent="0.25">
      <c r="A345" s="1" t="s">
        <v>113</v>
      </c>
      <c r="B345" s="1">
        <v>2021</v>
      </c>
      <c r="C345" s="6" t="s">
        <v>0</v>
      </c>
      <c r="D345" s="6" t="s">
        <v>0</v>
      </c>
      <c r="E345" s="6" t="s">
        <v>0</v>
      </c>
      <c r="F345" s="6" t="s">
        <v>0</v>
      </c>
      <c r="G345" s="6" t="s">
        <v>0</v>
      </c>
      <c r="H345" s="6" t="s">
        <v>0</v>
      </c>
      <c r="I345" s="36">
        <v>59917586.43</v>
      </c>
      <c r="J345" s="36">
        <v>461040.84</v>
      </c>
      <c r="K345" s="1" t="s">
        <v>0</v>
      </c>
      <c r="L345" s="33">
        <v>0</v>
      </c>
      <c r="M345" s="1" t="s">
        <v>279</v>
      </c>
      <c r="N345" s="1" t="s">
        <v>360</v>
      </c>
    </row>
    <row r="346" spans="1:15" hidden="1" x14ac:dyDescent="0.25">
      <c r="A346" s="1" t="s">
        <v>2</v>
      </c>
      <c r="B346" s="1">
        <v>2023</v>
      </c>
      <c r="C346" s="6" t="s">
        <v>0</v>
      </c>
      <c r="D346" s="6" t="s">
        <v>0</v>
      </c>
      <c r="E346" s="6" t="s">
        <v>0</v>
      </c>
      <c r="F346" s="6" t="s">
        <v>0</v>
      </c>
      <c r="G346" s="6" t="s">
        <v>0</v>
      </c>
      <c r="H346" s="6" t="s">
        <v>0</v>
      </c>
      <c r="I346" s="36">
        <v>59932340</v>
      </c>
      <c r="J346" s="36">
        <v>541980</v>
      </c>
      <c r="K346" s="1" t="s">
        <v>0</v>
      </c>
      <c r="L346" s="33">
        <v>0</v>
      </c>
      <c r="M346" s="1" t="s">
        <v>275</v>
      </c>
      <c r="N346" s="1" t="s">
        <v>332</v>
      </c>
    </row>
    <row r="347" spans="1:15" hidden="1" x14ac:dyDescent="0.25">
      <c r="A347" s="1" t="s">
        <v>51</v>
      </c>
      <c r="B347" s="1">
        <v>2023</v>
      </c>
      <c r="C347" s="6" t="s">
        <v>0</v>
      </c>
      <c r="D347" s="6" t="s">
        <v>0</v>
      </c>
      <c r="E347" s="6" t="s">
        <v>0</v>
      </c>
      <c r="F347" s="6" t="s">
        <v>0</v>
      </c>
      <c r="G347" s="6" t="s">
        <v>0</v>
      </c>
      <c r="H347" s="6" t="s">
        <v>0</v>
      </c>
      <c r="I347" s="36">
        <v>60051400</v>
      </c>
      <c r="J347" s="36">
        <v>271770</v>
      </c>
      <c r="K347" s="1" t="s">
        <v>0</v>
      </c>
      <c r="L347" s="33">
        <v>0</v>
      </c>
      <c r="M347" s="1" t="s">
        <v>271</v>
      </c>
      <c r="N347" s="1" t="s">
        <v>325</v>
      </c>
    </row>
    <row r="348" spans="1:15" hidden="1" x14ac:dyDescent="0.25">
      <c r="A348" s="1" t="s">
        <v>28</v>
      </c>
      <c r="B348" s="1">
        <v>2023</v>
      </c>
      <c r="C348" s="6" t="s">
        <v>0</v>
      </c>
      <c r="D348" s="6" t="s">
        <v>0</v>
      </c>
      <c r="E348" s="6" t="s">
        <v>0</v>
      </c>
      <c r="F348" s="6" t="s">
        <v>0</v>
      </c>
      <c r="G348" s="6" t="s">
        <v>0</v>
      </c>
      <c r="H348" s="6" t="s">
        <v>0</v>
      </c>
      <c r="I348" s="36">
        <v>60642530</v>
      </c>
      <c r="J348" s="36">
        <v>326060</v>
      </c>
      <c r="K348" s="1" t="s">
        <v>0</v>
      </c>
      <c r="L348" s="33">
        <v>0</v>
      </c>
      <c r="M348" s="1" t="s">
        <v>271</v>
      </c>
      <c r="N348" s="1" t="s">
        <v>836</v>
      </c>
    </row>
    <row r="349" spans="1:15" hidden="1" x14ac:dyDescent="0.25">
      <c r="A349" s="1" t="s">
        <v>123</v>
      </c>
      <c r="B349" s="1">
        <v>2014</v>
      </c>
      <c r="C349" s="6" t="s">
        <v>0</v>
      </c>
      <c r="D349" s="6" t="s">
        <v>0</v>
      </c>
      <c r="E349" s="6" t="s">
        <v>0</v>
      </c>
      <c r="F349" s="6" t="s">
        <v>0</v>
      </c>
      <c r="G349" s="6" t="s">
        <v>0</v>
      </c>
      <c r="H349" s="6" t="s">
        <v>0</v>
      </c>
      <c r="I349" s="36">
        <v>60682384</v>
      </c>
      <c r="J349" s="36">
        <v>418101.04800000001</v>
      </c>
      <c r="K349" s="1" t="s">
        <v>0</v>
      </c>
      <c r="L349" s="33">
        <v>0</v>
      </c>
      <c r="M349" s="1" t="s">
        <v>278</v>
      </c>
      <c r="N349" s="1" t="s">
        <v>605</v>
      </c>
    </row>
    <row r="350" spans="1:15" hidden="1" x14ac:dyDescent="0.25">
      <c r="A350" s="1" t="s">
        <v>118</v>
      </c>
      <c r="B350" s="1">
        <v>2023</v>
      </c>
      <c r="C350" s="6" t="s">
        <v>0</v>
      </c>
      <c r="D350" s="6" t="s">
        <v>0</v>
      </c>
      <c r="E350" s="6" t="s">
        <v>0</v>
      </c>
      <c r="F350" s="6" t="s">
        <v>0</v>
      </c>
      <c r="G350" s="6" t="s">
        <v>0</v>
      </c>
      <c r="H350" s="6" t="s">
        <v>0</v>
      </c>
      <c r="I350" s="36">
        <v>60825680</v>
      </c>
      <c r="J350" s="36">
        <v>612890</v>
      </c>
      <c r="K350" s="1" t="s">
        <v>0</v>
      </c>
      <c r="L350" s="33">
        <v>0</v>
      </c>
      <c r="M350" s="1" t="s">
        <v>271</v>
      </c>
      <c r="N350" s="1" t="s">
        <v>310</v>
      </c>
    </row>
    <row r="351" spans="1:15" hidden="1" x14ac:dyDescent="0.25">
      <c r="A351" s="1" t="s">
        <v>74</v>
      </c>
      <c r="B351" s="1">
        <v>2014</v>
      </c>
      <c r="C351" s="6" t="s">
        <v>0</v>
      </c>
      <c r="D351" s="6" t="s">
        <v>0</v>
      </c>
      <c r="E351" s="6" t="s">
        <v>0</v>
      </c>
      <c r="F351" s="6" t="s">
        <v>0</v>
      </c>
      <c r="G351" s="6" t="s">
        <v>0</v>
      </c>
      <c r="H351" s="6" t="s">
        <v>0</v>
      </c>
      <c r="I351" s="36">
        <v>60897913.600000001</v>
      </c>
      <c r="J351" s="36">
        <v>220450.60800000001</v>
      </c>
      <c r="K351" s="1" t="s">
        <v>0</v>
      </c>
      <c r="L351" s="33">
        <v>0</v>
      </c>
      <c r="M351" s="1" t="s">
        <v>275</v>
      </c>
      <c r="N351" s="1" t="s">
        <v>318</v>
      </c>
    </row>
    <row r="352" spans="1:15" x14ac:dyDescent="0.25">
      <c r="A352" s="1" t="s">
        <v>123</v>
      </c>
      <c r="B352" s="1">
        <v>2015</v>
      </c>
      <c r="C352" s="6">
        <v>7</v>
      </c>
      <c r="D352" s="6">
        <v>4</v>
      </c>
      <c r="E352" s="6">
        <v>6</v>
      </c>
      <c r="F352" s="6">
        <v>3</v>
      </c>
      <c r="G352" s="6">
        <v>160</v>
      </c>
      <c r="H352" s="6">
        <v>2.1</v>
      </c>
      <c r="I352" s="36">
        <v>61005968.880000003</v>
      </c>
      <c r="J352" s="36">
        <v>419671.44</v>
      </c>
      <c r="K352" s="1">
        <v>0</v>
      </c>
      <c r="L352" s="33">
        <v>185400</v>
      </c>
      <c r="M352" s="1" t="s">
        <v>278</v>
      </c>
      <c r="N352" s="1" t="s">
        <v>605</v>
      </c>
      <c r="O352" s="51">
        <f>I352/$Q$1</f>
        <v>0.24342554620415835</v>
      </c>
    </row>
    <row r="353" spans="1:15" hidden="1" x14ac:dyDescent="0.25">
      <c r="A353" s="1" t="s">
        <v>54</v>
      </c>
      <c r="B353" s="1">
        <v>2023</v>
      </c>
      <c r="C353" s="6" t="s">
        <v>0</v>
      </c>
      <c r="D353" s="6" t="s">
        <v>0</v>
      </c>
      <c r="E353" s="6" t="s">
        <v>0</v>
      </c>
      <c r="F353" s="6" t="s">
        <v>0</v>
      </c>
      <c r="G353" s="6" t="s">
        <v>0</v>
      </c>
      <c r="H353" s="6" t="s">
        <v>0</v>
      </c>
      <c r="I353" s="36">
        <v>61033740</v>
      </c>
      <c r="J353" s="36">
        <v>423950</v>
      </c>
      <c r="K353" s="1" t="s">
        <v>0</v>
      </c>
      <c r="L353" s="33">
        <v>0</v>
      </c>
      <c r="M353" s="1" t="s">
        <v>278</v>
      </c>
      <c r="N353" s="1" t="s">
        <v>338</v>
      </c>
    </row>
    <row r="354" spans="1:15" hidden="1" x14ac:dyDescent="0.25">
      <c r="A354" s="1" t="s">
        <v>72</v>
      </c>
      <c r="B354" s="1">
        <v>2014</v>
      </c>
      <c r="C354" s="6" t="s">
        <v>0</v>
      </c>
      <c r="D354" s="6" t="s">
        <v>0</v>
      </c>
      <c r="E354" s="6" t="s">
        <v>0</v>
      </c>
      <c r="F354" s="6" t="s">
        <v>0</v>
      </c>
      <c r="G354" s="6" t="s">
        <v>0</v>
      </c>
      <c r="H354" s="6" t="s">
        <v>0</v>
      </c>
      <c r="I354" s="36">
        <v>61037204</v>
      </c>
      <c r="J354" s="36">
        <v>195929.72</v>
      </c>
      <c r="K354" s="1" t="s">
        <v>0</v>
      </c>
      <c r="L354" s="33">
        <v>0</v>
      </c>
      <c r="M354" s="1" t="s">
        <v>275</v>
      </c>
      <c r="N354" s="1" t="s">
        <v>318</v>
      </c>
    </row>
    <row r="355" spans="1:15" x14ac:dyDescent="0.25">
      <c r="A355" s="1" t="s">
        <v>101</v>
      </c>
      <c r="B355" s="1">
        <v>2014</v>
      </c>
      <c r="C355" s="6">
        <v>2</v>
      </c>
      <c r="D355" s="6">
        <v>5</v>
      </c>
      <c r="E355" s="6">
        <v>8</v>
      </c>
      <c r="F355" s="6">
        <v>3</v>
      </c>
      <c r="G355" s="6">
        <v>130</v>
      </c>
      <c r="H355" s="6">
        <v>1.8</v>
      </c>
      <c r="I355" s="36">
        <v>61370797.600000001</v>
      </c>
      <c r="J355" s="36">
        <v>556632.82400000002</v>
      </c>
      <c r="K355" s="1">
        <v>2</v>
      </c>
      <c r="L355" s="33">
        <v>226080</v>
      </c>
      <c r="M355" s="1" t="s">
        <v>275</v>
      </c>
      <c r="N355" s="1" t="s">
        <v>411</v>
      </c>
      <c r="O355" s="51">
        <f>I355/$Q$1</f>
        <v>0.24488128294709333</v>
      </c>
    </row>
    <row r="356" spans="1:15" hidden="1" x14ac:dyDescent="0.25">
      <c r="A356" s="1" t="s">
        <v>74</v>
      </c>
      <c r="B356" s="1">
        <v>2015</v>
      </c>
      <c r="C356" s="6" t="s">
        <v>0</v>
      </c>
      <c r="D356" s="6" t="s">
        <v>0</v>
      </c>
      <c r="E356" s="6" t="s">
        <v>0</v>
      </c>
      <c r="F356" s="6" t="s">
        <v>0</v>
      </c>
      <c r="G356" s="6" t="s">
        <v>0</v>
      </c>
      <c r="H356" s="6" t="s">
        <v>0</v>
      </c>
      <c r="I356" s="36">
        <v>61408422.839999996</v>
      </c>
      <c r="J356" s="36">
        <v>221281.08</v>
      </c>
      <c r="K356" s="1" t="s">
        <v>0</v>
      </c>
      <c r="L356" s="33">
        <v>0</v>
      </c>
      <c r="M356" s="1" t="s">
        <v>275</v>
      </c>
      <c r="N356" s="1" t="s">
        <v>318</v>
      </c>
    </row>
    <row r="357" spans="1:15" hidden="1" x14ac:dyDescent="0.25">
      <c r="A357" s="1" t="s">
        <v>101</v>
      </c>
      <c r="B357" s="1">
        <v>2022</v>
      </c>
      <c r="C357" s="6" t="s">
        <v>0</v>
      </c>
      <c r="D357" s="6" t="s">
        <v>0</v>
      </c>
      <c r="E357" s="6" t="s">
        <v>0</v>
      </c>
      <c r="F357" s="6" t="s">
        <v>0</v>
      </c>
      <c r="G357" s="6" t="s">
        <v>0</v>
      </c>
      <c r="H357" s="6" t="s">
        <v>0</v>
      </c>
      <c r="I357" s="36">
        <v>61435692.000000007</v>
      </c>
      <c r="J357" s="36">
        <v>560790</v>
      </c>
      <c r="K357" s="1" t="s">
        <v>0</v>
      </c>
      <c r="L357" s="33">
        <v>0</v>
      </c>
      <c r="M357" s="1" t="s">
        <v>275</v>
      </c>
      <c r="N357" s="1" t="s">
        <v>411</v>
      </c>
    </row>
    <row r="358" spans="1:15" hidden="1" x14ac:dyDescent="0.25">
      <c r="A358" s="1" t="s">
        <v>123</v>
      </c>
      <c r="B358" s="1">
        <v>2022</v>
      </c>
      <c r="C358" s="6" t="s">
        <v>0</v>
      </c>
      <c r="D358" s="6" t="s">
        <v>0</v>
      </c>
      <c r="E358" s="6" t="s">
        <v>0</v>
      </c>
      <c r="F358" s="6" t="s">
        <v>0</v>
      </c>
      <c r="G358" s="6" t="s">
        <v>0</v>
      </c>
      <c r="H358" s="6" t="s">
        <v>0</v>
      </c>
      <c r="I358" s="36">
        <v>61478146.800000004</v>
      </c>
      <c r="J358" s="36">
        <v>421243.2</v>
      </c>
      <c r="K358" s="1" t="s">
        <v>0</v>
      </c>
      <c r="L358" s="33">
        <v>0</v>
      </c>
      <c r="M358" s="1" t="s">
        <v>278</v>
      </c>
      <c r="N358" s="1" t="s">
        <v>605</v>
      </c>
    </row>
    <row r="359" spans="1:15" hidden="1" x14ac:dyDescent="0.25">
      <c r="A359" s="1" t="s">
        <v>12</v>
      </c>
      <c r="B359" s="1">
        <v>2023</v>
      </c>
      <c r="C359" s="6" t="s">
        <v>0</v>
      </c>
      <c r="D359" s="6" t="s">
        <v>0</v>
      </c>
      <c r="E359" s="6" t="s">
        <v>0</v>
      </c>
      <c r="F359" s="6" t="s">
        <v>0</v>
      </c>
      <c r="G359" s="6" t="s">
        <v>0</v>
      </c>
      <c r="H359" s="6" t="s">
        <v>0</v>
      </c>
      <c r="I359" s="36">
        <v>61519430</v>
      </c>
      <c r="J359" s="36">
        <v>331780</v>
      </c>
      <c r="K359" s="1" t="s">
        <v>0</v>
      </c>
      <c r="L359" s="33">
        <v>0</v>
      </c>
      <c r="M359" s="1" t="s">
        <v>282</v>
      </c>
      <c r="N359" s="1" t="s">
        <v>434</v>
      </c>
    </row>
    <row r="360" spans="1:15" hidden="1" x14ac:dyDescent="0.25">
      <c r="A360" s="1" t="s">
        <v>72</v>
      </c>
      <c r="B360" s="1">
        <v>2015</v>
      </c>
      <c r="C360" s="6" t="s">
        <v>0</v>
      </c>
      <c r="D360" s="6" t="s">
        <v>0</v>
      </c>
      <c r="E360" s="6" t="s">
        <v>0</v>
      </c>
      <c r="F360" s="6" t="s">
        <v>0</v>
      </c>
      <c r="G360" s="6" t="s">
        <v>0</v>
      </c>
      <c r="H360" s="6" t="s">
        <v>0</v>
      </c>
      <c r="I360" s="36">
        <v>61548881.880000003</v>
      </c>
      <c r="J360" s="36">
        <v>196659.96</v>
      </c>
      <c r="K360" s="1" t="s">
        <v>0</v>
      </c>
      <c r="L360" s="33">
        <v>0</v>
      </c>
      <c r="M360" s="1" t="s">
        <v>275</v>
      </c>
      <c r="N360" s="1" t="s">
        <v>318</v>
      </c>
    </row>
    <row r="361" spans="1:15" hidden="1" x14ac:dyDescent="0.25">
      <c r="A361" s="1" t="s">
        <v>101</v>
      </c>
      <c r="B361" s="1">
        <v>2015</v>
      </c>
      <c r="C361" s="6" t="s">
        <v>0</v>
      </c>
      <c r="D361" s="6" t="s">
        <v>0</v>
      </c>
      <c r="E361" s="6" t="s">
        <v>0</v>
      </c>
      <c r="F361" s="6" t="s">
        <v>0</v>
      </c>
      <c r="G361" s="6" t="s">
        <v>0</v>
      </c>
      <c r="H361" s="6" t="s">
        <v>0</v>
      </c>
      <c r="I361" s="36">
        <v>61583304.479999997</v>
      </c>
      <c r="J361" s="36">
        <v>558721.43999999994</v>
      </c>
      <c r="K361" s="1" t="s">
        <v>0</v>
      </c>
      <c r="L361" s="33">
        <v>0</v>
      </c>
      <c r="M361" s="1" t="s">
        <v>275</v>
      </c>
      <c r="N361" s="1" t="s">
        <v>411</v>
      </c>
    </row>
    <row r="362" spans="1:15" hidden="1" x14ac:dyDescent="0.25">
      <c r="A362" s="1" t="s">
        <v>74</v>
      </c>
      <c r="B362" s="1">
        <v>2022</v>
      </c>
      <c r="C362" s="6" t="s">
        <v>0</v>
      </c>
      <c r="D362" s="6" t="s">
        <v>0</v>
      </c>
      <c r="E362" s="6" t="s">
        <v>0</v>
      </c>
      <c r="F362" s="6" t="s">
        <v>0</v>
      </c>
      <c r="G362" s="6" t="s">
        <v>0</v>
      </c>
      <c r="H362" s="6" t="s">
        <v>0</v>
      </c>
      <c r="I362" s="36">
        <v>61669738.800000004</v>
      </c>
      <c r="J362" s="36">
        <v>222102.00000000003</v>
      </c>
      <c r="K362" s="1" t="s">
        <v>0</v>
      </c>
      <c r="L362" s="33">
        <v>0</v>
      </c>
      <c r="M362" s="1" t="s">
        <v>275</v>
      </c>
      <c r="N362" s="1" t="s">
        <v>318</v>
      </c>
    </row>
    <row r="363" spans="1:15" hidden="1" x14ac:dyDescent="0.25">
      <c r="A363" s="1" t="s">
        <v>72</v>
      </c>
      <c r="B363" s="1">
        <v>2022</v>
      </c>
      <c r="C363" s="6" t="s">
        <v>0</v>
      </c>
      <c r="D363" s="6" t="s">
        <v>0</v>
      </c>
      <c r="E363" s="6" t="s">
        <v>0</v>
      </c>
      <c r="F363" s="6" t="s">
        <v>0</v>
      </c>
      <c r="G363" s="6" t="s">
        <v>0</v>
      </c>
      <c r="H363" s="6" t="s">
        <v>0</v>
      </c>
      <c r="I363" s="36">
        <v>61810797.600000001</v>
      </c>
      <c r="J363" s="36">
        <v>197380.80000000002</v>
      </c>
      <c r="K363" s="1" t="s">
        <v>0</v>
      </c>
      <c r="L363" s="33">
        <v>0</v>
      </c>
      <c r="M363" s="1" t="s">
        <v>275</v>
      </c>
      <c r="N363" s="1" t="s">
        <v>318</v>
      </c>
    </row>
    <row r="364" spans="1:15" hidden="1" x14ac:dyDescent="0.25">
      <c r="A364" s="1" t="s">
        <v>123</v>
      </c>
      <c r="B364" s="1">
        <v>2016</v>
      </c>
      <c r="C364" s="6" t="s">
        <v>0</v>
      </c>
      <c r="D364" s="6" t="s">
        <v>0</v>
      </c>
      <c r="E364" s="6" t="s">
        <v>0</v>
      </c>
      <c r="F364" s="6" t="s">
        <v>0</v>
      </c>
      <c r="G364" s="6" t="s">
        <v>0</v>
      </c>
      <c r="H364" s="6" t="s">
        <v>0</v>
      </c>
      <c r="I364" s="36">
        <v>62139173.199999996</v>
      </c>
      <c r="J364" s="36">
        <v>427717.54999999993</v>
      </c>
      <c r="K364" s="1" t="s">
        <v>0</v>
      </c>
      <c r="L364" s="33">
        <v>0</v>
      </c>
      <c r="M364" s="1" t="s">
        <v>278</v>
      </c>
      <c r="N364" s="1" t="s">
        <v>605</v>
      </c>
    </row>
    <row r="365" spans="1:15" hidden="1" x14ac:dyDescent="0.25">
      <c r="A365" s="1" t="s">
        <v>40</v>
      </c>
      <c r="B365" s="1">
        <v>2023</v>
      </c>
      <c r="C365" s="6" t="s">
        <v>0</v>
      </c>
      <c r="D365" s="6" t="s">
        <v>0</v>
      </c>
      <c r="E365" s="6" t="s">
        <v>0</v>
      </c>
      <c r="F365" s="6" t="s">
        <v>0</v>
      </c>
      <c r="G365" s="6" t="s">
        <v>0</v>
      </c>
      <c r="H365" s="6" t="s">
        <v>0</v>
      </c>
      <c r="I365" s="36">
        <v>62242980</v>
      </c>
      <c r="J365" s="36">
        <v>221280</v>
      </c>
      <c r="K365" s="1" t="s">
        <v>0</v>
      </c>
      <c r="L365" s="33">
        <v>0</v>
      </c>
      <c r="M365" s="1" t="s">
        <v>275</v>
      </c>
      <c r="N365" s="1" t="s">
        <v>411</v>
      </c>
    </row>
    <row r="366" spans="1:15" hidden="1" x14ac:dyDescent="0.25">
      <c r="A366" s="1" t="s">
        <v>74</v>
      </c>
      <c r="B366" s="1">
        <v>2016</v>
      </c>
      <c r="C366" s="6" t="s">
        <v>0</v>
      </c>
      <c r="D366" s="6" t="s">
        <v>0</v>
      </c>
      <c r="E366" s="6" t="s">
        <v>0</v>
      </c>
      <c r="F366" s="6" t="s">
        <v>0</v>
      </c>
      <c r="G366" s="6" t="s">
        <v>0</v>
      </c>
      <c r="H366" s="6" t="s">
        <v>0</v>
      </c>
      <c r="I366" s="36">
        <v>62383431.499999993</v>
      </c>
      <c r="J366" s="36">
        <v>225523.34999999998</v>
      </c>
      <c r="K366" s="1" t="s">
        <v>0</v>
      </c>
      <c r="L366" s="33">
        <v>0</v>
      </c>
      <c r="M366" s="1" t="s">
        <v>275</v>
      </c>
      <c r="N366" s="1" t="s">
        <v>318</v>
      </c>
    </row>
    <row r="367" spans="1:15" hidden="1" x14ac:dyDescent="0.25">
      <c r="A367" s="1" t="s">
        <v>123</v>
      </c>
      <c r="B367" s="1">
        <v>2019</v>
      </c>
      <c r="C367" s="6" t="s">
        <v>0</v>
      </c>
      <c r="D367" s="6" t="s">
        <v>0</v>
      </c>
      <c r="E367" s="6" t="s">
        <v>0</v>
      </c>
      <c r="F367" s="6" t="s">
        <v>0</v>
      </c>
      <c r="G367" s="6" t="s">
        <v>0</v>
      </c>
      <c r="H367" s="6" t="s">
        <v>0</v>
      </c>
      <c r="I367" s="36">
        <v>62400126.100000001</v>
      </c>
      <c r="J367" s="36">
        <v>428184.10000000003</v>
      </c>
      <c r="K367" s="1" t="s">
        <v>0</v>
      </c>
      <c r="L367" s="33">
        <v>0</v>
      </c>
      <c r="M367" s="1" t="s">
        <v>278</v>
      </c>
      <c r="N367" s="1" t="s">
        <v>605</v>
      </c>
    </row>
    <row r="368" spans="1:15" hidden="1" x14ac:dyDescent="0.25">
      <c r="A368" s="1" t="s">
        <v>74</v>
      </c>
      <c r="B368" s="1">
        <v>2019</v>
      </c>
      <c r="C368" s="6" t="s">
        <v>0</v>
      </c>
      <c r="D368" s="6" t="s">
        <v>0</v>
      </c>
      <c r="E368" s="6" t="s">
        <v>0</v>
      </c>
      <c r="F368" s="6" t="s">
        <v>0</v>
      </c>
      <c r="G368" s="6" t="s">
        <v>0</v>
      </c>
      <c r="H368" s="6" t="s">
        <v>0</v>
      </c>
      <c r="I368" s="36">
        <v>62472973.550000004</v>
      </c>
      <c r="J368" s="36">
        <v>225765.35</v>
      </c>
      <c r="K368" s="1" t="s">
        <v>0</v>
      </c>
      <c r="L368" s="33">
        <v>0</v>
      </c>
      <c r="M368" s="1" t="s">
        <v>275</v>
      </c>
      <c r="N368" s="1" t="s">
        <v>318</v>
      </c>
    </row>
    <row r="369" spans="1:15" hidden="1" x14ac:dyDescent="0.25">
      <c r="A369" s="1" t="s">
        <v>101</v>
      </c>
      <c r="B369" s="1">
        <v>2016</v>
      </c>
      <c r="C369" s="6" t="s">
        <v>0</v>
      </c>
      <c r="D369" s="6" t="s">
        <v>0</v>
      </c>
      <c r="E369" s="6" t="s">
        <v>0</v>
      </c>
      <c r="F369" s="6" t="s">
        <v>0</v>
      </c>
      <c r="G369" s="6" t="s">
        <v>0</v>
      </c>
      <c r="H369" s="6" t="s">
        <v>0</v>
      </c>
      <c r="I369" s="36">
        <v>62493408.249999993</v>
      </c>
      <c r="J369" s="36">
        <v>569433.79999999993</v>
      </c>
      <c r="K369" s="1" t="s">
        <v>0</v>
      </c>
      <c r="L369" s="33">
        <v>0</v>
      </c>
      <c r="M369" s="1" t="s">
        <v>275</v>
      </c>
      <c r="N369" s="1" t="s">
        <v>411</v>
      </c>
    </row>
    <row r="370" spans="1:15" hidden="1" x14ac:dyDescent="0.25">
      <c r="A370" s="1" t="s">
        <v>72</v>
      </c>
      <c r="B370" s="1">
        <v>2016</v>
      </c>
      <c r="C370" s="6" t="s">
        <v>0</v>
      </c>
      <c r="D370" s="6" t="s">
        <v>0</v>
      </c>
      <c r="E370" s="6" t="s">
        <v>0</v>
      </c>
      <c r="F370" s="6" t="s">
        <v>0</v>
      </c>
      <c r="G370" s="6" t="s">
        <v>0</v>
      </c>
      <c r="H370" s="6" t="s">
        <v>0</v>
      </c>
      <c r="I370" s="36">
        <v>62526123.399999991</v>
      </c>
      <c r="J370" s="36">
        <v>200428.15</v>
      </c>
      <c r="K370" s="1" t="s">
        <v>0</v>
      </c>
      <c r="L370" s="33">
        <v>0</v>
      </c>
      <c r="M370" s="1" t="s">
        <v>275</v>
      </c>
      <c r="N370" s="1" t="s">
        <v>318</v>
      </c>
    </row>
    <row r="371" spans="1:15" hidden="1" x14ac:dyDescent="0.25">
      <c r="A371" s="1" t="s">
        <v>72</v>
      </c>
      <c r="B371" s="1">
        <v>2019</v>
      </c>
      <c r="C371" s="6" t="s">
        <v>0</v>
      </c>
      <c r="D371" s="6" t="s">
        <v>0</v>
      </c>
      <c r="E371" s="6" t="s">
        <v>0</v>
      </c>
      <c r="F371" s="6" t="s">
        <v>0</v>
      </c>
      <c r="G371" s="6" t="s">
        <v>0</v>
      </c>
      <c r="H371" s="6" t="s">
        <v>0</v>
      </c>
      <c r="I371" s="36">
        <v>62615884.100000001</v>
      </c>
      <c r="J371" s="36">
        <v>200647.95</v>
      </c>
      <c r="K371" s="1" t="s">
        <v>0</v>
      </c>
      <c r="L371" s="33">
        <v>0</v>
      </c>
      <c r="M371" s="1" t="s">
        <v>275</v>
      </c>
      <c r="N371" s="1" t="s">
        <v>318</v>
      </c>
    </row>
    <row r="372" spans="1:15" hidden="1" x14ac:dyDescent="0.25">
      <c r="A372" s="1" t="s">
        <v>123</v>
      </c>
      <c r="B372" s="1">
        <v>2018</v>
      </c>
      <c r="C372" s="6" t="s">
        <v>0</v>
      </c>
      <c r="D372" s="6" t="s">
        <v>0</v>
      </c>
      <c r="E372" s="6" t="s">
        <v>0</v>
      </c>
      <c r="F372" s="6" t="s">
        <v>0</v>
      </c>
      <c r="G372" s="6" t="s">
        <v>0</v>
      </c>
      <c r="H372" s="6" t="s">
        <v>0</v>
      </c>
      <c r="I372" s="36">
        <v>62690229.719999999</v>
      </c>
      <c r="J372" s="36">
        <v>430234.01999999996</v>
      </c>
      <c r="K372" s="1" t="s">
        <v>0</v>
      </c>
      <c r="L372" s="33">
        <v>0</v>
      </c>
      <c r="M372" s="1" t="s">
        <v>278</v>
      </c>
      <c r="N372" s="1" t="s">
        <v>605</v>
      </c>
    </row>
    <row r="373" spans="1:15" hidden="1" x14ac:dyDescent="0.25">
      <c r="A373" s="1" t="s">
        <v>123</v>
      </c>
      <c r="B373" s="1">
        <v>2020</v>
      </c>
      <c r="C373" s="6" t="s">
        <v>0</v>
      </c>
      <c r="D373" s="6" t="s">
        <v>0</v>
      </c>
      <c r="E373" s="6" t="s">
        <v>0</v>
      </c>
      <c r="F373" s="6" t="s">
        <v>0</v>
      </c>
      <c r="G373" s="6" t="s">
        <v>0</v>
      </c>
      <c r="H373" s="6" t="s">
        <v>0</v>
      </c>
      <c r="I373" s="36">
        <v>62711844.649999999</v>
      </c>
      <c r="J373" s="36">
        <v>429249.05</v>
      </c>
      <c r="K373" s="1" t="s">
        <v>0</v>
      </c>
      <c r="L373" s="33">
        <v>0</v>
      </c>
      <c r="M373" s="1" t="s">
        <v>278</v>
      </c>
      <c r="N373" s="1" t="s">
        <v>605</v>
      </c>
    </row>
    <row r="374" spans="1:15" hidden="1" x14ac:dyDescent="0.25">
      <c r="A374" s="1" t="s">
        <v>123</v>
      </c>
      <c r="B374" s="1">
        <v>2017</v>
      </c>
      <c r="C374" s="6" t="s">
        <v>0</v>
      </c>
      <c r="D374" s="6" t="s">
        <v>0</v>
      </c>
      <c r="E374" s="6" t="s">
        <v>0</v>
      </c>
      <c r="F374" s="6" t="s">
        <v>0</v>
      </c>
      <c r="G374" s="6" t="s">
        <v>0</v>
      </c>
      <c r="H374" s="6" t="s">
        <v>0</v>
      </c>
      <c r="I374" s="36">
        <v>62747878.719999991</v>
      </c>
      <c r="J374" s="36">
        <v>430623.93999999994</v>
      </c>
      <c r="K374" s="1" t="s">
        <v>0</v>
      </c>
      <c r="L374" s="33">
        <v>0</v>
      </c>
      <c r="M374" s="1" t="s">
        <v>278</v>
      </c>
      <c r="N374" s="1" t="s">
        <v>605</v>
      </c>
    </row>
    <row r="375" spans="1:15" hidden="1" x14ac:dyDescent="0.25">
      <c r="A375" s="1" t="s">
        <v>101</v>
      </c>
      <c r="B375" s="1">
        <v>2019</v>
      </c>
      <c r="C375" s="6" t="s">
        <v>0</v>
      </c>
      <c r="D375" s="6" t="s">
        <v>0</v>
      </c>
      <c r="E375" s="6" t="s">
        <v>0</v>
      </c>
      <c r="F375" s="6" t="s">
        <v>0</v>
      </c>
      <c r="G375" s="6" t="s">
        <v>0</v>
      </c>
      <c r="H375" s="6" t="s">
        <v>0</v>
      </c>
      <c r="I375" s="36">
        <v>62749544.550000004</v>
      </c>
      <c r="J375" s="36">
        <v>570034.5</v>
      </c>
      <c r="K375" s="1" t="s">
        <v>0</v>
      </c>
      <c r="L375" s="33">
        <v>0</v>
      </c>
      <c r="M375" s="1" t="s">
        <v>275</v>
      </c>
      <c r="N375" s="1" t="s">
        <v>411</v>
      </c>
    </row>
    <row r="376" spans="1:15" hidden="1" x14ac:dyDescent="0.25">
      <c r="A376" s="1" t="s">
        <v>101</v>
      </c>
      <c r="B376" s="1">
        <v>2020</v>
      </c>
      <c r="C376" s="6" t="s">
        <v>0</v>
      </c>
      <c r="D376" s="6" t="s">
        <v>0</v>
      </c>
      <c r="E376" s="6" t="s">
        <v>0</v>
      </c>
      <c r="F376" s="6" t="s">
        <v>0</v>
      </c>
      <c r="G376" s="6" t="s">
        <v>0</v>
      </c>
      <c r="H376" s="6" t="s">
        <v>0</v>
      </c>
      <c r="I376" s="36">
        <v>62813234.399999999</v>
      </c>
      <c r="J376" s="36">
        <v>571458.05000000005</v>
      </c>
      <c r="K376" s="1" t="s">
        <v>0</v>
      </c>
      <c r="L376" s="33">
        <v>0</v>
      </c>
      <c r="M376" s="1" t="s">
        <v>275</v>
      </c>
      <c r="N376" s="1" t="s">
        <v>411</v>
      </c>
    </row>
    <row r="377" spans="1:15" hidden="1" x14ac:dyDescent="0.25">
      <c r="A377" s="1" t="s">
        <v>74</v>
      </c>
      <c r="B377" s="1">
        <v>2020</v>
      </c>
      <c r="C377" s="6" t="s">
        <v>0</v>
      </c>
      <c r="D377" s="6" t="s">
        <v>0</v>
      </c>
      <c r="E377" s="6" t="s">
        <v>0</v>
      </c>
      <c r="F377" s="6" t="s">
        <v>0</v>
      </c>
      <c r="G377" s="6" t="s">
        <v>0</v>
      </c>
      <c r="H377" s="6" t="s">
        <v>0</v>
      </c>
      <c r="I377" s="36">
        <v>62886365.550000004</v>
      </c>
      <c r="J377" s="36">
        <v>226332.15</v>
      </c>
      <c r="K377" s="1" t="s">
        <v>0</v>
      </c>
      <c r="L377" s="33">
        <v>0</v>
      </c>
      <c r="M377" s="1" t="s">
        <v>275</v>
      </c>
      <c r="N377" s="1" t="s">
        <v>318</v>
      </c>
    </row>
    <row r="378" spans="1:15" x14ac:dyDescent="0.25">
      <c r="A378" s="1" t="s">
        <v>74</v>
      </c>
      <c r="B378" s="1">
        <v>2018</v>
      </c>
      <c r="C378" s="6">
        <v>26</v>
      </c>
      <c r="D378" s="6">
        <v>10</v>
      </c>
      <c r="E378" s="6">
        <v>6</v>
      </c>
      <c r="F378" s="6">
        <v>4</v>
      </c>
      <c r="G378" s="6">
        <v>220</v>
      </c>
      <c r="H378" s="6">
        <v>2.5</v>
      </c>
      <c r="I378" s="36">
        <v>62914510.68</v>
      </c>
      <c r="J378" s="36">
        <v>226848.06</v>
      </c>
      <c r="K378" s="1">
        <v>2</v>
      </c>
      <c r="L378" s="33">
        <v>179100</v>
      </c>
      <c r="M378" s="1" t="s">
        <v>275</v>
      </c>
      <c r="N378" s="1" t="s">
        <v>318</v>
      </c>
      <c r="O378" s="51">
        <f>I378/$Q$1</f>
        <v>0.25104099496512006</v>
      </c>
    </row>
    <row r="379" spans="1:15" hidden="1" x14ac:dyDescent="0.25">
      <c r="A379" s="1" t="s">
        <v>72</v>
      </c>
      <c r="B379" s="1">
        <v>2020</v>
      </c>
      <c r="C379" s="6" t="s">
        <v>0</v>
      </c>
      <c r="D379" s="6" t="s">
        <v>0</v>
      </c>
      <c r="E379" s="6" t="s">
        <v>0</v>
      </c>
      <c r="F379" s="6" t="s">
        <v>0</v>
      </c>
      <c r="G379" s="6" t="s">
        <v>0</v>
      </c>
      <c r="H379" s="6" t="s">
        <v>0</v>
      </c>
      <c r="I379" s="36">
        <v>63030223.350000001</v>
      </c>
      <c r="J379" s="36">
        <v>201142.15</v>
      </c>
      <c r="K379" s="1" t="s">
        <v>0</v>
      </c>
      <c r="L379" s="33">
        <v>0</v>
      </c>
      <c r="M379" s="1" t="s">
        <v>275</v>
      </c>
      <c r="N379" s="1" t="s">
        <v>318</v>
      </c>
    </row>
    <row r="380" spans="1:15" x14ac:dyDescent="0.25">
      <c r="A380" s="1" t="s">
        <v>72</v>
      </c>
      <c r="B380" s="1">
        <v>2018</v>
      </c>
      <c r="C380" s="6">
        <v>26</v>
      </c>
      <c r="D380" s="6">
        <v>10</v>
      </c>
      <c r="E380" s="6">
        <v>6</v>
      </c>
      <c r="F380" s="6">
        <v>4</v>
      </c>
      <c r="G380" s="6">
        <v>220</v>
      </c>
      <c r="H380" s="6">
        <v>2.5</v>
      </c>
      <c r="I380" s="36">
        <v>63058423.5</v>
      </c>
      <c r="J380" s="36">
        <v>201606.9</v>
      </c>
      <c r="K380" s="1">
        <v>2</v>
      </c>
      <c r="L380" s="33">
        <v>214920</v>
      </c>
      <c r="M380" s="1" t="s">
        <v>275</v>
      </c>
      <c r="N380" s="1" t="s">
        <v>318</v>
      </c>
      <c r="O380" s="51">
        <f>I380/$Q$1</f>
        <v>0.25161523478881981</v>
      </c>
    </row>
    <row r="381" spans="1:15" hidden="1" x14ac:dyDescent="0.25">
      <c r="A381" s="1" t="s">
        <v>74</v>
      </c>
      <c r="B381" s="1">
        <v>2017</v>
      </c>
      <c r="C381" s="6" t="s">
        <v>0</v>
      </c>
      <c r="D381" s="6" t="s">
        <v>0</v>
      </c>
      <c r="E381" s="6" t="s">
        <v>0</v>
      </c>
      <c r="F381" s="6" t="s">
        <v>0</v>
      </c>
      <c r="G381" s="6" t="s">
        <v>0</v>
      </c>
      <c r="H381" s="6" t="s">
        <v>0</v>
      </c>
      <c r="I381" s="36">
        <v>63102290.779999994</v>
      </c>
      <c r="J381" s="36">
        <v>227050.93999999997</v>
      </c>
      <c r="K381" s="1" t="s">
        <v>0</v>
      </c>
      <c r="L381" s="33">
        <v>0</v>
      </c>
      <c r="M381" s="1" t="s">
        <v>275</v>
      </c>
      <c r="N381" s="1" t="s">
        <v>318</v>
      </c>
    </row>
    <row r="382" spans="1:15" hidden="1" x14ac:dyDescent="0.25">
      <c r="A382" s="1" t="s">
        <v>28</v>
      </c>
      <c r="B382" s="1">
        <v>2014</v>
      </c>
      <c r="C382" s="6" t="s">
        <v>0</v>
      </c>
      <c r="D382" s="6" t="s">
        <v>0</v>
      </c>
      <c r="E382" s="6" t="s">
        <v>0</v>
      </c>
      <c r="F382" s="6" t="s">
        <v>0</v>
      </c>
      <c r="G382" s="6" t="s">
        <v>0</v>
      </c>
      <c r="H382" s="6" t="s">
        <v>0</v>
      </c>
      <c r="I382" s="36">
        <v>63106840.799999997</v>
      </c>
      <c r="J382" s="36">
        <v>342670.712</v>
      </c>
      <c r="K382" s="1" t="s">
        <v>0</v>
      </c>
      <c r="L382" s="33">
        <v>0</v>
      </c>
      <c r="M382" s="1" t="s">
        <v>271</v>
      </c>
      <c r="N382" s="1" t="s">
        <v>836</v>
      </c>
    </row>
    <row r="383" spans="1:15" hidden="1" x14ac:dyDescent="0.25">
      <c r="A383" s="1" t="s">
        <v>74</v>
      </c>
      <c r="B383" s="1">
        <v>2021</v>
      </c>
      <c r="C383" s="6" t="s">
        <v>0</v>
      </c>
      <c r="D383" s="6" t="s">
        <v>0</v>
      </c>
      <c r="E383" s="6" t="s">
        <v>0</v>
      </c>
      <c r="F383" s="6" t="s">
        <v>0</v>
      </c>
      <c r="G383" s="6" t="s">
        <v>0</v>
      </c>
      <c r="H383" s="6" t="s">
        <v>0</v>
      </c>
      <c r="I383" s="36">
        <v>63123756.539999999</v>
      </c>
      <c r="J383" s="36">
        <v>228032.22</v>
      </c>
      <c r="K383" s="1" t="s">
        <v>0</v>
      </c>
      <c r="L383" s="33">
        <v>0</v>
      </c>
      <c r="M383" s="1" t="s">
        <v>275</v>
      </c>
      <c r="N383" s="1" t="s">
        <v>318</v>
      </c>
    </row>
    <row r="384" spans="1:15" hidden="1" x14ac:dyDescent="0.25">
      <c r="A384" s="1" t="s">
        <v>101</v>
      </c>
      <c r="B384" s="1">
        <v>2017</v>
      </c>
      <c r="C384" s="6" t="s">
        <v>0</v>
      </c>
      <c r="D384" s="6" t="s">
        <v>0</v>
      </c>
      <c r="E384" s="6" t="s">
        <v>0</v>
      </c>
      <c r="F384" s="6" t="s">
        <v>0</v>
      </c>
      <c r="G384" s="6" t="s">
        <v>0</v>
      </c>
      <c r="H384" s="6" t="s">
        <v>0</v>
      </c>
      <c r="I384" s="36">
        <v>63127182.75999999</v>
      </c>
      <c r="J384" s="36">
        <v>573295.69999999995</v>
      </c>
      <c r="K384" s="1" t="s">
        <v>0</v>
      </c>
      <c r="L384" s="33">
        <v>0</v>
      </c>
      <c r="M384" s="1" t="s">
        <v>275</v>
      </c>
      <c r="N384" s="1" t="s">
        <v>411</v>
      </c>
    </row>
    <row r="385" spans="1:15" hidden="1" x14ac:dyDescent="0.25">
      <c r="A385" s="1" t="s">
        <v>101</v>
      </c>
      <c r="B385" s="1">
        <v>2018</v>
      </c>
      <c r="C385" s="6" t="s">
        <v>0</v>
      </c>
      <c r="D385" s="6" t="s">
        <v>0</v>
      </c>
      <c r="E385" s="6" t="s">
        <v>0</v>
      </c>
      <c r="F385" s="6" t="s">
        <v>0</v>
      </c>
      <c r="G385" s="6" t="s">
        <v>0</v>
      </c>
      <c r="H385" s="6" t="s">
        <v>0</v>
      </c>
      <c r="I385" s="36">
        <v>63137203.619999997</v>
      </c>
      <c r="J385" s="36">
        <v>572773.74</v>
      </c>
      <c r="K385" s="1" t="s">
        <v>0</v>
      </c>
      <c r="L385" s="33">
        <v>0</v>
      </c>
      <c r="M385" s="1" t="s">
        <v>275</v>
      </c>
      <c r="N385" s="1" t="s">
        <v>411</v>
      </c>
    </row>
    <row r="386" spans="1:15" hidden="1" x14ac:dyDescent="0.25">
      <c r="A386" s="1" t="s">
        <v>118</v>
      </c>
      <c r="B386" s="1">
        <v>2014</v>
      </c>
      <c r="C386" s="6" t="s">
        <v>0</v>
      </c>
      <c r="D386" s="6" t="s">
        <v>0</v>
      </c>
      <c r="E386" s="6" t="s">
        <v>0</v>
      </c>
      <c r="F386" s="6" t="s">
        <v>0</v>
      </c>
      <c r="G386" s="6" t="s">
        <v>0</v>
      </c>
      <c r="H386" s="6" t="s">
        <v>0</v>
      </c>
      <c r="I386" s="36">
        <v>63151303.200000003</v>
      </c>
      <c r="J386" s="36">
        <v>644143.36800000002</v>
      </c>
      <c r="K386" s="1" t="s">
        <v>0</v>
      </c>
      <c r="L386" s="33">
        <v>0</v>
      </c>
      <c r="M386" s="1" t="s">
        <v>271</v>
      </c>
      <c r="N386" s="1" t="s">
        <v>310</v>
      </c>
    </row>
    <row r="387" spans="1:15" x14ac:dyDescent="0.25">
      <c r="A387" s="1" t="s">
        <v>123</v>
      </c>
      <c r="B387" s="1">
        <v>2021</v>
      </c>
      <c r="C387" s="6">
        <v>43</v>
      </c>
      <c r="D387" s="6">
        <v>6</v>
      </c>
      <c r="E387" s="6">
        <v>7</v>
      </c>
      <c r="F387" s="6">
        <v>4</v>
      </c>
      <c r="G387" s="6">
        <v>190</v>
      </c>
      <c r="H387" s="6">
        <v>2.6</v>
      </c>
      <c r="I387" s="36">
        <v>63196355.43</v>
      </c>
      <c r="J387" s="36">
        <v>432483.09</v>
      </c>
      <c r="K387" s="1">
        <v>0</v>
      </c>
      <c r="L387" s="33">
        <v>508950</v>
      </c>
      <c r="M387" s="1" t="s">
        <v>278</v>
      </c>
      <c r="N387" s="1" t="s">
        <v>605</v>
      </c>
      <c r="O387" s="51">
        <f>I387/$Q$1</f>
        <v>0.25216560971139973</v>
      </c>
    </row>
    <row r="388" spans="1:15" hidden="1" x14ac:dyDescent="0.25">
      <c r="A388" s="1" t="s">
        <v>101</v>
      </c>
      <c r="B388" s="1">
        <v>2021</v>
      </c>
      <c r="C388" s="6" t="s">
        <v>0</v>
      </c>
      <c r="D388" s="6" t="s">
        <v>0</v>
      </c>
      <c r="E388" s="6" t="s">
        <v>0</v>
      </c>
      <c r="F388" s="6" t="s">
        <v>0</v>
      </c>
      <c r="G388" s="6" t="s">
        <v>0</v>
      </c>
      <c r="H388" s="6" t="s">
        <v>0</v>
      </c>
      <c r="I388" s="36">
        <v>63211657.859999999</v>
      </c>
      <c r="J388" s="36">
        <v>575758.17000000004</v>
      </c>
      <c r="K388" s="1" t="s">
        <v>0</v>
      </c>
      <c r="L388" s="33">
        <v>0</v>
      </c>
      <c r="M388" s="1" t="s">
        <v>275</v>
      </c>
      <c r="N388" s="1" t="s">
        <v>411</v>
      </c>
    </row>
    <row r="389" spans="1:15" hidden="1" x14ac:dyDescent="0.25">
      <c r="A389" s="1" t="s">
        <v>72</v>
      </c>
      <c r="B389" s="1">
        <v>2017</v>
      </c>
      <c r="C389" s="6" t="s">
        <v>0</v>
      </c>
      <c r="D389" s="6" t="s">
        <v>0</v>
      </c>
      <c r="E389" s="6" t="s">
        <v>0</v>
      </c>
      <c r="F389" s="6" t="s">
        <v>0</v>
      </c>
      <c r="G389" s="6" t="s">
        <v>0</v>
      </c>
      <c r="H389" s="6" t="s">
        <v>0</v>
      </c>
      <c r="I389" s="36">
        <v>63246632.569999993</v>
      </c>
      <c r="J389" s="36">
        <v>201793.25999999998</v>
      </c>
      <c r="K389" s="1" t="s">
        <v>0</v>
      </c>
      <c r="L389" s="33">
        <v>0</v>
      </c>
      <c r="M389" s="1" t="s">
        <v>275</v>
      </c>
      <c r="N389" s="1" t="s">
        <v>318</v>
      </c>
    </row>
    <row r="390" spans="1:15" hidden="1" x14ac:dyDescent="0.25">
      <c r="A390" s="1" t="s">
        <v>72</v>
      </c>
      <c r="B390" s="1">
        <v>2021</v>
      </c>
      <c r="C390" s="6" t="s">
        <v>0</v>
      </c>
      <c r="D390" s="6" t="s">
        <v>0</v>
      </c>
      <c r="E390" s="6" t="s">
        <v>0</v>
      </c>
      <c r="F390" s="6" t="s">
        <v>0</v>
      </c>
      <c r="G390" s="6" t="s">
        <v>0</v>
      </c>
      <c r="H390" s="6" t="s">
        <v>0</v>
      </c>
      <c r="I390" s="36">
        <v>63268151.310000002</v>
      </c>
      <c r="J390" s="36">
        <v>202652.58</v>
      </c>
      <c r="K390" s="1" t="s">
        <v>0</v>
      </c>
      <c r="L390" s="33">
        <v>0</v>
      </c>
      <c r="M390" s="1" t="s">
        <v>275</v>
      </c>
      <c r="N390" s="1" t="s">
        <v>318</v>
      </c>
    </row>
    <row r="391" spans="1:15" hidden="1" x14ac:dyDescent="0.25">
      <c r="A391" s="1" t="s">
        <v>51</v>
      </c>
      <c r="B391" s="1">
        <v>2015</v>
      </c>
      <c r="C391" s="6" t="s">
        <v>0</v>
      </c>
      <c r="D391" s="6" t="s">
        <v>0</v>
      </c>
      <c r="E391" s="6" t="s">
        <v>0</v>
      </c>
      <c r="F391" s="6" t="s">
        <v>0</v>
      </c>
      <c r="G391" s="6" t="s">
        <v>0</v>
      </c>
      <c r="H391" s="6" t="s">
        <v>0</v>
      </c>
      <c r="I391" s="36">
        <v>63320242.920000002</v>
      </c>
      <c r="J391" s="36">
        <v>286702.56</v>
      </c>
      <c r="K391" s="1" t="s">
        <v>0</v>
      </c>
      <c r="L391" s="33">
        <v>0</v>
      </c>
      <c r="M391" s="1" t="s">
        <v>271</v>
      </c>
      <c r="N391" s="1" t="s">
        <v>325</v>
      </c>
    </row>
    <row r="392" spans="1:15" hidden="1" x14ac:dyDescent="0.25">
      <c r="A392" s="1" t="s">
        <v>51</v>
      </c>
      <c r="B392" s="1">
        <v>2014</v>
      </c>
      <c r="C392" s="6" t="s">
        <v>0</v>
      </c>
      <c r="D392" s="6" t="s">
        <v>0</v>
      </c>
      <c r="E392" s="6" t="s">
        <v>0</v>
      </c>
      <c r="F392" s="6" t="s">
        <v>0</v>
      </c>
      <c r="G392" s="6" t="s">
        <v>0</v>
      </c>
      <c r="H392" s="6" t="s">
        <v>0</v>
      </c>
      <c r="I392" s="36">
        <v>63331539.200000003</v>
      </c>
      <c r="J392" s="36">
        <v>285625.70400000003</v>
      </c>
      <c r="K392" s="1" t="s">
        <v>0</v>
      </c>
      <c r="L392" s="33">
        <v>0</v>
      </c>
      <c r="M392" s="1" t="s">
        <v>271</v>
      </c>
      <c r="N392" s="1" t="s">
        <v>325</v>
      </c>
    </row>
    <row r="393" spans="1:15" hidden="1" x14ac:dyDescent="0.25">
      <c r="A393" s="1" t="s">
        <v>118</v>
      </c>
      <c r="B393" s="1">
        <v>2015</v>
      </c>
      <c r="C393" s="6" t="s">
        <v>0</v>
      </c>
      <c r="D393" s="6" t="s">
        <v>0</v>
      </c>
      <c r="E393" s="6" t="s">
        <v>0</v>
      </c>
      <c r="F393" s="6" t="s">
        <v>0</v>
      </c>
      <c r="G393" s="6" t="s">
        <v>0</v>
      </c>
      <c r="H393" s="6" t="s">
        <v>0</v>
      </c>
      <c r="I393" s="36">
        <v>63556417.799999997</v>
      </c>
      <c r="J393" s="36">
        <v>646563.96</v>
      </c>
      <c r="K393" s="1" t="s">
        <v>0</v>
      </c>
      <c r="L393" s="33">
        <v>0</v>
      </c>
      <c r="M393" s="1" t="s">
        <v>271</v>
      </c>
      <c r="N393" s="1" t="s">
        <v>310</v>
      </c>
    </row>
    <row r="394" spans="1:15" hidden="1" x14ac:dyDescent="0.25">
      <c r="A394" s="1" t="s">
        <v>2</v>
      </c>
      <c r="B394" s="1">
        <v>2022</v>
      </c>
      <c r="C394" s="6" t="s">
        <v>0</v>
      </c>
      <c r="D394" s="6" t="s">
        <v>0</v>
      </c>
      <c r="E394" s="6" t="s">
        <v>0</v>
      </c>
      <c r="F394" s="6" t="s">
        <v>0</v>
      </c>
      <c r="G394" s="6" t="s">
        <v>0</v>
      </c>
      <c r="H394" s="6" t="s">
        <v>0</v>
      </c>
      <c r="I394" s="36">
        <v>63563713.200000003</v>
      </c>
      <c r="J394" s="36">
        <v>573858</v>
      </c>
      <c r="K394" s="1" t="s">
        <v>0</v>
      </c>
      <c r="L394" s="33">
        <v>0</v>
      </c>
      <c r="M394" s="1" t="s">
        <v>275</v>
      </c>
      <c r="N394" s="1" t="s">
        <v>332</v>
      </c>
    </row>
    <row r="395" spans="1:15" hidden="1" x14ac:dyDescent="0.25">
      <c r="A395" s="1" t="s">
        <v>28</v>
      </c>
      <c r="B395" s="1">
        <v>2015</v>
      </c>
      <c r="C395" s="6" t="s">
        <v>0</v>
      </c>
      <c r="D395" s="6" t="s">
        <v>0</v>
      </c>
      <c r="E395" s="6" t="s">
        <v>0</v>
      </c>
      <c r="F395" s="6" t="s">
        <v>0</v>
      </c>
      <c r="G395" s="6" t="s">
        <v>0</v>
      </c>
      <c r="H395" s="6" t="s">
        <v>0</v>
      </c>
      <c r="I395" s="36">
        <v>63617241.359999999</v>
      </c>
      <c r="J395" s="36">
        <v>343954.08</v>
      </c>
      <c r="K395" s="1" t="s">
        <v>0</v>
      </c>
      <c r="L395" s="33">
        <v>0</v>
      </c>
      <c r="M395" s="1" t="s">
        <v>271</v>
      </c>
      <c r="N395" s="1" t="s">
        <v>836</v>
      </c>
    </row>
    <row r="396" spans="1:15" hidden="1" x14ac:dyDescent="0.25">
      <c r="A396" s="1" t="s">
        <v>51</v>
      </c>
      <c r="B396" s="1">
        <v>2022</v>
      </c>
      <c r="C396" s="6" t="s">
        <v>0</v>
      </c>
      <c r="D396" s="6" t="s">
        <v>0</v>
      </c>
      <c r="E396" s="6" t="s">
        <v>0</v>
      </c>
      <c r="F396" s="6" t="s">
        <v>0</v>
      </c>
      <c r="G396" s="6" t="s">
        <v>0</v>
      </c>
      <c r="H396" s="6" t="s">
        <v>0</v>
      </c>
      <c r="I396" s="36">
        <v>63689986.800000004</v>
      </c>
      <c r="J396" s="36">
        <v>287755.2</v>
      </c>
      <c r="K396" s="1" t="s">
        <v>0</v>
      </c>
      <c r="L396" s="33">
        <v>0</v>
      </c>
      <c r="M396" s="1" t="s">
        <v>271</v>
      </c>
      <c r="N396" s="1" t="s">
        <v>325</v>
      </c>
    </row>
    <row r="397" spans="1:15" hidden="1" x14ac:dyDescent="0.25">
      <c r="A397" s="1" t="s">
        <v>2</v>
      </c>
      <c r="B397" s="1">
        <v>2015</v>
      </c>
      <c r="C397" s="6" t="s">
        <v>0</v>
      </c>
      <c r="D397" s="6" t="s">
        <v>0</v>
      </c>
      <c r="E397" s="6" t="s">
        <v>0</v>
      </c>
      <c r="F397" s="6" t="s">
        <v>0</v>
      </c>
      <c r="G397" s="6" t="s">
        <v>0</v>
      </c>
      <c r="H397" s="6" t="s">
        <v>0</v>
      </c>
      <c r="I397" s="36">
        <v>63766302.960000001</v>
      </c>
      <c r="J397" s="36">
        <v>571736.52</v>
      </c>
      <c r="K397" s="1" t="s">
        <v>0</v>
      </c>
      <c r="L397" s="33">
        <v>0</v>
      </c>
      <c r="M397" s="1" t="s">
        <v>275</v>
      </c>
      <c r="N397" s="1" t="s">
        <v>332</v>
      </c>
    </row>
    <row r="398" spans="1:15" hidden="1" x14ac:dyDescent="0.25">
      <c r="A398" s="1" t="s">
        <v>2</v>
      </c>
      <c r="B398" s="1">
        <v>2014</v>
      </c>
      <c r="C398" s="6" t="s">
        <v>0</v>
      </c>
      <c r="D398" s="6" t="s">
        <v>0</v>
      </c>
      <c r="E398" s="6" t="s">
        <v>0</v>
      </c>
      <c r="F398" s="6" t="s">
        <v>0</v>
      </c>
      <c r="G398" s="6" t="s">
        <v>0</v>
      </c>
      <c r="H398" s="6" t="s">
        <v>0</v>
      </c>
      <c r="I398" s="36">
        <v>63783950.399999999</v>
      </c>
      <c r="J398" s="36">
        <v>569590.97600000002</v>
      </c>
      <c r="K398" s="1" t="s">
        <v>0</v>
      </c>
      <c r="L398" s="33">
        <v>0</v>
      </c>
      <c r="M398" s="1" t="s">
        <v>275</v>
      </c>
      <c r="N398" s="1" t="s">
        <v>332</v>
      </c>
    </row>
    <row r="399" spans="1:15" hidden="1" x14ac:dyDescent="0.25">
      <c r="A399" s="1" t="s">
        <v>12</v>
      </c>
      <c r="B399" s="1">
        <v>2014</v>
      </c>
      <c r="C399" s="6" t="s">
        <v>0</v>
      </c>
      <c r="D399" s="6" t="s">
        <v>0</v>
      </c>
      <c r="E399" s="6" t="s">
        <v>0</v>
      </c>
      <c r="F399" s="6" t="s">
        <v>0</v>
      </c>
      <c r="G399" s="6" t="s">
        <v>0</v>
      </c>
      <c r="H399" s="6" t="s">
        <v>0</v>
      </c>
      <c r="I399" s="36">
        <v>63863078.399999999</v>
      </c>
      <c r="J399" s="36">
        <v>348691.97600000002</v>
      </c>
      <c r="K399" s="1" t="s">
        <v>0</v>
      </c>
      <c r="L399" s="33">
        <v>0</v>
      </c>
      <c r="M399" s="1" t="s">
        <v>282</v>
      </c>
      <c r="N399" s="1" t="s">
        <v>434</v>
      </c>
    </row>
    <row r="400" spans="1:15" hidden="1" x14ac:dyDescent="0.25">
      <c r="A400" s="1" t="s">
        <v>152</v>
      </c>
      <c r="B400" s="1">
        <v>2023</v>
      </c>
      <c r="C400" s="6" t="s">
        <v>0</v>
      </c>
      <c r="D400" s="6" t="s">
        <v>0</v>
      </c>
      <c r="E400" s="6" t="s">
        <v>0</v>
      </c>
      <c r="F400" s="6" t="s">
        <v>0</v>
      </c>
      <c r="G400" s="6" t="s">
        <v>0</v>
      </c>
      <c r="H400" s="6" t="s">
        <v>0</v>
      </c>
      <c r="I400" s="36">
        <v>64000590</v>
      </c>
      <c r="J400" s="36">
        <v>322010</v>
      </c>
      <c r="K400" s="1" t="s">
        <v>0</v>
      </c>
      <c r="L400" s="33">
        <v>0</v>
      </c>
      <c r="M400" s="1" t="s">
        <v>271</v>
      </c>
      <c r="N400" s="1" t="s">
        <v>441</v>
      </c>
    </row>
    <row r="401" spans="1:15" hidden="1" x14ac:dyDescent="0.25">
      <c r="A401" s="1" t="s">
        <v>12</v>
      </c>
      <c r="B401" s="1">
        <v>2015</v>
      </c>
      <c r="C401" s="6" t="s">
        <v>0</v>
      </c>
      <c r="D401" s="6" t="s">
        <v>0</v>
      </c>
      <c r="E401" s="6" t="s">
        <v>0</v>
      </c>
      <c r="F401" s="6" t="s">
        <v>0</v>
      </c>
      <c r="G401" s="6" t="s">
        <v>0</v>
      </c>
      <c r="H401" s="6" t="s">
        <v>0</v>
      </c>
      <c r="I401" s="36">
        <v>64140786.240000002</v>
      </c>
      <c r="J401" s="36">
        <v>349998.12</v>
      </c>
      <c r="K401" s="1" t="s">
        <v>0</v>
      </c>
      <c r="L401" s="33">
        <v>0</v>
      </c>
      <c r="M401" s="1" t="s">
        <v>282</v>
      </c>
      <c r="N401" s="1" t="s">
        <v>434</v>
      </c>
    </row>
    <row r="402" spans="1:15" hidden="1" x14ac:dyDescent="0.25">
      <c r="A402" s="1" t="s">
        <v>54</v>
      </c>
      <c r="B402" s="1">
        <v>2014</v>
      </c>
      <c r="C402" s="6" t="s">
        <v>0</v>
      </c>
      <c r="D402" s="6" t="s">
        <v>0</v>
      </c>
      <c r="E402" s="6" t="s">
        <v>0</v>
      </c>
      <c r="F402" s="6" t="s">
        <v>0</v>
      </c>
      <c r="G402" s="6" t="s">
        <v>0</v>
      </c>
      <c r="H402" s="6" t="s">
        <v>0</v>
      </c>
      <c r="I402" s="36">
        <v>64202575.200000003</v>
      </c>
      <c r="J402" s="36">
        <v>445566</v>
      </c>
      <c r="K402" s="1" t="s">
        <v>0</v>
      </c>
      <c r="L402" s="33">
        <v>0</v>
      </c>
      <c r="M402" s="1" t="s">
        <v>278</v>
      </c>
      <c r="N402" s="1" t="s">
        <v>338</v>
      </c>
    </row>
    <row r="403" spans="1:15" hidden="1" x14ac:dyDescent="0.25">
      <c r="A403" s="1" t="s">
        <v>28</v>
      </c>
      <c r="B403" s="1">
        <v>2022</v>
      </c>
      <c r="C403" s="6" t="s">
        <v>0</v>
      </c>
      <c r="D403" s="6" t="s">
        <v>0</v>
      </c>
      <c r="E403" s="6" t="s">
        <v>0</v>
      </c>
      <c r="F403" s="6" t="s">
        <v>0</v>
      </c>
      <c r="G403" s="6" t="s">
        <v>0</v>
      </c>
      <c r="H403" s="6" t="s">
        <v>0</v>
      </c>
      <c r="I403" s="36">
        <v>64247526.000000007</v>
      </c>
      <c r="J403" s="36">
        <v>345243.60000000003</v>
      </c>
      <c r="K403" s="1" t="s">
        <v>0</v>
      </c>
      <c r="L403" s="33">
        <v>0</v>
      </c>
      <c r="M403" s="1" t="s">
        <v>271</v>
      </c>
      <c r="N403" s="1" t="s">
        <v>836</v>
      </c>
    </row>
    <row r="404" spans="1:15" hidden="1" x14ac:dyDescent="0.25">
      <c r="A404" s="1" t="s">
        <v>118</v>
      </c>
      <c r="B404" s="1">
        <v>2022</v>
      </c>
      <c r="C404" s="6" t="s">
        <v>0</v>
      </c>
      <c r="D404" s="6" t="s">
        <v>0</v>
      </c>
      <c r="E404" s="6" t="s">
        <v>0</v>
      </c>
      <c r="F404" s="6" t="s">
        <v>0</v>
      </c>
      <c r="G404" s="6" t="s">
        <v>0</v>
      </c>
      <c r="H404" s="6" t="s">
        <v>0</v>
      </c>
      <c r="I404" s="36">
        <v>64397343.600000001</v>
      </c>
      <c r="J404" s="36">
        <v>648939.60000000009</v>
      </c>
      <c r="K404" s="1" t="s">
        <v>0</v>
      </c>
      <c r="L404" s="33">
        <v>0</v>
      </c>
      <c r="M404" s="1" t="s">
        <v>271</v>
      </c>
      <c r="N404" s="1" t="s">
        <v>310</v>
      </c>
    </row>
    <row r="405" spans="1:15" x14ac:dyDescent="0.25">
      <c r="A405" s="1" t="s">
        <v>51</v>
      </c>
      <c r="B405" s="1">
        <v>2019</v>
      </c>
      <c r="C405" s="6">
        <v>34</v>
      </c>
      <c r="D405" s="6">
        <v>11</v>
      </c>
      <c r="E405" s="6">
        <v>5</v>
      </c>
      <c r="F405" s="6">
        <v>3</v>
      </c>
      <c r="G405" s="6">
        <v>180</v>
      </c>
      <c r="H405" s="6">
        <v>2.4</v>
      </c>
      <c r="I405" s="36">
        <v>64525389</v>
      </c>
      <c r="J405" s="36">
        <v>292508.2</v>
      </c>
      <c r="K405" s="1">
        <v>0</v>
      </c>
      <c r="L405" s="33">
        <v>221350</v>
      </c>
      <c r="M405" s="1" t="s">
        <v>271</v>
      </c>
      <c r="N405" s="1" t="s">
        <v>325</v>
      </c>
      <c r="O405" s="51">
        <f>I405/$Q$1</f>
        <v>0.25746870920543913</v>
      </c>
    </row>
    <row r="406" spans="1:15" hidden="1" x14ac:dyDescent="0.25">
      <c r="A406" s="1" t="s">
        <v>51</v>
      </c>
      <c r="B406" s="1">
        <v>2016</v>
      </c>
      <c r="C406" s="6" t="s">
        <v>0</v>
      </c>
      <c r="D406" s="6" t="s">
        <v>0</v>
      </c>
      <c r="E406" s="6" t="s">
        <v>0</v>
      </c>
      <c r="F406" s="6" t="s">
        <v>0</v>
      </c>
      <c r="G406" s="6" t="s">
        <v>0</v>
      </c>
      <c r="H406" s="6" t="s">
        <v>0</v>
      </c>
      <c r="I406" s="36">
        <v>64553375.899999991</v>
      </c>
      <c r="J406" s="36">
        <v>292200.99999999994</v>
      </c>
      <c r="K406" s="1" t="s">
        <v>0</v>
      </c>
      <c r="L406" s="33">
        <v>0</v>
      </c>
      <c r="M406" s="1" t="s">
        <v>271</v>
      </c>
      <c r="N406" s="1" t="s">
        <v>325</v>
      </c>
    </row>
    <row r="407" spans="1:15" hidden="1" x14ac:dyDescent="0.25">
      <c r="A407" s="1" t="s">
        <v>51</v>
      </c>
      <c r="B407" s="1">
        <v>2018</v>
      </c>
      <c r="C407" s="6" t="s">
        <v>0</v>
      </c>
      <c r="D407" s="6" t="s">
        <v>0</v>
      </c>
      <c r="E407" s="6" t="s">
        <v>0</v>
      </c>
      <c r="F407" s="6" t="s">
        <v>0</v>
      </c>
      <c r="G407" s="6" t="s">
        <v>0</v>
      </c>
      <c r="H407" s="6" t="s">
        <v>0</v>
      </c>
      <c r="I407" s="36">
        <v>64556427.839999996</v>
      </c>
      <c r="J407" s="36">
        <v>293915.03999999998</v>
      </c>
      <c r="K407" s="1" t="s">
        <v>0</v>
      </c>
      <c r="L407" s="33">
        <v>0</v>
      </c>
      <c r="M407" s="1" t="s">
        <v>271</v>
      </c>
      <c r="N407" s="1" t="s">
        <v>325</v>
      </c>
    </row>
    <row r="408" spans="1:15" hidden="1" x14ac:dyDescent="0.25">
      <c r="A408" s="1" t="s">
        <v>54</v>
      </c>
      <c r="B408" s="1">
        <v>2022</v>
      </c>
      <c r="C408" s="6" t="s">
        <v>0</v>
      </c>
      <c r="D408" s="6" t="s">
        <v>0</v>
      </c>
      <c r="E408" s="6" t="s">
        <v>0</v>
      </c>
      <c r="F408" s="6" t="s">
        <v>0</v>
      </c>
      <c r="G408" s="6" t="s">
        <v>0</v>
      </c>
      <c r="H408" s="6" t="s">
        <v>0</v>
      </c>
      <c r="I408" s="36">
        <v>64687377.600000001</v>
      </c>
      <c r="J408" s="36">
        <v>448891.2</v>
      </c>
      <c r="K408" s="1" t="s">
        <v>0</v>
      </c>
      <c r="L408" s="33">
        <v>0</v>
      </c>
      <c r="M408" s="1" t="s">
        <v>278</v>
      </c>
      <c r="N408" s="1" t="s">
        <v>338</v>
      </c>
    </row>
    <row r="409" spans="1:15" hidden="1" x14ac:dyDescent="0.25">
      <c r="A409" s="1" t="s">
        <v>54</v>
      </c>
      <c r="B409" s="1">
        <v>2015</v>
      </c>
      <c r="C409" s="6" t="s">
        <v>0</v>
      </c>
      <c r="D409" s="6" t="s">
        <v>0</v>
      </c>
      <c r="E409" s="6" t="s">
        <v>0</v>
      </c>
      <c r="F409" s="6" t="s">
        <v>0</v>
      </c>
      <c r="G409" s="6" t="s">
        <v>0</v>
      </c>
      <c r="H409" s="6" t="s">
        <v>0</v>
      </c>
      <c r="I409" s="36">
        <v>64728158.159999996</v>
      </c>
      <c r="J409" s="36">
        <v>447234.24</v>
      </c>
      <c r="K409" s="1" t="s">
        <v>0</v>
      </c>
      <c r="L409" s="33">
        <v>0</v>
      </c>
      <c r="M409" s="1" t="s">
        <v>278</v>
      </c>
      <c r="N409" s="1" t="s">
        <v>338</v>
      </c>
    </row>
    <row r="410" spans="1:15" hidden="1" x14ac:dyDescent="0.25">
      <c r="A410" s="1" t="s">
        <v>118</v>
      </c>
      <c r="B410" s="1">
        <v>2016</v>
      </c>
      <c r="C410" s="6" t="s">
        <v>0</v>
      </c>
      <c r="D410" s="6" t="s">
        <v>0</v>
      </c>
      <c r="E410" s="6" t="s">
        <v>0</v>
      </c>
      <c r="F410" s="6" t="s">
        <v>0</v>
      </c>
      <c r="G410" s="6" t="s">
        <v>0</v>
      </c>
      <c r="H410" s="6" t="s">
        <v>0</v>
      </c>
      <c r="I410" s="36">
        <v>64816369.149999991</v>
      </c>
      <c r="J410" s="36">
        <v>658958.94999999995</v>
      </c>
      <c r="K410" s="1" t="s">
        <v>0</v>
      </c>
      <c r="L410" s="33">
        <v>0</v>
      </c>
      <c r="M410" s="1" t="s">
        <v>271</v>
      </c>
      <c r="N410" s="1" t="s">
        <v>310</v>
      </c>
    </row>
    <row r="411" spans="1:15" hidden="1" x14ac:dyDescent="0.25">
      <c r="A411" s="1" t="s">
        <v>86</v>
      </c>
      <c r="B411" s="1">
        <v>2023</v>
      </c>
      <c r="C411" s="6" t="s">
        <v>0</v>
      </c>
      <c r="D411" s="6" t="s">
        <v>0</v>
      </c>
      <c r="E411" s="6" t="s">
        <v>0</v>
      </c>
      <c r="F411" s="6" t="s">
        <v>0</v>
      </c>
      <c r="G411" s="6" t="s">
        <v>0</v>
      </c>
      <c r="H411" s="6" t="s">
        <v>0</v>
      </c>
      <c r="I411" s="36">
        <v>64818980</v>
      </c>
      <c r="J411" s="36">
        <v>704740</v>
      </c>
      <c r="K411" s="1" t="s">
        <v>0</v>
      </c>
      <c r="L411" s="33">
        <v>0</v>
      </c>
      <c r="M411" s="1" t="s">
        <v>279</v>
      </c>
      <c r="N411" s="1" t="s">
        <v>834</v>
      </c>
    </row>
    <row r="412" spans="1:15" hidden="1" x14ac:dyDescent="0.25">
      <c r="A412" s="1" t="s">
        <v>2</v>
      </c>
      <c r="B412" s="1">
        <v>2016</v>
      </c>
      <c r="C412" s="6" t="s">
        <v>0</v>
      </c>
      <c r="D412" s="6" t="s">
        <v>0</v>
      </c>
      <c r="E412" s="6" t="s">
        <v>0</v>
      </c>
      <c r="F412" s="6" t="s">
        <v>0</v>
      </c>
      <c r="G412" s="6" t="s">
        <v>0</v>
      </c>
      <c r="H412" s="6" t="s">
        <v>0</v>
      </c>
      <c r="I412" s="36">
        <v>64855209.899999991</v>
      </c>
      <c r="J412" s="36">
        <v>582697.69999999995</v>
      </c>
      <c r="K412" s="1" t="s">
        <v>0</v>
      </c>
      <c r="L412" s="33">
        <v>0</v>
      </c>
      <c r="M412" s="1" t="s">
        <v>275</v>
      </c>
      <c r="N412" s="1" t="s">
        <v>332</v>
      </c>
    </row>
    <row r="413" spans="1:15" hidden="1" x14ac:dyDescent="0.25">
      <c r="A413" s="1" t="s">
        <v>28</v>
      </c>
      <c r="B413" s="1">
        <v>2019</v>
      </c>
      <c r="C413" s="6" t="s">
        <v>0</v>
      </c>
      <c r="D413" s="6" t="s">
        <v>0</v>
      </c>
      <c r="E413" s="6" t="s">
        <v>0</v>
      </c>
      <c r="F413" s="6" t="s">
        <v>0</v>
      </c>
      <c r="G413" s="6" t="s">
        <v>0</v>
      </c>
      <c r="H413" s="6" t="s">
        <v>0</v>
      </c>
      <c r="I413" s="36">
        <v>64860664.350000001</v>
      </c>
      <c r="J413" s="36">
        <v>350932.95</v>
      </c>
      <c r="K413" s="1" t="s">
        <v>0</v>
      </c>
      <c r="L413" s="33">
        <v>0</v>
      </c>
      <c r="M413" s="1" t="s">
        <v>271</v>
      </c>
      <c r="N413" s="1" t="s">
        <v>836</v>
      </c>
    </row>
    <row r="414" spans="1:15" x14ac:dyDescent="0.25">
      <c r="A414" s="1" t="s">
        <v>28</v>
      </c>
      <c r="B414" s="1">
        <v>2016</v>
      </c>
      <c r="C414" s="6">
        <v>16</v>
      </c>
      <c r="D414" s="6">
        <v>12</v>
      </c>
      <c r="E414" s="6">
        <v>6</v>
      </c>
      <c r="F414" s="6">
        <v>3</v>
      </c>
      <c r="G414" s="6">
        <v>140</v>
      </c>
      <c r="H414" s="6">
        <v>1.9</v>
      </c>
      <c r="I414" s="36">
        <v>64887937.399999991</v>
      </c>
      <c r="J414" s="36">
        <v>350554.74999999994</v>
      </c>
      <c r="K414" s="1">
        <v>0</v>
      </c>
      <c r="L414" s="33">
        <v>358149.99999999994</v>
      </c>
      <c r="M414" s="1" t="s">
        <v>271</v>
      </c>
      <c r="N414" s="1" t="s">
        <v>836</v>
      </c>
      <c r="O414" s="51">
        <f>I414/$Q$1</f>
        <v>0.2589153470331087</v>
      </c>
    </row>
    <row r="415" spans="1:15" hidden="1" x14ac:dyDescent="0.25">
      <c r="A415" s="1" t="s">
        <v>51</v>
      </c>
      <c r="B415" s="1">
        <v>2017</v>
      </c>
      <c r="C415" s="6" t="s">
        <v>0</v>
      </c>
      <c r="D415" s="6" t="s">
        <v>0</v>
      </c>
      <c r="E415" s="6" t="s">
        <v>0</v>
      </c>
      <c r="F415" s="6" t="s">
        <v>0</v>
      </c>
      <c r="G415" s="6" t="s">
        <v>0</v>
      </c>
      <c r="H415" s="6" t="s">
        <v>0</v>
      </c>
      <c r="I415" s="36">
        <v>64921306.959999993</v>
      </c>
      <c r="J415" s="36">
        <v>294181.26999999996</v>
      </c>
      <c r="K415" s="1" t="s">
        <v>0</v>
      </c>
      <c r="L415" s="33">
        <v>0</v>
      </c>
      <c r="M415" s="1" t="s">
        <v>271</v>
      </c>
      <c r="N415" s="1" t="s">
        <v>325</v>
      </c>
    </row>
    <row r="416" spans="1:15" hidden="1" x14ac:dyDescent="0.25">
      <c r="A416" s="1" t="s">
        <v>51</v>
      </c>
      <c r="B416" s="1">
        <v>2020</v>
      </c>
      <c r="C416" s="6" t="s">
        <v>0</v>
      </c>
      <c r="D416" s="6" t="s">
        <v>0</v>
      </c>
      <c r="E416" s="6" t="s">
        <v>0</v>
      </c>
      <c r="F416" s="6" t="s">
        <v>0</v>
      </c>
      <c r="G416" s="6" t="s">
        <v>0</v>
      </c>
      <c r="H416" s="6" t="s">
        <v>0</v>
      </c>
      <c r="I416" s="36">
        <v>64926996</v>
      </c>
      <c r="J416" s="36">
        <v>293234.5</v>
      </c>
      <c r="K416" s="1" t="s">
        <v>0</v>
      </c>
      <c r="L416" s="33">
        <v>0</v>
      </c>
      <c r="M416" s="1" t="s">
        <v>271</v>
      </c>
      <c r="N416" s="1" t="s">
        <v>325</v>
      </c>
    </row>
    <row r="417" spans="1:15" hidden="1" x14ac:dyDescent="0.25">
      <c r="A417" s="1" t="s">
        <v>2</v>
      </c>
      <c r="B417" s="1">
        <v>2019</v>
      </c>
      <c r="C417" s="6" t="s">
        <v>0</v>
      </c>
      <c r="D417" s="6" t="s">
        <v>0</v>
      </c>
      <c r="E417" s="6" t="s">
        <v>0</v>
      </c>
      <c r="F417" s="6" t="s">
        <v>0</v>
      </c>
      <c r="G417" s="6" t="s">
        <v>0</v>
      </c>
      <c r="H417" s="6" t="s">
        <v>0</v>
      </c>
      <c r="I417" s="36">
        <v>65031628.100000001</v>
      </c>
      <c r="J417" s="36">
        <v>583327.15</v>
      </c>
      <c r="K417" s="1" t="s">
        <v>0</v>
      </c>
      <c r="L417" s="33">
        <v>0</v>
      </c>
      <c r="M417" s="1" t="s">
        <v>275</v>
      </c>
      <c r="N417" s="1" t="s">
        <v>332</v>
      </c>
    </row>
    <row r="418" spans="1:15" hidden="1" x14ac:dyDescent="0.25">
      <c r="A418" s="1" t="s">
        <v>2</v>
      </c>
      <c r="B418" s="1">
        <v>2020</v>
      </c>
      <c r="C418" s="6" t="s">
        <v>0</v>
      </c>
      <c r="D418" s="6" t="s">
        <v>0</v>
      </c>
      <c r="E418" s="6" t="s">
        <v>0</v>
      </c>
      <c r="F418" s="6" t="s">
        <v>0</v>
      </c>
      <c r="G418" s="6" t="s">
        <v>0</v>
      </c>
      <c r="H418" s="6" t="s">
        <v>0</v>
      </c>
      <c r="I418" s="36">
        <v>65110425</v>
      </c>
      <c r="J418" s="36">
        <v>584774.40000000002</v>
      </c>
      <c r="K418" s="1" t="s">
        <v>0</v>
      </c>
      <c r="L418" s="33">
        <v>0</v>
      </c>
      <c r="M418" s="1" t="s">
        <v>275</v>
      </c>
      <c r="N418" s="1" t="s">
        <v>332</v>
      </c>
    </row>
    <row r="419" spans="1:15" x14ac:dyDescent="0.25">
      <c r="A419" s="1" t="s">
        <v>2</v>
      </c>
      <c r="B419" s="1">
        <v>2017</v>
      </c>
      <c r="C419" s="6">
        <v>20</v>
      </c>
      <c r="D419" s="6">
        <v>3</v>
      </c>
      <c r="E419" s="6">
        <v>5</v>
      </c>
      <c r="F419" s="6">
        <v>3</v>
      </c>
      <c r="G419" s="6">
        <v>180</v>
      </c>
      <c r="H419" s="6">
        <v>2.2000000000000002</v>
      </c>
      <c r="I419" s="36">
        <v>65122441.959999993</v>
      </c>
      <c r="J419" s="36">
        <v>586655.93999999994</v>
      </c>
      <c r="K419" s="1">
        <v>2</v>
      </c>
      <c r="L419" s="33">
        <v>231609.99999999997</v>
      </c>
      <c r="M419" s="1" t="s">
        <v>275</v>
      </c>
      <c r="N419" s="1" t="s">
        <v>332</v>
      </c>
      <c r="O419" s="51">
        <f>I419/$Q$1</f>
        <v>0.25985106531860391</v>
      </c>
    </row>
    <row r="420" spans="1:15" hidden="1" x14ac:dyDescent="0.25">
      <c r="A420" s="1" t="s">
        <v>28</v>
      </c>
      <c r="B420" s="1">
        <v>2020</v>
      </c>
      <c r="C420" s="6" t="s">
        <v>0</v>
      </c>
      <c r="D420" s="6" t="s">
        <v>0</v>
      </c>
      <c r="E420" s="6" t="s">
        <v>0</v>
      </c>
      <c r="F420" s="6" t="s">
        <v>0</v>
      </c>
      <c r="G420" s="6" t="s">
        <v>0</v>
      </c>
      <c r="H420" s="6" t="s">
        <v>0</v>
      </c>
      <c r="I420" s="36">
        <v>65124119.200000003</v>
      </c>
      <c r="J420" s="36">
        <v>351801.25</v>
      </c>
      <c r="K420" s="1" t="s">
        <v>0</v>
      </c>
      <c r="L420" s="33">
        <v>0</v>
      </c>
      <c r="M420" s="1" t="s">
        <v>271</v>
      </c>
      <c r="N420" s="1" t="s">
        <v>836</v>
      </c>
    </row>
    <row r="421" spans="1:15" hidden="1" x14ac:dyDescent="0.25">
      <c r="A421" s="1" t="s">
        <v>12</v>
      </c>
      <c r="B421" s="1">
        <v>2022</v>
      </c>
      <c r="C421" s="6" t="s">
        <v>0</v>
      </c>
      <c r="D421" s="6" t="s">
        <v>0</v>
      </c>
      <c r="E421" s="6" t="s">
        <v>0</v>
      </c>
      <c r="F421" s="6" t="s">
        <v>0</v>
      </c>
      <c r="G421" s="6" t="s">
        <v>0</v>
      </c>
      <c r="H421" s="6" t="s">
        <v>0</v>
      </c>
      <c r="I421" s="36">
        <v>65138223.600000001</v>
      </c>
      <c r="J421" s="36">
        <v>351291.60000000003</v>
      </c>
      <c r="K421" s="1" t="s">
        <v>0</v>
      </c>
      <c r="L421" s="33">
        <v>0</v>
      </c>
      <c r="M421" s="1" t="s">
        <v>282</v>
      </c>
      <c r="N421" s="1" t="s">
        <v>434</v>
      </c>
    </row>
    <row r="422" spans="1:15" hidden="1" x14ac:dyDescent="0.25">
      <c r="A422" s="1" t="s">
        <v>2</v>
      </c>
      <c r="B422" s="1">
        <v>2018</v>
      </c>
      <c r="C422" s="6" t="s">
        <v>0</v>
      </c>
      <c r="D422" s="6" t="s">
        <v>0</v>
      </c>
      <c r="E422" s="6" t="s">
        <v>0</v>
      </c>
      <c r="F422" s="6" t="s">
        <v>0</v>
      </c>
      <c r="G422" s="6" t="s">
        <v>0</v>
      </c>
      <c r="H422" s="6" t="s">
        <v>0</v>
      </c>
      <c r="I422" s="36">
        <v>65196555.119999997</v>
      </c>
      <c r="J422" s="36">
        <v>586122.66</v>
      </c>
      <c r="K422" s="1" t="s">
        <v>0</v>
      </c>
      <c r="L422" s="33">
        <v>0</v>
      </c>
      <c r="M422" s="1" t="s">
        <v>275</v>
      </c>
      <c r="N422" s="1" t="s">
        <v>332</v>
      </c>
    </row>
    <row r="423" spans="1:15" hidden="1" x14ac:dyDescent="0.25">
      <c r="A423" s="1" t="s">
        <v>28</v>
      </c>
      <c r="B423" s="1">
        <v>2017</v>
      </c>
      <c r="C423" s="6" t="s">
        <v>0</v>
      </c>
      <c r="D423" s="6" t="s">
        <v>0</v>
      </c>
      <c r="E423" s="6" t="s">
        <v>0</v>
      </c>
      <c r="F423" s="6" t="s">
        <v>0</v>
      </c>
      <c r="G423" s="6" t="s">
        <v>0</v>
      </c>
      <c r="H423" s="6" t="s">
        <v>0</v>
      </c>
      <c r="I423" s="36">
        <v>65206540.769999996</v>
      </c>
      <c r="J423" s="36">
        <v>352937.06999999995</v>
      </c>
      <c r="K423" s="1" t="s">
        <v>0</v>
      </c>
      <c r="L423" s="33">
        <v>0</v>
      </c>
      <c r="M423" s="1" t="s">
        <v>271</v>
      </c>
      <c r="N423" s="1" t="s">
        <v>836</v>
      </c>
    </row>
    <row r="424" spans="1:15" hidden="1" x14ac:dyDescent="0.25">
      <c r="A424" s="1" t="s">
        <v>51</v>
      </c>
      <c r="B424" s="1">
        <v>2021</v>
      </c>
      <c r="C424" s="6" t="s">
        <v>0</v>
      </c>
      <c r="D424" s="6" t="s">
        <v>0</v>
      </c>
      <c r="E424" s="6" t="s">
        <v>0</v>
      </c>
      <c r="F424" s="6" t="s">
        <v>0</v>
      </c>
      <c r="G424" s="6" t="s">
        <v>0</v>
      </c>
      <c r="H424" s="6" t="s">
        <v>0</v>
      </c>
      <c r="I424" s="36">
        <v>65249041.259999998</v>
      </c>
      <c r="J424" s="36">
        <v>295439.82</v>
      </c>
      <c r="K424" s="1" t="s">
        <v>0</v>
      </c>
      <c r="L424" s="33">
        <v>0</v>
      </c>
      <c r="M424" s="1" t="s">
        <v>271</v>
      </c>
      <c r="N424" s="1" t="s">
        <v>325</v>
      </c>
    </row>
    <row r="425" spans="1:15" hidden="1" x14ac:dyDescent="0.25">
      <c r="A425" s="1" t="s">
        <v>28</v>
      </c>
      <c r="B425" s="1">
        <v>2018</v>
      </c>
      <c r="C425" s="6" t="s">
        <v>0</v>
      </c>
      <c r="D425" s="6" t="s">
        <v>0</v>
      </c>
      <c r="E425" s="6" t="s">
        <v>0</v>
      </c>
      <c r="F425" s="6" t="s">
        <v>0</v>
      </c>
      <c r="G425" s="6" t="s">
        <v>0</v>
      </c>
      <c r="H425" s="6" t="s">
        <v>0</v>
      </c>
      <c r="I425" s="36">
        <v>65319071.460000001</v>
      </c>
      <c r="J425" s="36">
        <v>352612.07999999996</v>
      </c>
      <c r="K425" s="1" t="s">
        <v>0</v>
      </c>
      <c r="L425" s="33">
        <v>0</v>
      </c>
      <c r="M425" s="1" t="s">
        <v>271</v>
      </c>
      <c r="N425" s="1" t="s">
        <v>836</v>
      </c>
    </row>
    <row r="426" spans="1:15" hidden="1" x14ac:dyDescent="0.25">
      <c r="A426" s="1" t="s">
        <v>2</v>
      </c>
      <c r="B426" s="1">
        <v>2021</v>
      </c>
      <c r="C426" s="6" t="s">
        <v>0</v>
      </c>
      <c r="D426" s="6" t="s">
        <v>0</v>
      </c>
      <c r="E426" s="6" t="s">
        <v>0</v>
      </c>
      <c r="F426" s="6" t="s">
        <v>0</v>
      </c>
      <c r="G426" s="6" t="s">
        <v>0</v>
      </c>
      <c r="H426" s="6" t="s">
        <v>0</v>
      </c>
      <c r="I426" s="36">
        <v>65369074.289999999</v>
      </c>
      <c r="J426" s="36">
        <v>589171.82999999996</v>
      </c>
      <c r="K426" s="1" t="s">
        <v>0</v>
      </c>
      <c r="L426" s="33">
        <v>0</v>
      </c>
      <c r="M426" s="1" t="s">
        <v>275</v>
      </c>
      <c r="N426" s="1" t="s">
        <v>332</v>
      </c>
    </row>
    <row r="427" spans="1:15" hidden="1" x14ac:dyDescent="0.25">
      <c r="A427" s="1" t="s">
        <v>118</v>
      </c>
      <c r="B427" s="1">
        <v>2019</v>
      </c>
      <c r="C427" s="6" t="s">
        <v>0</v>
      </c>
      <c r="D427" s="6" t="s">
        <v>0</v>
      </c>
      <c r="E427" s="6" t="s">
        <v>0</v>
      </c>
      <c r="F427" s="6" t="s">
        <v>0</v>
      </c>
      <c r="G427" s="6" t="s">
        <v>0</v>
      </c>
      <c r="H427" s="6" t="s">
        <v>0</v>
      </c>
      <c r="I427" s="36">
        <v>65372740.100000001</v>
      </c>
      <c r="J427" s="36">
        <v>659646.30000000005</v>
      </c>
      <c r="K427" s="1" t="s">
        <v>0</v>
      </c>
      <c r="L427" s="33">
        <v>0</v>
      </c>
      <c r="M427" s="1" t="s">
        <v>271</v>
      </c>
      <c r="N427" s="1" t="s">
        <v>310</v>
      </c>
    </row>
    <row r="428" spans="1:15" x14ac:dyDescent="0.25">
      <c r="A428" s="1" t="s">
        <v>118</v>
      </c>
      <c r="B428" s="1">
        <v>2017</v>
      </c>
      <c r="C428" s="6">
        <v>22</v>
      </c>
      <c r="D428" s="6">
        <v>5</v>
      </c>
      <c r="E428" s="6">
        <v>7</v>
      </c>
      <c r="F428" s="6">
        <v>4</v>
      </c>
      <c r="G428" s="6">
        <v>150</v>
      </c>
      <c r="H428" s="6">
        <v>2.1</v>
      </c>
      <c r="I428" s="36">
        <v>65464103.279999994</v>
      </c>
      <c r="J428" s="36">
        <v>663428.55999999994</v>
      </c>
      <c r="K428" s="1">
        <v>1</v>
      </c>
      <c r="L428" s="33">
        <v>268179.99999999994</v>
      </c>
      <c r="M428" s="1" t="s">
        <v>271</v>
      </c>
      <c r="N428" s="1" t="s">
        <v>310</v>
      </c>
      <c r="O428" s="51">
        <f>I428/$Q$1</f>
        <v>0.26121435968085605</v>
      </c>
    </row>
    <row r="429" spans="1:15" hidden="1" x14ac:dyDescent="0.25">
      <c r="A429" s="1" t="s">
        <v>118</v>
      </c>
      <c r="B429" s="1">
        <v>2018</v>
      </c>
      <c r="C429" s="6" t="s">
        <v>0</v>
      </c>
      <c r="D429" s="6" t="s">
        <v>0</v>
      </c>
      <c r="E429" s="6" t="s">
        <v>0</v>
      </c>
      <c r="F429" s="6" t="s">
        <v>0</v>
      </c>
      <c r="G429" s="6" t="s">
        <v>0</v>
      </c>
      <c r="H429" s="6" t="s">
        <v>0</v>
      </c>
      <c r="I429" s="36">
        <v>65474494.439999998</v>
      </c>
      <c r="J429" s="36">
        <v>662813.28</v>
      </c>
      <c r="K429" s="1" t="s">
        <v>0</v>
      </c>
      <c r="L429" s="33">
        <v>0</v>
      </c>
      <c r="M429" s="1" t="s">
        <v>271</v>
      </c>
      <c r="N429" s="1" t="s">
        <v>310</v>
      </c>
    </row>
    <row r="430" spans="1:15" hidden="1" x14ac:dyDescent="0.25">
      <c r="A430" s="1" t="s">
        <v>12</v>
      </c>
      <c r="B430" s="1">
        <v>2016</v>
      </c>
      <c r="C430" s="6" t="s">
        <v>0</v>
      </c>
      <c r="D430" s="6" t="s">
        <v>0</v>
      </c>
      <c r="E430" s="6" t="s">
        <v>0</v>
      </c>
      <c r="F430" s="6" t="s">
        <v>0</v>
      </c>
      <c r="G430" s="6" t="s">
        <v>0</v>
      </c>
      <c r="H430" s="6" t="s">
        <v>0</v>
      </c>
      <c r="I430" s="36">
        <v>65588577.599999994</v>
      </c>
      <c r="J430" s="36">
        <v>356705.05</v>
      </c>
      <c r="K430" s="1" t="s">
        <v>0</v>
      </c>
      <c r="L430" s="33">
        <v>0</v>
      </c>
      <c r="M430" s="1" t="s">
        <v>282</v>
      </c>
      <c r="N430" s="1" t="s">
        <v>434</v>
      </c>
    </row>
    <row r="431" spans="1:15" hidden="1" x14ac:dyDescent="0.25">
      <c r="A431" s="1" t="s">
        <v>118</v>
      </c>
      <c r="B431" s="1">
        <v>2020</v>
      </c>
      <c r="C431" s="6" t="s">
        <v>0</v>
      </c>
      <c r="D431" s="6" t="s">
        <v>0</v>
      </c>
      <c r="E431" s="6" t="s">
        <v>0</v>
      </c>
      <c r="F431" s="6" t="s">
        <v>0</v>
      </c>
      <c r="G431" s="6" t="s">
        <v>0</v>
      </c>
      <c r="H431" s="6" t="s">
        <v>0</v>
      </c>
      <c r="I431" s="36">
        <v>65590088.399999999</v>
      </c>
      <c r="J431" s="36">
        <v>661283.30000000005</v>
      </c>
      <c r="K431" s="1" t="s">
        <v>0</v>
      </c>
      <c r="L431" s="33">
        <v>0</v>
      </c>
      <c r="M431" s="1" t="s">
        <v>271</v>
      </c>
      <c r="N431" s="1" t="s">
        <v>310</v>
      </c>
    </row>
    <row r="432" spans="1:15" hidden="1" x14ac:dyDescent="0.25">
      <c r="A432" s="1" t="s">
        <v>37</v>
      </c>
      <c r="B432" s="1">
        <v>2023</v>
      </c>
      <c r="C432" s="6" t="s">
        <v>0</v>
      </c>
      <c r="D432" s="6" t="s">
        <v>0</v>
      </c>
      <c r="E432" s="6" t="s">
        <v>0</v>
      </c>
      <c r="F432" s="6" t="s">
        <v>0</v>
      </c>
      <c r="G432" s="6" t="s">
        <v>0</v>
      </c>
      <c r="H432" s="6" t="s">
        <v>0</v>
      </c>
      <c r="I432" s="36">
        <v>65648770</v>
      </c>
      <c r="J432" s="36">
        <v>472870</v>
      </c>
      <c r="K432" s="1" t="s">
        <v>0</v>
      </c>
      <c r="L432" s="33">
        <v>0</v>
      </c>
      <c r="M432" s="1" t="s">
        <v>279</v>
      </c>
      <c r="N432" s="1" t="s">
        <v>834</v>
      </c>
    </row>
    <row r="433" spans="1:15" hidden="1" x14ac:dyDescent="0.25">
      <c r="A433" s="1" t="s">
        <v>54</v>
      </c>
      <c r="B433" s="1">
        <v>2019</v>
      </c>
      <c r="C433" s="6" t="s">
        <v>0</v>
      </c>
      <c r="D433" s="6" t="s">
        <v>0</v>
      </c>
      <c r="E433" s="6" t="s">
        <v>0</v>
      </c>
      <c r="F433" s="6" t="s">
        <v>0</v>
      </c>
      <c r="G433" s="6" t="s">
        <v>0</v>
      </c>
      <c r="H433" s="6" t="s">
        <v>0</v>
      </c>
      <c r="I433" s="36">
        <v>65767162.5</v>
      </c>
      <c r="J433" s="36">
        <v>456295.55</v>
      </c>
      <c r="K433" s="1" t="s">
        <v>0</v>
      </c>
      <c r="L433" s="33">
        <v>0</v>
      </c>
      <c r="M433" s="1" t="s">
        <v>278</v>
      </c>
      <c r="N433" s="1" t="s">
        <v>338</v>
      </c>
    </row>
    <row r="434" spans="1:15" hidden="1" x14ac:dyDescent="0.25">
      <c r="A434" s="1" t="s">
        <v>54</v>
      </c>
      <c r="B434" s="1">
        <v>2016</v>
      </c>
      <c r="C434" s="6" t="s">
        <v>0</v>
      </c>
      <c r="D434" s="6" t="s">
        <v>0</v>
      </c>
      <c r="E434" s="6" t="s">
        <v>0</v>
      </c>
      <c r="F434" s="6" t="s">
        <v>0</v>
      </c>
      <c r="G434" s="6" t="s">
        <v>0</v>
      </c>
      <c r="H434" s="6" t="s">
        <v>0</v>
      </c>
      <c r="I434" s="36">
        <v>65768813.499999993</v>
      </c>
      <c r="J434" s="36">
        <v>455813.79999999993</v>
      </c>
      <c r="K434" s="1" t="s">
        <v>0</v>
      </c>
      <c r="L434" s="33">
        <v>0</v>
      </c>
      <c r="M434" s="1" t="s">
        <v>278</v>
      </c>
      <c r="N434" s="1" t="s">
        <v>338</v>
      </c>
    </row>
    <row r="435" spans="1:15" hidden="1" x14ac:dyDescent="0.25">
      <c r="A435" s="1" t="s">
        <v>54</v>
      </c>
      <c r="B435" s="1">
        <v>2020</v>
      </c>
      <c r="C435" s="6" t="s">
        <v>0</v>
      </c>
      <c r="D435" s="6" t="s">
        <v>0</v>
      </c>
      <c r="E435" s="6" t="s">
        <v>0</v>
      </c>
      <c r="F435" s="6" t="s">
        <v>0</v>
      </c>
      <c r="G435" s="6" t="s">
        <v>0</v>
      </c>
      <c r="H435" s="6" t="s">
        <v>0</v>
      </c>
      <c r="I435" s="36">
        <v>65833916.149999999</v>
      </c>
      <c r="J435" s="36">
        <v>457427.5</v>
      </c>
      <c r="K435" s="1" t="s">
        <v>0</v>
      </c>
      <c r="L435" s="33">
        <v>0</v>
      </c>
      <c r="M435" s="1" t="s">
        <v>278</v>
      </c>
      <c r="N435" s="1" t="s">
        <v>338</v>
      </c>
    </row>
    <row r="436" spans="1:15" hidden="1" x14ac:dyDescent="0.25">
      <c r="A436" s="1" t="s">
        <v>28</v>
      </c>
      <c r="B436" s="1">
        <v>2021</v>
      </c>
      <c r="C436" s="6" t="s">
        <v>0</v>
      </c>
      <c r="D436" s="6" t="s">
        <v>0</v>
      </c>
      <c r="E436" s="6" t="s">
        <v>0</v>
      </c>
      <c r="F436" s="6" t="s">
        <v>0</v>
      </c>
      <c r="G436" s="6" t="s">
        <v>0</v>
      </c>
      <c r="H436" s="6" t="s">
        <v>0</v>
      </c>
      <c r="I436" s="36">
        <v>65839547.670000002</v>
      </c>
      <c r="J436" s="36">
        <v>354455.4</v>
      </c>
      <c r="K436" s="1" t="s">
        <v>0</v>
      </c>
      <c r="L436" s="33">
        <v>0</v>
      </c>
      <c r="M436" s="1" t="s">
        <v>271</v>
      </c>
      <c r="N436" s="1" t="s">
        <v>836</v>
      </c>
    </row>
    <row r="437" spans="1:15" x14ac:dyDescent="0.25">
      <c r="A437" s="1" t="s">
        <v>40</v>
      </c>
      <c r="B437" s="1">
        <v>2022</v>
      </c>
      <c r="C437" s="6">
        <v>50</v>
      </c>
      <c r="D437" s="6">
        <v>5</v>
      </c>
      <c r="E437" s="6">
        <v>6</v>
      </c>
      <c r="F437" s="6">
        <v>3</v>
      </c>
      <c r="G437" s="6">
        <v>200</v>
      </c>
      <c r="H437" s="6">
        <v>2.4</v>
      </c>
      <c r="I437" s="36">
        <v>66046784.400000006</v>
      </c>
      <c r="J437" s="36">
        <v>234295.2</v>
      </c>
      <c r="K437" s="1">
        <v>3</v>
      </c>
      <c r="L437" s="33">
        <v>378000</v>
      </c>
      <c r="M437" s="1" t="s">
        <v>275</v>
      </c>
      <c r="N437" s="1" t="s">
        <v>411</v>
      </c>
      <c r="O437" s="51">
        <f>I437/$Q$1</f>
        <v>0.26353936938896927</v>
      </c>
    </row>
    <row r="438" spans="1:15" hidden="1" x14ac:dyDescent="0.25">
      <c r="A438" s="1" t="s">
        <v>40</v>
      </c>
      <c r="B438" s="1">
        <v>2014</v>
      </c>
      <c r="C438" s="6" t="s">
        <v>0</v>
      </c>
      <c r="D438" s="6" t="s">
        <v>0</v>
      </c>
      <c r="E438" s="6" t="s">
        <v>0</v>
      </c>
      <c r="F438" s="6" t="s">
        <v>0</v>
      </c>
      <c r="G438" s="6" t="s">
        <v>0</v>
      </c>
      <c r="H438" s="6" t="s">
        <v>0</v>
      </c>
      <c r="I438" s="36">
        <v>66068488.799999997</v>
      </c>
      <c r="J438" s="36">
        <v>232560.96</v>
      </c>
      <c r="K438" s="1" t="s">
        <v>0</v>
      </c>
      <c r="L438" s="33">
        <v>0</v>
      </c>
      <c r="M438" s="1" t="s">
        <v>275</v>
      </c>
      <c r="N438" s="1" t="s">
        <v>411</v>
      </c>
    </row>
    <row r="439" spans="1:15" hidden="1" x14ac:dyDescent="0.25">
      <c r="A439" s="1" t="s">
        <v>12</v>
      </c>
      <c r="B439" s="1">
        <v>2017</v>
      </c>
      <c r="C439" s="6" t="s">
        <v>0</v>
      </c>
      <c r="D439" s="6" t="s">
        <v>0</v>
      </c>
      <c r="E439" s="6" t="s">
        <v>0</v>
      </c>
      <c r="F439" s="6" t="s">
        <v>0</v>
      </c>
      <c r="G439" s="6" t="s">
        <v>0</v>
      </c>
      <c r="H439" s="6" t="s">
        <v>0</v>
      </c>
      <c r="I439" s="36">
        <v>66163102.25999999</v>
      </c>
      <c r="J439" s="36">
        <v>359129.58999999997</v>
      </c>
      <c r="K439" s="1" t="s">
        <v>0</v>
      </c>
      <c r="L439" s="33">
        <v>0</v>
      </c>
      <c r="M439" s="1" t="s">
        <v>282</v>
      </c>
      <c r="N439" s="1" t="s">
        <v>434</v>
      </c>
    </row>
    <row r="440" spans="1:15" hidden="1" x14ac:dyDescent="0.25">
      <c r="A440" s="1" t="s">
        <v>54</v>
      </c>
      <c r="B440" s="1">
        <v>2018</v>
      </c>
      <c r="C440" s="6" t="s">
        <v>0</v>
      </c>
      <c r="D440" s="6" t="s">
        <v>0</v>
      </c>
      <c r="E440" s="6" t="s">
        <v>0</v>
      </c>
      <c r="F440" s="6" t="s">
        <v>0</v>
      </c>
      <c r="G440" s="6" t="s">
        <v>0</v>
      </c>
      <c r="H440" s="6" t="s">
        <v>0</v>
      </c>
      <c r="I440" s="36">
        <v>66166966.68</v>
      </c>
      <c r="J440" s="36">
        <v>458484.06</v>
      </c>
      <c r="K440" s="1" t="s">
        <v>0</v>
      </c>
      <c r="L440" s="33">
        <v>0</v>
      </c>
      <c r="M440" s="1" t="s">
        <v>278</v>
      </c>
      <c r="N440" s="1" t="s">
        <v>338</v>
      </c>
    </row>
    <row r="441" spans="1:15" hidden="1" x14ac:dyDescent="0.25">
      <c r="A441" s="1" t="s">
        <v>12</v>
      </c>
      <c r="B441" s="1">
        <v>2019</v>
      </c>
      <c r="C441" s="6" t="s">
        <v>0</v>
      </c>
      <c r="D441" s="6" t="s">
        <v>0</v>
      </c>
      <c r="E441" s="6" t="s">
        <v>0</v>
      </c>
      <c r="F441" s="6" t="s">
        <v>0</v>
      </c>
      <c r="G441" s="6" t="s">
        <v>0</v>
      </c>
      <c r="H441" s="6" t="s">
        <v>0</v>
      </c>
      <c r="I441" s="36">
        <v>66174236.800000004</v>
      </c>
      <c r="J441" s="36">
        <v>357084.15</v>
      </c>
      <c r="K441" s="1" t="s">
        <v>0</v>
      </c>
      <c r="L441" s="33">
        <v>0</v>
      </c>
      <c r="M441" s="1" t="s">
        <v>282</v>
      </c>
      <c r="N441" s="1" t="s">
        <v>434</v>
      </c>
    </row>
    <row r="442" spans="1:15" hidden="1" x14ac:dyDescent="0.25">
      <c r="A442" s="1" t="s">
        <v>54</v>
      </c>
      <c r="B442" s="1">
        <v>2021</v>
      </c>
      <c r="C442" s="6" t="s">
        <v>0</v>
      </c>
      <c r="D442" s="6" t="s">
        <v>0</v>
      </c>
      <c r="E442" s="6" t="s">
        <v>0</v>
      </c>
      <c r="F442" s="6" t="s">
        <v>0</v>
      </c>
      <c r="G442" s="6" t="s">
        <v>0</v>
      </c>
      <c r="H442" s="6" t="s">
        <v>0</v>
      </c>
      <c r="I442" s="36">
        <v>66225490.109999999</v>
      </c>
      <c r="J442" s="36">
        <v>460871.19</v>
      </c>
      <c r="K442" s="1" t="s">
        <v>0</v>
      </c>
      <c r="L442" s="33">
        <v>0</v>
      </c>
      <c r="M442" s="1" t="s">
        <v>278</v>
      </c>
      <c r="N442" s="1" t="s">
        <v>338</v>
      </c>
    </row>
    <row r="443" spans="1:15" hidden="1" x14ac:dyDescent="0.25">
      <c r="A443" s="1" t="s">
        <v>118</v>
      </c>
      <c r="B443" s="1">
        <v>2021</v>
      </c>
      <c r="C443" s="6" t="s">
        <v>0</v>
      </c>
      <c r="D443" s="6" t="s">
        <v>0</v>
      </c>
      <c r="E443" s="6" t="s">
        <v>0</v>
      </c>
      <c r="F443" s="6" t="s">
        <v>0</v>
      </c>
      <c r="G443" s="6" t="s">
        <v>0</v>
      </c>
      <c r="H443" s="6" t="s">
        <v>0</v>
      </c>
      <c r="I443" s="36">
        <v>66232886.850000001</v>
      </c>
      <c r="J443" s="36">
        <v>666260.79</v>
      </c>
      <c r="K443" s="1" t="s">
        <v>0</v>
      </c>
      <c r="L443" s="33">
        <v>0</v>
      </c>
      <c r="M443" s="1" t="s">
        <v>271</v>
      </c>
      <c r="N443" s="1" t="s">
        <v>310</v>
      </c>
    </row>
    <row r="444" spans="1:15" x14ac:dyDescent="0.25">
      <c r="A444" s="1" t="s">
        <v>54</v>
      </c>
      <c r="B444" s="1">
        <v>2017</v>
      </c>
      <c r="C444" s="6">
        <v>19</v>
      </c>
      <c r="D444" s="6">
        <v>7</v>
      </c>
      <c r="E444" s="6">
        <v>6</v>
      </c>
      <c r="F444" s="6">
        <v>4</v>
      </c>
      <c r="G444" s="6">
        <v>200</v>
      </c>
      <c r="H444" s="6">
        <v>2.4</v>
      </c>
      <c r="I444" s="36">
        <v>66351413.379999995</v>
      </c>
      <c r="J444" s="36">
        <v>458904.73999999993</v>
      </c>
      <c r="K444" s="1">
        <v>3</v>
      </c>
      <c r="L444" s="33">
        <v>475409.99999999994</v>
      </c>
      <c r="M444" s="1" t="s">
        <v>278</v>
      </c>
      <c r="N444" s="1" t="s">
        <v>338</v>
      </c>
      <c r="O444" s="51">
        <f t="shared" ref="O444:O445" si="3">I444/$Q$1</f>
        <v>0.26475489759395487</v>
      </c>
    </row>
    <row r="445" spans="1:15" x14ac:dyDescent="0.25">
      <c r="A445" s="1" t="s">
        <v>12</v>
      </c>
      <c r="B445" s="1">
        <v>2020</v>
      </c>
      <c r="C445" s="6">
        <v>41</v>
      </c>
      <c r="D445" s="6">
        <v>12</v>
      </c>
      <c r="E445" s="6">
        <v>5</v>
      </c>
      <c r="F445" s="6">
        <v>3</v>
      </c>
      <c r="G445" s="6">
        <v>160</v>
      </c>
      <c r="H445" s="6">
        <v>2</v>
      </c>
      <c r="I445" s="36">
        <v>66358475</v>
      </c>
      <c r="J445" s="36">
        <v>357972.8</v>
      </c>
      <c r="K445" s="1">
        <v>3</v>
      </c>
      <c r="L445" s="33">
        <v>171750</v>
      </c>
      <c r="M445" s="1" t="s">
        <v>282</v>
      </c>
      <c r="N445" s="1" t="s">
        <v>434</v>
      </c>
      <c r="O445" s="51">
        <f t="shared" si="3"/>
        <v>0.26478307481558</v>
      </c>
    </row>
    <row r="446" spans="1:15" hidden="1" x14ac:dyDescent="0.25">
      <c r="A446" s="1" t="s">
        <v>12</v>
      </c>
      <c r="B446" s="1">
        <v>2018</v>
      </c>
      <c r="C446" s="6" t="s">
        <v>0</v>
      </c>
      <c r="D446" s="6" t="s">
        <v>0</v>
      </c>
      <c r="E446" s="6" t="s">
        <v>0</v>
      </c>
      <c r="F446" s="6" t="s">
        <v>0</v>
      </c>
      <c r="G446" s="6" t="s">
        <v>0</v>
      </c>
      <c r="H446" s="6" t="s">
        <v>0</v>
      </c>
      <c r="I446" s="36">
        <v>66361540.919999994</v>
      </c>
      <c r="J446" s="36">
        <v>358797</v>
      </c>
      <c r="K446" s="1" t="s">
        <v>0</v>
      </c>
      <c r="L446" s="33">
        <v>0</v>
      </c>
      <c r="M446" s="1" t="s">
        <v>282</v>
      </c>
      <c r="N446" s="1" t="s">
        <v>434</v>
      </c>
    </row>
    <row r="447" spans="1:15" hidden="1" x14ac:dyDescent="0.25">
      <c r="A447" s="1" t="s">
        <v>40</v>
      </c>
      <c r="B447" s="1">
        <v>2015</v>
      </c>
      <c r="C447" s="6" t="s">
        <v>0</v>
      </c>
      <c r="D447" s="6" t="s">
        <v>0</v>
      </c>
      <c r="E447" s="6" t="s">
        <v>0</v>
      </c>
      <c r="F447" s="6" t="s">
        <v>0</v>
      </c>
      <c r="G447" s="6" t="s">
        <v>0</v>
      </c>
      <c r="H447" s="6" t="s">
        <v>0</v>
      </c>
      <c r="I447" s="36">
        <v>66362286.119999997</v>
      </c>
      <c r="J447" s="36">
        <v>233430.96</v>
      </c>
      <c r="K447" s="1" t="s">
        <v>0</v>
      </c>
      <c r="L447" s="33">
        <v>0</v>
      </c>
      <c r="M447" s="1" t="s">
        <v>275</v>
      </c>
      <c r="N447" s="1" t="s">
        <v>411</v>
      </c>
    </row>
    <row r="448" spans="1:15" hidden="1" x14ac:dyDescent="0.25">
      <c r="A448" s="1" t="s">
        <v>31</v>
      </c>
      <c r="B448" s="1">
        <v>2023</v>
      </c>
      <c r="C448" s="6" t="s">
        <v>0</v>
      </c>
      <c r="D448" s="6" t="s">
        <v>0</v>
      </c>
      <c r="E448" s="6" t="s">
        <v>0</v>
      </c>
      <c r="F448" s="6" t="s">
        <v>0</v>
      </c>
      <c r="G448" s="6" t="s">
        <v>0</v>
      </c>
      <c r="H448" s="6" t="s">
        <v>0</v>
      </c>
      <c r="I448" s="36">
        <v>67015030</v>
      </c>
      <c r="J448" s="36">
        <v>223920</v>
      </c>
      <c r="K448" s="1" t="s">
        <v>0</v>
      </c>
      <c r="L448" s="33">
        <v>0</v>
      </c>
      <c r="M448" s="1" t="s">
        <v>271</v>
      </c>
      <c r="N448" s="1" t="s">
        <v>325</v>
      </c>
    </row>
    <row r="449" spans="1:15" hidden="1" x14ac:dyDescent="0.25">
      <c r="A449" s="1" t="s">
        <v>12</v>
      </c>
      <c r="B449" s="1">
        <v>2021</v>
      </c>
      <c r="C449" s="6" t="s">
        <v>0</v>
      </c>
      <c r="D449" s="6" t="s">
        <v>0</v>
      </c>
      <c r="E449" s="6" t="s">
        <v>0</v>
      </c>
      <c r="F449" s="6" t="s">
        <v>0</v>
      </c>
      <c r="G449" s="6" t="s">
        <v>0</v>
      </c>
      <c r="H449" s="6" t="s">
        <v>0</v>
      </c>
      <c r="I449" s="36">
        <v>67133343.810000002</v>
      </c>
      <c r="J449" s="36">
        <v>360664.59</v>
      </c>
      <c r="K449" s="1" t="s">
        <v>0</v>
      </c>
      <c r="L449" s="33">
        <v>0</v>
      </c>
      <c r="M449" s="1" t="s">
        <v>282</v>
      </c>
      <c r="N449" s="1" t="s">
        <v>434</v>
      </c>
    </row>
    <row r="450" spans="1:15" hidden="1" x14ac:dyDescent="0.25">
      <c r="A450" s="1" t="s">
        <v>40</v>
      </c>
      <c r="B450" s="1">
        <v>2019</v>
      </c>
      <c r="C450" s="6" t="s">
        <v>0</v>
      </c>
      <c r="D450" s="6" t="s">
        <v>0</v>
      </c>
      <c r="E450" s="6" t="s">
        <v>0</v>
      </c>
      <c r="F450" s="6" t="s">
        <v>0</v>
      </c>
      <c r="G450" s="6" t="s">
        <v>0</v>
      </c>
      <c r="H450" s="6" t="s">
        <v>0</v>
      </c>
      <c r="I450" s="36">
        <v>67235423.650000006</v>
      </c>
      <c r="J450" s="36">
        <v>238160.95</v>
      </c>
      <c r="K450" s="1" t="s">
        <v>0</v>
      </c>
      <c r="L450" s="33">
        <v>0</v>
      </c>
      <c r="M450" s="1" t="s">
        <v>275</v>
      </c>
      <c r="N450" s="1" t="s">
        <v>411</v>
      </c>
    </row>
    <row r="451" spans="1:15" hidden="1" x14ac:dyDescent="0.25">
      <c r="A451" s="1" t="s">
        <v>40</v>
      </c>
      <c r="B451" s="1">
        <v>2020</v>
      </c>
      <c r="C451" s="6" t="s">
        <v>0</v>
      </c>
      <c r="D451" s="6" t="s">
        <v>0</v>
      </c>
      <c r="E451" s="6" t="s">
        <v>0</v>
      </c>
      <c r="F451" s="6" t="s">
        <v>0</v>
      </c>
      <c r="G451" s="6" t="s">
        <v>0</v>
      </c>
      <c r="H451" s="6" t="s">
        <v>0</v>
      </c>
      <c r="I451" s="36">
        <v>67323492.450000003</v>
      </c>
      <c r="J451" s="36">
        <v>238755.4</v>
      </c>
      <c r="K451" s="1" t="s">
        <v>0</v>
      </c>
      <c r="L451" s="33">
        <v>0</v>
      </c>
      <c r="M451" s="1" t="s">
        <v>275</v>
      </c>
      <c r="N451" s="1" t="s">
        <v>411</v>
      </c>
    </row>
    <row r="452" spans="1:15" hidden="1" x14ac:dyDescent="0.25">
      <c r="A452" s="1" t="s">
        <v>40</v>
      </c>
      <c r="B452" s="1">
        <v>2016</v>
      </c>
      <c r="C452" s="6" t="s">
        <v>0</v>
      </c>
      <c r="D452" s="6" t="s">
        <v>0</v>
      </c>
      <c r="E452" s="6" t="s">
        <v>0</v>
      </c>
      <c r="F452" s="6" t="s">
        <v>0</v>
      </c>
      <c r="G452" s="6" t="s">
        <v>0</v>
      </c>
      <c r="H452" s="6" t="s">
        <v>0</v>
      </c>
      <c r="I452" s="36">
        <v>67382797.949999988</v>
      </c>
      <c r="J452" s="36">
        <v>237910.39999999997</v>
      </c>
      <c r="K452" s="1" t="s">
        <v>0</v>
      </c>
      <c r="L452" s="33">
        <v>0</v>
      </c>
      <c r="M452" s="1" t="s">
        <v>275</v>
      </c>
      <c r="N452" s="1" t="s">
        <v>411</v>
      </c>
    </row>
    <row r="453" spans="1:15" x14ac:dyDescent="0.25">
      <c r="A453" s="1" t="s">
        <v>152</v>
      </c>
      <c r="B453" s="1">
        <v>2014</v>
      </c>
      <c r="C453" s="6">
        <v>4</v>
      </c>
      <c r="D453" s="6">
        <v>11</v>
      </c>
      <c r="E453" s="6">
        <v>4</v>
      </c>
      <c r="F453" s="6">
        <v>3</v>
      </c>
      <c r="G453" s="6">
        <v>120</v>
      </c>
      <c r="H453" s="6">
        <v>1.2</v>
      </c>
      <c r="I453" s="36">
        <v>67683956</v>
      </c>
      <c r="J453" s="36">
        <v>338420.408</v>
      </c>
      <c r="K453" s="1">
        <v>2</v>
      </c>
      <c r="L453" s="33">
        <v>138160</v>
      </c>
      <c r="M453" s="1" t="s">
        <v>271</v>
      </c>
      <c r="N453" s="1" t="s">
        <v>441</v>
      </c>
      <c r="O453" s="51">
        <f>I453/$Q$1</f>
        <v>0.27007199887222277</v>
      </c>
    </row>
    <row r="454" spans="1:15" hidden="1" x14ac:dyDescent="0.25">
      <c r="A454" s="1" t="s">
        <v>152</v>
      </c>
      <c r="B454" s="1">
        <v>2015</v>
      </c>
      <c r="C454" s="6" t="s">
        <v>0</v>
      </c>
      <c r="D454" s="6" t="s">
        <v>0</v>
      </c>
      <c r="E454" s="6" t="s">
        <v>0</v>
      </c>
      <c r="F454" s="6" t="s">
        <v>0</v>
      </c>
      <c r="G454" s="6" t="s">
        <v>0</v>
      </c>
      <c r="H454" s="6" t="s">
        <v>0</v>
      </c>
      <c r="I454" s="36">
        <v>67731835.920000002</v>
      </c>
      <c r="J454" s="36">
        <v>339689.88</v>
      </c>
      <c r="K454" s="1" t="s">
        <v>0</v>
      </c>
      <c r="L454" s="33">
        <v>0</v>
      </c>
      <c r="M454" s="1" t="s">
        <v>271</v>
      </c>
      <c r="N454" s="1" t="s">
        <v>441</v>
      </c>
    </row>
    <row r="455" spans="1:15" hidden="1" x14ac:dyDescent="0.25">
      <c r="A455" s="1" t="s">
        <v>40</v>
      </c>
      <c r="B455" s="1">
        <v>2018</v>
      </c>
      <c r="C455" s="6" t="s">
        <v>0</v>
      </c>
      <c r="D455" s="6" t="s">
        <v>0</v>
      </c>
      <c r="E455" s="6" t="s">
        <v>0</v>
      </c>
      <c r="F455" s="6" t="s">
        <v>0</v>
      </c>
      <c r="G455" s="6" t="s">
        <v>0</v>
      </c>
      <c r="H455" s="6" t="s">
        <v>0</v>
      </c>
      <c r="I455" s="36">
        <v>67884046.140000001</v>
      </c>
      <c r="J455" s="36">
        <v>239301.47999999998</v>
      </c>
      <c r="K455" s="1" t="s">
        <v>0</v>
      </c>
      <c r="L455" s="33">
        <v>0</v>
      </c>
      <c r="M455" s="1" t="s">
        <v>275</v>
      </c>
      <c r="N455" s="1" t="s">
        <v>411</v>
      </c>
    </row>
    <row r="456" spans="1:15" hidden="1" x14ac:dyDescent="0.25">
      <c r="A456" s="1" t="s">
        <v>40</v>
      </c>
      <c r="B456" s="1">
        <v>2017</v>
      </c>
      <c r="C456" s="6" t="s">
        <v>0</v>
      </c>
      <c r="D456" s="6" t="s">
        <v>0</v>
      </c>
      <c r="E456" s="6" t="s">
        <v>0</v>
      </c>
      <c r="F456" s="6" t="s">
        <v>0</v>
      </c>
      <c r="G456" s="6" t="s">
        <v>0</v>
      </c>
      <c r="H456" s="6" t="s">
        <v>0</v>
      </c>
      <c r="I456" s="36">
        <v>67899872.50999999</v>
      </c>
      <c r="J456" s="36">
        <v>239521.30999999997</v>
      </c>
      <c r="K456" s="1" t="s">
        <v>0</v>
      </c>
      <c r="L456" s="33">
        <v>0</v>
      </c>
      <c r="M456" s="1" t="s">
        <v>275</v>
      </c>
      <c r="N456" s="1" t="s">
        <v>411</v>
      </c>
    </row>
    <row r="457" spans="1:15" hidden="1" x14ac:dyDescent="0.25">
      <c r="A457" s="1" t="s">
        <v>152</v>
      </c>
      <c r="B457" s="1">
        <v>2022</v>
      </c>
      <c r="C457" s="6" t="s">
        <v>0</v>
      </c>
      <c r="D457" s="6" t="s">
        <v>0</v>
      </c>
      <c r="E457" s="6" t="s">
        <v>0</v>
      </c>
      <c r="F457" s="6" t="s">
        <v>0</v>
      </c>
      <c r="G457" s="6" t="s">
        <v>0</v>
      </c>
      <c r="H457" s="6" t="s">
        <v>0</v>
      </c>
      <c r="I457" s="36">
        <v>67958546.400000006</v>
      </c>
      <c r="J457" s="36">
        <v>340956</v>
      </c>
      <c r="K457" s="1" t="s">
        <v>0</v>
      </c>
      <c r="L457" s="33">
        <v>0</v>
      </c>
      <c r="M457" s="1" t="s">
        <v>271</v>
      </c>
      <c r="N457" s="1" t="s">
        <v>441</v>
      </c>
    </row>
    <row r="458" spans="1:15" hidden="1" x14ac:dyDescent="0.25">
      <c r="A458" s="1" t="s">
        <v>86</v>
      </c>
      <c r="B458" s="1">
        <v>2014</v>
      </c>
      <c r="C458" s="6" t="s">
        <v>0</v>
      </c>
      <c r="D458" s="6" t="s">
        <v>0</v>
      </c>
      <c r="E458" s="6" t="s">
        <v>0</v>
      </c>
      <c r="F458" s="6" t="s">
        <v>0</v>
      </c>
      <c r="G458" s="6" t="s">
        <v>0</v>
      </c>
      <c r="H458" s="6" t="s">
        <v>0</v>
      </c>
      <c r="I458" s="36">
        <v>68011520.799999997</v>
      </c>
      <c r="J458" s="36">
        <v>740645.61600000004</v>
      </c>
      <c r="K458" s="1" t="s">
        <v>0</v>
      </c>
      <c r="L458" s="33">
        <v>0</v>
      </c>
      <c r="M458" s="1" t="s">
        <v>279</v>
      </c>
      <c r="N458" s="1" t="s">
        <v>834</v>
      </c>
    </row>
    <row r="459" spans="1:15" hidden="1" x14ac:dyDescent="0.25">
      <c r="A459" s="1" t="s">
        <v>40</v>
      </c>
      <c r="B459" s="1">
        <v>2021</v>
      </c>
      <c r="C459" s="6" t="s">
        <v>0</v>
      </c>
      <c r="D459" s="6" t="s">
        <v>0</v>
      </c>
      <c r="E459" s="6" t="s">
        <v>0</v>
      </c>
      <c r="F459" s="6" t="s">
        <v>0</v>
      </c>
      <c r="G459" s="6" t="s">
        <v>0</v>
      </c>
      <c r="H459" s="6" t="s">
        <v>0</v>
      </c>
      <c r="I459" s="36">
        <v>68069732.640000001</v>
      </c>
      <c r="J459" s="36">
        <v>240552.39</v>
      </c>
      <c r="K459" s="1" t="s">
        <v>0</v>
      </c>
      <c r="L459" s="33">
        <v>0</v>
      </c>
      <c r="M459" s="1" t="s">
        <v>275</v>
      </c>
      <c r="N459" s="1" t="s">
        <v>411</v>
      </c>
    </row>
    <row r="460" spans="1:15" hidden="1" x14ac:dyDescent="0.25">
      <c r="A460" s="1" t="s">
        <v>86</v>
      </c>
      <c r="B460" s="1">
        <v>2015</v>
      </c>
      <c r="C460" s="6" t="s">
        <v>0</v>
      </c>
      <c r="D460" s="6" t="s">
        <v>0</v>
      </c>
      <c r="E460" s="6" t="s">
        <v>0</v>
      </c>
      <c r="F460" s="6" t="s">
        <v>0</v>
      </c>
      <c r="G460" s="6" t="s">
        <v>0</v>
      </c>
      <c r="H460" s="6" t="s">
        <v>0</v>
      </c>
      <c r="I460" s="36">
        <v>68200181.040000007</v>
      </c>
      <c r="J460" s="36">
        <v>743429.28</v>
      </c>
      <c r="K460" s="1" t="s">
        <v>0</v>
      </c>
      <c r="L460" s="33">
        <v>0</v>
      </c>
      <c r="M460" s="1" t="s">
        <v>279</v>
      </c>
      <c r="N460" s="1" t="s">
        <v>834</v>
      </c>
    </row>
    <row r="461" spans="1:15" hidden="1" x14ac:dyDescent="0.25">
      <c r="A461" s="1" t="s">
        <v>152</v>
      </c>
      <c r="B461" s="1">
        <v>2016</v>
      </c>
      <c r="C461" s="6" t="s">
        <v>0</v>
      </c>
      <c r="D461" s="6" t="s">
        <v>0</v>
      </c>
      <c r="E461" s="6" t="s">
        <v>0</v>
      </c>
      <c r="F461" s="6" t="s">
        <v>0</v>
      </c>
      <c r="G461" s="6" t="s">
        <v>0</v>
      </c>
      <c r="H461" s="6" t="s">
        <v>0</v>
      </c>
      <c r="I461" s="36">
        <v>68878308.849999994</v>
      </c>
      <c r="J461" s="36">
        <v>346207.55</v>
      </c>
      <c r="K461" s="1" t="s">
        <v>0</v>
      </c>
      <c r="L461" s="33">
        <v>0</v>
      </c>
      <c r="M461" s="1" t="s">
        <v>271</v>
      </c>
      <c r="N461" s="1" t="s">
        <v>441</v>
      </c>
    </row>
    <row r="462" spans="1:15" hidden="1" x14ac:dyDescent="0.25">
      <c r="A462" s="1" t="s">
        <v>86</v>
      </c>
      <c r="B462" s="1">
        <v>2022</v>
      </c>
      <c r="C462" s="6" t="s">
        <v>0</v>
      </c>
      <c r="D462" s="6" t="s">
        <v>0</v>
      </c>
      <c r="E462" s="6" t="s">
        <v>0</v>
      </c>
      <c r="F462" s="6" t="s">
        <v>0</v>
      </c>
      <c r="G462" s="6" t="s">
        <v>0</v>
      </c>
      <c r="H462" s="6" t="s">
        <v>0</v>
      </c>
      <c r="I462" s="36">
        <v>68902066.800000012</v>
      </c>
      <c r="J462" s="36">
        <v>746193.60000000009</v>
      </c>
      <c r="K462" s="1" t="s">
        <v>0</v>
      </c>
      <c r="L462" s="33">
        <v>0</v>
      </c>
      <c r="M462" s="1" t="s">
        <v>279</v>
      </c>
      <c r="N462" s="1" t="s">
        <v>834</v>
      </c>
    </row>
    <row r="463" spans="1:15" hidden="1" x14ac:dyDescent="0.25">
      <c r="A463" s="1" t="s">
        <v>152</v>
      </c>
      <c r="B463" s="1">
        <v>2019</v>
      </c>
      <c r="C463" s="6" t="s">
        <v>0</v>
      </c>
      <c r="D463" s="6" t="s">
        <v>0</v>
      </c>
      <c r="E463" s="6" t="s">
        <v>0</v>
      </c>
      <c r="F463" s="6" t="s">
        <v>0</v>
      </c>
      <c r="G463" s="6" t="s">
        <v>0</v>
      </c>
      <c r="H463" s="6" t="s">
        <v>0</v>
      </c>
      <c r="I463" s="36">
        <v>68923963</v>
      </c>
      <c r="J463" s="36">
        <v>346575.85000000003</v>
      </c>
      <c r="K463" s="1" t="s">
        <v>0</v>
      </c>
      <c r="L463" s="33">
        <v>0</v>
      </c>
      <c r="M463" s="1" t="s">
        <v>271</v>
      </c>
      <c r="N463" s="1" t="s">
        <v>441</v>
      </c>
    </row>
    <row r="464" spans="1:15" hidden="1" x14ac:dyDescent="0.25">
      <c r="A464" s="1" t="s">
        <v>152</v>
      </c>
      <c r="B464" s="1">
        <v>2018</v>
      </c>
      <c r="C464" s="6" t="s">
        <v>0</v>
      </c>
      <c r="D464" s="6" t="s">
        <v>0</v>
      </c>
      <c r="E464" s="6" t="s">
        <v>0</v>
      </c>
      <c r="F464" s="6" t="s">
        <v>0</v>
      </c>
      <c r="G464" s="6" t="s">
        <v>0</v>
      </c>
      <c r="H464" s="6" t="s">
        <v>0</v>
      </c>
      <c r="I464" s="36">
        <v>69119048.099999994</v>
      </c>
      <c r="J464" s="36">
        <v>348242.04</v>
      </c>
      <c r="K464" s="1" t="s">
        <v>0</v>
      </c>
      <c r="L464" s="33">
        <v>0</v>
      </c>
      <c r="M464" s="1" t="s">
        <v>271</v>
      </c>
      <c r="N464" s="1" t="s">
        <v>441</v>
      </c>
    </row>
    <row r="465" spans="1:15" hidden="1" x14ac:dyDescent="0.25">
      <c r="A465" s="1" t="s">
        <v>152</v>
      </c>
      <c r="B465" s="1">
        <v>2017</v>
      </c>
      <c r="C465" s="6" t="s">
        <v>0</v>
      </c>
      <c r="D465" s="6" t="s">
        <v>0</v>
      </c>
      <c r="E465" s="6" t="s">
        <v>0</v>
      </c>
      <c r="F465" s="6" t="s">
        <v>0</v>
      </c>
      <c r="G465" s="6" t="s">
        <v>0</v>
      </c>
      <c r="H465" s="6" t="s">
        <v>0</v>
      </c>
      <c r="I465" s="36">
        <v>69274295.00999999</v>
      </c>
      <c r="J465" s="36">
        <v>348560.86</v>
      </c>
      <c r="K465" s="1" t="s">
        <v>0</v>
      </c>
      <c r="L465" s="33">
        <v>0</v>
      </c>
      <c r="M465" s="1" t="s">
        <v>271</v>
      </c>
      <c r="N465" s="1" t="s">
        <v>441</v>
      </c>
    </row>
    <row r="466" spans="1:15" x14ac:dyDescent="0.25">
      <c r="A466" s="1" t="s">
        <v>86</v>
      </c>
      <c r="B466" s="1">
        <v>2016</v>
      </c>
      <c r="C466" s="6">
        <v>18</v>
      </c>
      <c r="D466" s="6">
        <v>2</v>
      </c>
      <c r="E466" s="6">
        <v>4</v>
      </c>
      <c r="F466" s="6">
        <v>3</v>
      </c>
      <c r="G466" s="6">
        <v>150</v>
      </c>
      <c r="H466" s="6">
        <v>1.7</v>
      </c>
      <c r="I466" s="36">
        <v>69323909.199999988</v>
      </c>
      <c r="J466" s="36">
        <v>757684.85</v>
      </c>
      <c r="K466" s="1">
        <v>1</v>
      </c>
      <c r="L466" s="33">
        <v>246999.99999999997</v>
      </c>
      <c r="M466" s="1" t="s">
        <v>279</v>
      </c>
      <c r="N466" s="1" t="s">
        <v>834</v>
      </c>
      <c r="O466" s="51">
        <f>I466/$Q$1</f>
        <v>0.27661572747432894</v>
      </c>
    </row>
    <row r="467" spans="1:15" hidden="1" x14ac:dyDescent="0.25">
      <c r="A467" s="1" t="s">
        <v>152</v>
      </c>
      <c r="B467" s="1">
        <v>2020</v>
      </c>
      <c r="C467" s="6" t="s">
        <v>0</v>
      </c>
      <c r="D467" s="6" t="s">
        <v>0</v>
      </c>
      <c r="E467" s="6" t="s">
        <v>0</v>
      </c>
      <c r="F467" s="6" t="s">
        <v>0</v>
      </c>
      <c r="G467" s="6" t="s">
        <v>0</v>
      </c>
      <c r="H467" s="6" t="s">
        <v>0</v>
      </c>
      <c r="I467" s="36">
        <v>69356336.900000006</v>
      </c>
      <c r="J467" s="36">
        <v>347438.8</v>
      </c>
      <c r="K467" s="1" t="s">
        <v>0</v>
      </c>
      <c r="L467" s="33">
        <v>0</v>
      </c>
      <c r="M467" s="1" t="s">
        <v>271</v>
      </c>
      <c r="N467" s="1" t="s">
        <v>441</v>
      </c>
    </row>
    <row r="468" spans="1:15" hidden="1" x14ac:dyDescent="0.25">
      <c r="A468" s="1" t="s">
        <v>86</v>
      </c>
      <c r="B468" s="1">
        <v>2019</v>
      </c>
      <c r="C468" s="6" t="s">
        <v>0</v>
      </c>
      <c r="D468" s="6" t="s">
        <v>0</v>
      </c>
      <c r="E468" s="6" t="s">
        <v>0</v>
      </c>
      <c r="F468" s="6" t="s">
        <v>0</v>
      </c>
      <c r="G468" s="6" t="s">
        <v>0</v>
      </c>
      <c r="H468" s="6" t="s">
        <v>0</v>
      </c>
      <c r="I468" s="36">
        <v>69573508.75</v>
      </c>
      <c r="J468" s="36">
        <v>758496.55</v>
      </c>
      <c r="K468" s="1" t="s">
        <v>0</v>
      </c>
      <c r="L468" s="33">
        <v>0</v>
      </c>
      <c r="M468" s="1" t="s">
        <v>279</v>
      </c>
      <c r="N468" s="1" t="s">
        <v>834</v>
      </c>
    </row>
    <row r="469" spans="1:15" hidden="1" x14ac:dyDescent="0.25">
      <c r="A469" s="1" t="s">
        <v>86</v>
      </c>
      <c r="B469" s="1">
        <v>2018</v>
      </c>
      <c r="C469" s="6" t="s">
        <v>0</v>
      </c>
      <c r="D469" s="6" t="s">
        <v>0</v>
      </c>
      <c r="E469" s="6" t="s">
        <v>0</v>
      </c>
      <c r="F469" s="6" t="s">
        <v>0</v>
      </c>
      <c r="G469" s="6" t="s">
        <v>0</v>
      </c>
      <c r="H469" s="6" t="s">
        <v>0</v>
      </c>
      <c r="I469" s="36">
        <v>69661374.840000004</v>
      </c>
      <c r="J469" s="36">
        <v>762130.2</v>
      </c>
      <c r="K469" s="1" t="s">
        <v>0</v>
      </c>
      <c r="L469" s="33">
        <v>0</v>
      </c>
      <c r="M469" s="1" t="s">
        <v>279</v>
      </c>
      <c r="N469" s="1" t="s">
        <v>834</v>
      </c>
    </row>
    <row r="470" spans="1:15" x14ac:dyDescent="0.25">
      <c r="A470" s="1" t="s">
        <v>152</v>
      </c>
      <c r="B470" s="1">
        <v>2021</v>
      </c>
      <c r="C470" s="6">
        <v>46</v>
      </c>
      <c r="D470" s="6">
        <v>11</v>
      </c>
      <c r="E470" s="6">
        <v>4</v>
      </c>
      <c r="F470" s="6">
        <v>3</v>
      </c>
      <c r="G470" s="6">
        <v>160</v>
      </c>
      <c r="H470" s="6">
        <v>1.8</v>
      </c>
      <c r="I470" s="36">
        <v>69748317.599999994</v>
      </c>
      <c r="J470" s="36">
        <v>350055.81</v>
      </c>
      <c r="K470" s="1">
        <v>2</v>
      </c>
      <c r="L470" s="33">
        <v>226200</v>
      </c>
      <c r="M470" s="1" t="s">
        <v>271</v>
      </c>
      <c r="N470" s="1" t="s">
        <v>441</v>
      </c>
      <c r="O470" s="51">
        <f t="shared" ref="O470:O471" si="4">I470/$Q$1</f>
        <v>0.2783091985965867</v>
      </c>
    </row>
    <row r="471" spans="1:15" x14ac:dyDescent="0.25">
      <c r="A471" s="1" t="s">
        <v>37</v>
      </c>
      <c r="B471" s="1">
        <v>2022</v>
      </c>
      <c r="C471" s="6">
        <v>54</v>
      </c>
      <c r="D471" s="6">
        <v>2</v>
      </c>
      <c r="E471" s="6">
        <v>6</v>
      </c>
      <c r="F471" s="6">
        <v>3</v>
      </c>
      <c r="G471" s="6">
        <v>160</v>
      </c>
      <c r="H471" s="6">
        <v>1.9</v>
      </c>
      <c r="I471" s="36">
        <v>69763528.800000012</v>
      </c>
      <c r="J471" s="36">
        <v>500688.00000000006</v>
      </c>
      <c r="K471" s="1">
        <v>3</v>
      </c>
      <c r="L471" s="33">
        <v>226800.00000000003</v>
      </c>
      <c r="M471" s="1" t="s">
        <v>279</v>
      </c>
      <c r="N471" s="1" t="s">
        <v>834</v>
      </c>
      <c r="O471" s="51">
        <f t="shared" si="4"/>
        <v>0.27836989420943253</v>
      </c>
    </row>
    <row r="472" spans="1:15" hidden="1" x14ac:dyDescent="0.25">
      <c r="A472" s="1" t="s">
        <v>37</v>
      </c>
      <c r="B472" s="1">
        <v>2014</v>
      </c>
      <c r="C472" s="6" t="s">
        <v>0</v>
      </c>
      <c r="D472" s="6" t="s">
        <v>0</v>
      </c>
      <c r="E472" s="6" t="s">
        <v>0</v>
      </c>
      <c r="F472" s="6" t="s">
        <v>0</v>
      </c>
      <c r="G472" s="6" t="s">
        <v>0</v>
      </c>
      <c r="H472" s="6" t="s">
        <v>0</v>
      </c>
      <c r="I472" s="36">
        <v>69799939.200000003</v>
      </c>
      <c r="J472" s="36">
        <v>496975.33600000001</v>
      </c>
      <c r="K472" s="1" t="s">
        <v>0</v>
      </c>
      <c r="L472" s="33">
        <v>0</v>
      </c>
      <c r="M472" s="1" t="s">
        <v>279</v>
      </c>
      <c r="N472" s="1" t="s">
        <v>834</v>
      </c>
    </row>
    <row r="473" spans="1:15" hidden="1" x14ac:dyDescent="0.25">
      <c r="A473" s="1" t="s">
        <v>86</v>
      </c>
      <c r="B473" s="1">
        <v>2017</v>
      </c>
      <c r="C473" s="6" t="s">
        <v>0</v>
      </c>
      <c r="D473" s="6" t="s">
        <v>0</v>
      </c>
      <c r="E473" s="6" t="s">
        <v>0</v>
      </c>
      <c r="F473" s="6" t="s">
        <v>0</v>
      </c>
      <c r="G473" s="6" t="s">
        <v>0</v>
      </c>
      <c r="H473" s="6" t="s">
        <v>0</v>
      </c>
      <c r="I473" s="36">
        <v>69937991.749999985</v>
      </c>
      <c r="J473" s="36">
        <v>762825.82</v>
      </c>
      <c r="K473" s="1" t="s">
        <v>0</v>
      </c>
      <c r="L473" s="33">
        <v>0</v>
      </c>
      <c r="M473" s="1" t="s">
        <v>279</v>
      </c>
      <c r="N473" s="1" t="s">
        <v>834</v>
      </c>
    </row>
    <row r="474" spans="1:15" hidden="1" x14ac:dyDescent="0.25">
      <c r="A474" s="1" t="s">
        <v>37</v>
      </c>
      <c r="B474" s="1">
        <v>2015</v>
      </c>
      <c r="C474" s="6" t="s">
        <v>0</v>
      </c>
      <c r="D474" s="6" t="s">
        <v>0</v>
      </c>
      <c r="E474" s="6" t="s">
        <v>0</v>
      </c>
      <c r="F474" s="6" t="s">
        <v>0</v>
      </c>
      <c r="G474" s="6" t="s">
        <v>0</v>
      </c>
      <c r="H474" s="6" t="s">
        <v>0</v>
      </c>
      <c r="I474" s="36">
        <v>69959206.799999997</v>
      </c>
      <c r="J474" s="36">
        <v>498837.24</v>
      </c>
      <c r="K474" s="1" t="s">
        <v>0</v>
      </c>
      <c r="L474" s="33">
        <v>0</v>
      </c>
      <c r="M474" s="1" t="s">
        <v>279</v>
      </c>
      <c r="N474" s="1" t="s">
        <v>834</v>
      </c>
    </row>
    <row r="475" spans="1:15" hidden="1" x14ac:dyDescent="0.25">
      <c r="A475" s="1" t="s">
        <v>86</v>
      </c>
      <c r="B475" s="1">
        <v>2020</v>
      </c>
      <c r="C475" s="6" t="s">
        <v>0</v>
      </c>
      <c r="D475" s="6" t="s">
        <v>0</v>
      </c>
      <c r="E475" s="6" t="s">
        <v>0</v>
      </c>
      <c r="F475" s="6" t="s">
        <v>0</v>
      </c>
      <c r="G475" s="6" t="s">
        <v>0</v>
      </c>
      <c r="H475" s="6" t="s">
        <v>0</v>
      </c>
      <c r="I475" s="36">
        <v>70006536.599999994</v>
      </c>
      <c r="J475" s="36">
        <v>760383.05</v>
      </c>
      <c r="K475" s="1" t="s">
        <v>0</v>
      </c>
      <c r="L475" s="33">
        <v>0</v>
      </c>
      <c r="M475" s="1" t="s">
        <v>279</v>
      </c>
      <c r="N475" s="1" t="s">
        <v>834</v>
      </c>
    </row>
    <row r="476" spans="1:15" hidden="1" x14ac:dyDescent="0.25">
      <c r="A476" s="1" t="s">
        <v>86</v>
      </c>
      <c r="B476" s="1">
        <v>2021</v>
      </c>
      <c r="C476" s="6" t="s">
        <v>0</v>
      </c>
      <c r="D476" s="6" t="s">
        <v>0</v>
      </c>
      <c r="E476" s="6" t="s">
        <v>0</v>
      </c>
      <c r="F476" s="6" t="s">
        <v>0</v>
      </c>
      <c r="G476" s="6" t="s">
        <v>0</v>
      </c>
      <c r="H476" s="6" t="s">
        <v>0</v>
      </c>
      <c r="I476" s="36">
        <v>70512828.359999999</v>
      </c>
      <c r="J476" s="36">
        <v>766105.47</v>
      </c>
      <c r="K476" s="1" t="s">
        <v>0</v>
      </c>
      <c r="L476" s="33">
        <v>0</v>
      </c>
      <c r="M476" s="1" t="s">
        <v>279</v>
      </c>
      <c r="N476" s="1" t="s">
        <v>834</v>
      </c>
    </row>
    <row r="477" spans="1:15" x14ac:dyDescent="0.25">
      <c r="A477" s="1" t="s">
        <v>31</v>
      </c>
      <c r="B477" s="1">
        <v>2022</v>
      </c>
      <c r="C477" s="6">
        <v>52</v>
      </c>
      <c r="D477" s="6">
        <v>11</v>
      </c>
      <c r="E477" s="6">
        <v>7</v>
      </c>
      <c r="F477" s="6">
        <v>4</v>
      </c>
      <c r="G477" s="6">
        <v>190</v>
      </c>
      <c r="H477" s="6">
        <v>2.5</v>
      </c>
      <c r="I477" s="36">
        <v>70873714.800000012</v>
      </c>
      <c r="J477" s="36">
        <v>237092.40000000002</v>
      </c>
      <c r="K477" s="1">
        <v>1</v>
      </c>
      <c r="L477" s="33">
        <v>378000</v>
      </c>
      <c r="M477" s="1" t="s">
        <v>271</v>
      </c>
      <c r="N477" s="1" t="s">
        <v>325</v>
      </c>
      <c r="O477" s="51">
        <f>I477/$Q$1</f>
        <v>0.28279974981864009</v>
      </c>
    </row>
    <row r="478" spans="1:15" hidden="1" x14ac:dyDescent="0.25">
      <c r="A478" s="1" t="s">
        <v>31</v>
      </c>
      <c r="B478" s="1">
        <v>2014</v>
      </c>
      <c r="C478" s="6" t="s">
        <v>0</v>
      </c>
      <c r="D478" s="6" t="s">
        <v>0</v>
      </c>
      <c r="E478" s="6" t="s">
        <v>0</v>
      </c>
      <c r="F478" s="6" t="s">
        <v>0</v>
      </c>
      <c r="G478" s="6" t="s">
        <v>0</v>
      </c>
      <c r="H478" s="6" t="s">
        <v>0</v>
      </c>
      <c r="I478" s="36">
        <v>70883239.200000003</v>
      </c>
      <c r="J478" s="36">
        <v>235332.95199999999</v>
      </c>
      <c r="K478" s="1" t="s">
        <v>0</v>
      </c>
      <c r="L478" s="33">
        <v>0</v>
      </c>
      <c r="M478" s="1" t="s">
        <v>271</v>
      </c>
      <c r="N478" s="1" t="s">
        <v>325</v>
      </c>
    </row>
    <row r="479" spans="1:15" hidden="1" x14ac:dyDescent="0.25">
      <c r="A479" s="1" t="s">
        <v>37</v>
      </c>
      <c r="B479" s="1">
        <v>2019</v>
      </c>
      <c r="C479" s="6" t="s">
        <v>0</v>
      </c>
      <c r="D479" s="6" t="s">
        <v>0</v>
      </c>
      <c r="E479" s="6" t="s">
        <v>0</v>
      </c>
      <c r="F479" s="6" t="s">
        <v>0</v>
      </c>
      <c r="G479" s="6" t="s">
        <v>0</v>
      </c>
      <c r="H479" s="6" t="s">
        <v>0</v>
      </c>
      <c r="I479" s="36">
        <v>71089197.049999997</v>
      </c>
      <c r="J479" s="36">
        <v>508941.9</v>
      </c>
      <c r="K479" s="1" t="s">
        <v>0</v>
      </c>
      <c r="L479" s="33">
        <v>0</v>
      </c>
      <c r="M479" s="1" t="s">
        <v>279</v>
      </c>
      <c r="N479" s="1" t="s">
        <v>834</v>
      </c>
    </row>
    <row r="480" spans="1:15" hidden="1" x14ac:dyDescent="0.25">
      <c r="A480" s="1" t="s">
        <v>37</v>
      </c>
      <c r="B480" s="1">
        <v>2020</v>
      </c>
      <c r="C480" s="6" t="s">
        <v>0</v>
      </c>
      <c r="D480" s="6" t="s">
        <v>0</v>
      </c>
      <c r="E480" s="6" t="s">
        <v>0</v>
      </c>
      <c r="F480" s="6" t="s">
        <v>0</v>
      </c>
      <c r="G480" s="6" t="s">
        <v>0</v>
      </c>
      <c r="H480" s="6" t="s">
        <v>0</v>
      </c>
      <c r="I480" s="36">
        <v>71161349.25</v>
      </c>
      <c r="J480" s="36">
        <v>510212</v>
      </c>
      <c r="K480" s="1" t="s">
        <v>0</v>
      </c>
      <c r="L480" s="33">
        <v>0</v>
      </c>
      <c r="M480" s="1" t="s">
        <v>279</v>
      </c>
      <c r="N480" s="1" t="s">
        <v>834</v>
      </c>
    </row>
    <row r="481" spans="1:15" hidden="1" x14ac:dyDescent="0.25">
      <c r="A481" s="1" t="s">
        <v>36</v>
      </c>
      <c r="B481" s="1">
        <v>2023</v>
      </c>
      <c r="C481" s="6" t="s">
        <v>0</v>
      </c>
      <c r="D481" s="6" t="s">
        <v>0</v>
      </c>
      <c r="E481" s="6" t="s">
        <v>0</v>
      </c>
      <c r="F481" s="6" t="s">
        <v>0</v>
      </c>
      <c r="G481" s="6" t="s">
        <v>0</v>
      </c>
      <c r="H481" s="6" t="s">
        <v>0</v>
      </c>
      <c r="I481" s="36">
        <v>71287610</v>
      </c>
      <c r="J481" s="36">
        <v>522860</v>
      </c>
      <c r="K481" s="1" t="s">
        <v>0</v>
      </c>
      <c r="L481" s="33">
        <v>0</v>
      </c>
      <c r="M481" s="1" t="s">
        <v>279</v>
      </c>
      <c r="N481" s="1" t="s">
        <v>834</v>
      </c>
    </row>
    <row r="482" spans="1:15" hidden="1" x14ac:dyDescent="0.25">
      <c r="A482" s="1" t="s">
        <v>37</v>
      </c>
      <c r="B482" s="1">
        <v>2016</v>
      </c>
      <c r="C482" s="6" t="s">
        <v>0</v>
      </c>
      <c r="D482" s="6" t="s">
        <v>0</v>
      </c>
      <c r="E482" s="6" t="s">
        <v>0</v>
      </c>
      <c r="F482" s="6" t="s">
        <v>0</v>
      </c>
      <c r="G482" s="6" t="s">
        <v>0</v>
      </c>
      <c r="H482" s="6" t="s">
        <v>0</v>
      </c>
      <c r="I482" s="36">
        <v>71342603.149999991</v>
      </c>
      <c r="J482" s="36">
        <v>508400.1</v>
      </c>
      <c r="K482" s="1" t="s">
        <v>0</v>
      </c>
      <c r="L482" s="33">
        <v>0</v>
      </c>
      <c r="M482" s="1" t="s">
        <v>279</v>
      </c>
      <c r="N482" s="1" t="s">
        <v>834</v>
      </c>
    </row>
    <row r="483" spans="1:15" x14ac:dyDescent="0.25">
      <c r="A483" s="1" t="s">
        <v>31</v>
      </c>
      <c r="B483" s="1">
        <v>2015</v>
      </c>
      <c r="C483" s="6">
        <v>10</v>
      </c>
      <c r="D483" s="6">
        <v>9</v>
      </c>
      <c r="E483" s="6">
        <v>7</v>
      </c>
      <c r="F483" s="6">
        <v>4</v>
      </c>
      <c r="G483" s="6">
        <v>180</v>
      </c>
      <c r="H483" s="6">
        <v>2.2999999999999998</v>
      </c>
      <c r="I483" s="36">
        <v>71491414.200000003</v>
      </c>
      <c r="J483" s="36">
        <v>236211.96</v>
      </c>
      <c r="K483" s="1">
        <v>1</v>
      </c>
      <c r="L483" s="33">
        <v>86520</v>
      </c>
      <c r="M483" s="1" t="s">
        <v>271</v>
      </c>
      <c r="N483" s="1" t="s">
        <v>325</v>
      </c>
      <c r="O483" s="51">
        <f>I483/$Q$1</f>
        <v>0.28526448919735148</v>
      </c>
    </row>
    <row r="484" spans="1:15" hidden="1" x14ac:dyDescent="0.25">
      <c r="A484" s="1" t="s">
        <v>37</v>
      </c>
      <c r="B484" s="1">
        <v>2017</v>
      </c>
      <c r="C484" s="6" t="s">
        <v>0</v>
      </c>
      <c r="D484" s="6" t="s">
        <v>0</v>
      </c>
      <c r="E484" s="6" t="s">
        <v>0</v>
      </c>
      <c r="F484" s="6" t="s">
        <v>0</v>
      </c>
      <c r="G484" s="6" t="s">
        <v>0</v>
      </c>
      <c r="H484" s="6" t="s">
        <v>0</v>
      </c>
      <c r="I484" s="36">
        <v>71636558.539999992</v>
      </c>
      <c r="J484" s="36">
        <v>511845.90999999992</v>
      </c>
      <c r="K484" s="1" t="s">
        <v>0</v>
      </c>
      <c r="L484" s="33">
        <v>0</v>
      </c>
      <c r="M484" s="1" t="s">
        <v>279</v>
      </c>
      <c r="N484" s="1" t="s">
        <v>834</v>
      </c>
    </row>
    <row r="485" spans="1:15" hidden="1" x14ac:dyDescent="0.25">
      <c r="A485" s="1" t="s">
        <v>37</v>
      </c>
      <c r="B485" s="1">
        <v>2018</v>
      </c>
      <c r="C485" s="6" t="s">
        <v>0</v>
      </c>
      <c r="D485" s="6" t="s">
        <v>0</v>
      </c>
      <c r="E485" s="6" t="s">
        <v>0</v>
      </c>
      <c r="F485" s="6" t="s">
        <v>0</v>
      </c>
      <c r="G485" s="6" t="s">
        <v>0</v>
      </c>
      <c r="H485" s="6" t="s">
        <v>0</v>
      </c>
      <c r="I485" s="36">
        <v>71640907.439999998</v>
      </c>
      <c r="J485" s="36">
        <v>511378.25999999995</v>
      </c>
      <c r="K485" s="1" t="s">
        <v>0</v>
      </c>
      <c r="L485" s="33">
        <v>0</v>
      </c>
      <c r="M485" s="1" t="s">
        <v>279</v>
      </c>
      <c r="N485" s="1" t="s">
        <v>834</v>
      </c>
    </row>
    <row r="486" spans="1:15" hidden="1" x14ac:dyDescent="0.25">
      <c r="A486" s="1" t="s">
        <v>37</v>
      </c>
      <c r="B486" s="1">
        <v>2021</v>
      </c>
      <c r="C486" s="6" t="s">
        <v>0</v>
      </c>
      <c r="D486" s="6" t="s">
        <v>0</v>
      </c>
      <c r="E486" s="6" t="s">
        <v>0</v>
      </c>
      <c r="F486" s="6" t="s">
        <v>0</v>
      </c>
      <c r="G486" s="6" t="s">
        <v>0</v>
      </c>
      <c r="H486" s="6" t="s">
        <v>0</v>
      </c>
      <c r="I486" s="36">
        <v>71978242.439999998</v>
      </c>
      <c r="J486" s="36">
        <v>514050.81</v>
      </c>
      <c r="K486" s="1" t="s">
        <v>0</v>
      </c>
      <c r="L486" s="33">
        <v>0</v>
      </c>
      <c r="M486" s="1" t="s">
        <v>279</v>
      </c>
      <c r="N486" s="1" t="s">
        <v>834</v>
      </c>
    </row>
    <row r="487" spans="1:15" hidden="1" x14ac:dyDescent="0.25">
      <c r="A487" s="1" t="s">
        <v>31</v>
      </c>
      <c r="B487" s="1">
        <v>2019</v>
      </c>
      <c r="C487" s="6" t="s">
        <v>0</v>
      </c>
      <c r="D487" s="6" t="s">
        <v>0</v>
      </c>
      <c r="E487" s="6" t="s">
        <v>0</v>
      </c>
      <c r="F487" s="6" t="s">
        <v>0</v>
      </c>
      <c r="G487" s="6" t="s">
        <v>0</v>
      </c>
      <c r="H487" s="6" t="s">
        <v>0</v>
      </c>
      <c r="I487" s="36">
        <v>72297768.049999997</v>
      </c>
      <c r="J487" s="36">
        <v>241003.55000000002</v>
      </c>
      <c r="K487" s="1" t="s">
        <v>0</v>
      </c>
      <c r="L487" s="33">
        <v>0</v>
      </c>
      <c r="M487" s="1" t="s">
        <v>271</v>
      </c>
      <c r="N487" s="1" t="s">
        <v>325</v>
      </c>
    </row>
    <row r="488" spans="1:15" hidden="1" x14ac:dyDescent="0.25">
      <c r="A488" s="1" t="s">
        <v>31</v>
      </c>
      <c r="B488" s="1">
        <v>2020</v>
      </c>
      <c r="C488" s="6" t="s">
        <v>0</v>
      </c>
      <c r="D488" s="6" t="s">
        <v>0</v>
      </c>
      <c r="E488" s="6" t="s">
        <v>0</v>
      </c>
      <c r="F488" s="6" t="s">
        <v>0</v>
      </c>
      <c r="G488" s="6" t="s">
        <v>0</v>
      </c>
      <c r="H488" s="6" t="s">
        <v>0</v>
      </c>
      <c r="I488" s="36">
        <v>72591431.349999994</v>
      </c>
      <c r="J488" s="36">
        <v>241606.45</v>
      </c>
      <c r="K488" s="1" t="s">
        <v>0</v>
      </c>
      <c r="L488" s="33">
        <v>0</v>
      </c>
      <c r="M488" s="1" t="s">
        <v>271</v>
      </c>
      <c r="N488" s="1" t="s">
        <v>325</v>
      </c>
    </row>
    <row r="489" spans="1:15" hidden="1" x14ac:dyDescent="0.25">
      <c r="A489" s="1" t="s">
        <v>31</v>
      </c>
      <c r="B489" s="1">
        <v>2016</v>
      </c>
      <c r="C489" s="6" t="s">
        <v>0</v>
      </c>
      <c r="D489" s="6" t="s">
        <v>0</v>
      </c>
      <c r="E489" s="6" t="s">
        <v>0</v>
      </c>
      <c r="F489" s="6" t="s">
        <v>0</v>
      </c>
      <c r="G489" s="6" t="s">
        <v>0</v>
      </c>
      <c r="H489" s="6" t="s">
        <v>0</v>
      </c>
      <c r="I489" s="36">
        <v>72647948.75</v>
      </c>
      <c r="J489" s="36">
        <v>240738.55</v>
      </c>
      <c r="K489" s="1" t="s">
        <v>0</v>
      </c>
      <c r="L489" s="33">
        <v>0</v>
      </c>
      <c r="M489" s="1" t="s">
        <v>271</v>
      </c>
      <c r="N489" s="1" t="s">
        <v>325</v>
      </c>
    </row>
    <row r="490" spans="1:15" hidden="1" x14ac:dyDescent="0.25">
      <c r="A490" s="1" t="s">
        <v>31</v>
      </c>
      <c r="B490" s="1">
        <v>2018</v>
      </c>
      <c r="C490" s="6" t="s">
        <v>0</v>
      </c>
      <c r="D490" s="6" t="s">
        <v>0</v>
      </c>
      <c r="E490" s="6" t="s">
        <v>0</v>
      </c>
      <c r="F490" s="6" t="s">
        <v>0</v>
      </c>
      <c r="G490" s="6" t="s">
        <v>0</v>
      </c>
      <c r="H490" s="6" t="s">
        <v>0</v>
      </c>
      <c r="I490" s="36">
        <v>72680188.920000002</v>
      </c>
      <c r="J490" s="36">
        <v>242155.13999999998</v>
      </c>
      <c r="K490" s="1" t="s">
        <v>0</v>
      </c>
      <c r="L490" s="33">
        <v>0</v>
      </c>
      <c r="M490" s="1" t="s">
        <v>271</v>
      </c>
      <c r="N490" s="1" t="s">
        <v>325</v>
      </c>
    </row>
    <row r="491" spans="1:15" hidden="1" x14ac:dyDescent="0.25">
      <c r="A491" s="1" t="s">
        <v>14</v>
      </c>
      <c r="B491" s="1">
        <v>2023</v>
      </c>
      <c r="C491" s="6" t="s">
        <v>0</v>
      </c>
      <c r="D491" s="6" t="s">
        <v>0</v>
      </c>
      <c r="E491" s="6" t="s">
        <v>0</v>
      </c>
      <c r="F491" s="6" t="s">
        <v>0</v>
      </c>
      <c r="G491" s="6" t="s">
        <v>0</v>
      </c>
      <c r="H491" s="6" t="s">
        <v>0</v>
      </c>
      <c r="I491" s="36">
        <v>72782570</v>
      </c>
      <c r="J491" s="36">
        <v>396840</v>
      </c>
      <c r="K491" s="1" t="s">
        <v>0</v>
      </c>
      <c r="L491" s="33">
        <v>0</v>
      </c>
      <c r="M491" s="1" t="s">
        <v>282</v>
      </c>
      <c r="N491" s="1" t="s">
        <v>434</v>
      </c>
    </row>
    <row r="492" spans="1:15" hidden="1" x14ac:dyDescent="0.25">
      <c r="A492" s="1" t="s">
        <v>31</v>
      </c>
      <c r="B492" s="1">
        <v>2017</v>
      </c>
      <c r="C492" s="6" t="s">
        <v>0</v>
      </c>
      <c r="D492" s="6" t="s">
        <v>0</v>
      </c>
      <c r="E492" s="6" t="s">
        <v>0</v>
      </c>
      <c r="F492" s="6" t="s">
        <v>0</v>
      </c>
      <c r="G492" s="6" t="s">
        <v>0</v>
      </c>
      <c r="H492" s="6" t="s">
        <v>0</v>
      </c>
      <c r="I492" s="36">
        <v>72918605.219999999</v>
      </c>
      <c r="J492" s="36">
        <v>242373.76999999996</v>
      </c>
      <c r="K492" s="1" t="s">
        <v>0</v>
      </c>
      <c r="L492" s="33">
        <v>0</v>
      </c>
      <c r="M492" s="1" t="s">
        <v>271</v>
      </c>
      <c r="N492" s="1" t="s">
        <v>325</v>
      </c>
    </row>
    <row r="493" spans="1:15" hidden="1" x14ac:dyDescent="0.25">
      <c r="A493" s="1" t="s">
        <v>31</v>
      </c>
      <c r="B493" s="1">
        <v>2021</v>
      </c>
      <c r="C493" s="6" t="s">
        <v>0</v>
      </c>
      <c r="D493" s="6" t="s">
        <v>0</v>
      </c>
      <c r="E493" s="6" t="s">
        <v>0</v>
      </c>
      <c r="F493" s="6" t="s">
        <v>0</v>
      </c>
      <c r="G493" s="6" t="s">
        <v>0</v>
      </c>
      <c r="H493" s="6" t="s">
        <v>0</v>
      </c>
      <c r="I493" s="36">
        <v>73102071.900000006</v>
      </c>
      <c r="J493" s="36">
        <v>243425.13</v>
      </c>
      <c r="K493" s="1" t="s">
        <v>0</v>
      </c>
      <c r="L493" s="33">
        <v>0</v>
      </c>
      <c r="M493" s="1" t="s">
        <v>271</v>
      </c>
      <c r="N493" s="1" t="s">
        <v>325</v>
      </c>
    </row>
    <row r="494" spans="1:15" hidden="1" x14ac:dyDescent="0.25">
      <c r="A494" s="1" t="s">
        <v>38</v>
      </c>
      <c r="B494" s="1">
        <v>2023</v>
      </c>
      <c r="C494" s="6" t="s">
        <v>0</v>
      </c>
      <c r="D494" s="6" t="s">
        <v>0</v>
      </c>
      <c r="E494" s="6" t="s">
        <v>0</v>
      </c>
      <c r="F494" s="6" t="s">
        <v>0</v>
      </c>
      <c r="G494" s="6" t="s">
        <v>0</v>
      </c>
      <c r="H494" s="6" t="s">
        <v>0</v>
      </c>
      <c r="I494" s="36">
        <v>73184180</v>
      </c>
      <c r="J494" s="36">
        <v>511600</v>
      </c>
      <c r="K494" s="1" t="s">
        <v>0</v>
      </c>
      <c r="L494" s="33">
        <v>0</v>
      </c>
      <c r="M494" s="1" t="s">
        <v>279</v>
      </c>
      <c r="N494" s="1" t="s">
        <v>834</v>
      </c>
    </row>
    <row r="495" spans="1:15" hidden="1" x14ac:dyDescent="0.25">
      <c r="A495" s="1" t="s">
        <v>58</v>
      </c>
      <c r="B495" s="1">
        <v>2023</v>
      </c>
      <c r="C495" s="6" t="s">
        <v>0</v>
      </c>
      <c r="D495" s="6" t="s">
        <v>0</v>
      </c>
      <c r="E495" s="6" t="s">
        <v>0</v>
      </c>
      <c r="F495" s="6" t="s">
        <v>0</v>
      </c>
      <c r="G495" s="6" t="s">
        <v>0</v>
      </c>
      <c r="H495" s="6" t="s">
        <v>0</v>
      </c>
      <c r="I495" s="36">
        <v>74861870</v>
      </c>
      <c r="J495" s="36">
        <v>382580</v>
      </c>
      <c r="K495" s="1" t="s">
        <v>0</v>
      </c>
      <c r="L495" s="33">
        <v>0</v>
      </c>
      <c r="M495" s="1" t="s">
        <v>275</v>
      </c>
      <c r="N495" s="1" t="s">
        <v>494</v>
      </c>
    </row>
    <row r="496" spans="1:15" hidden="1" x14ac:dyDescent="0.25">
      <c r="A496" s="1" t="s">
        <v>14</v>
      </c>
      <c r="B496" s="1">
        <v>2014</v>
      </c>
      <c r="C496" s="6" t="s">
        <v>0</v>
      </c>
      <c r="D496" s="6" t="s">
        <v>0</v>
      </c>
      <c r="E496" s="6" t="s">
        <v>0</v>
      </c>
      <c r="F496" s="6" t="s">
        <v>0</v>
      </c>
      <c r="G496" s="6" t="s">
        <v>0</v>
      </c>
      <c r="H496" s="6" t="s">
        <v>0</v>
      </c>
      <c r="I496" s="36">
        <v>75555308</v>
      </c>
      <c r="J496" s="36">
        <v>417064.848</v>
      </c>
      <c r="K496" s="1" t="s">
        <v>0</v>
      </c>
      <c r="L496" s="33">
        <v>0</v>
      </c>
      <c r="M496" s="1" t="s">
        <v>282</v>
      </c>
      <c r="N496" s="1" t="s">
        <v>434</v>
      </c>
    </row>
    <row r="497" spans="1:15" x14ac:dyDescent="0.25">
      <c r="A497" s="1" t="s">
        <v>36</v>
      </c>
      <c r="B497" s="1">
        <v>2022</v>
      </c>
      <c r="C497" s="6">
        <v>54</v>
      </c>
      <c r="D497" s="6">
        <v>2</v>
      </c>
      <c r="E497" s="6">
        <v>6</v>
      </c>
      <c r="F497" s="6">
        <v>3</v>
      </c>
      <c r="G497" s="6">
        <v>160</v>
      </c>
      <c r="H497" s="6">
        <v>1.9</v>
      </c>
      <c r="I497" s="36">
        <v>75755800.800000012</v>
      </c>
      <c r="J497" s="36">
        <v>553618.80000000005</v>
      </c>
      <c r="K497" s="1">
        <v>3</v>
      </c>
      <c r="L497" s="33">
        <v>280800</v>
      </c>
      <c r="M497" s="1" t="s">
        <v>279</v>
      </c>
      <c r="N497" s="1" t="s">
        <v>834</v>
      </c>
      <c r="O497" s="51">
        <f>I497/$Q$1</f>
        <v>0.30228021169776098</v>
      </c>
    </row>
    <row r="498" spans="1:15" hidden="1" x14ac:dyDescent="0.25">
      <c r="A498" s="1" t="s">
        <v>36</v>
      </c>
      <c r="B498" s="1">
        <v>2014</v>
      </c>
      <c r="C498" s="6" t="s">
        <v>0</v>
      </c>
      <c r="D498" s="6" t="s">
        <v>0</v>
      </c>
      <c r="E498" s="6" t="s">
        <v>0</v>
      </c>
      <c r="F498" s="6" t="s">
        <v>0</v>
      </c>
      <c r="G498" s="6" t="s">
        <v>0</v>
      </c>
      <c r="H498" s="6" t="s">
        <v>0</v>
      </c>
      <c r="I498" s="36">
        <v>75795329.599999994</v>
      </c>
      <c r="J498" s="36">
        <v>549516.32799999998</v>
      </c>
      <c r="K498" s="1" t="s">
        <v>0</v>
      </c>
      <c r="L498" s="33">
        <v>0</v>
      </c>
      <c r="M498" s="1" t="s">
        <v>279</v>
      </c>
      <c r="N498" s="1" t="s">
        <v>834</v>
      </c>
    </row>
    <row r="499" spans="1:15" hidden="1" x14ac:dyDescent="0.25">
      <c r="A499" s="1" t="s">
        <v>85</v>
      </c>
      <c r="B499" s="1">
        <v>2023</v>
      </c>
      <c r="C499" s="6" t="s">
        <v>0</v>
      </c>
      <c r="D499" s="6" t="s">
        <v>0</v>
      </c>
      <c r="E499" s="6" t="s">
        <v>0</v>
      </c>
      <c r="F499" s="6" t="s">
        <v>0</v>
      </c>
      <c r="G499" s="6" t="s">
        <v>0</v>
      </c>
      <c r="H499" s="6" t="s">
        <v>0</v>
      </c>
      <c r="I499" s="36">
        <v>75826980</v>
      </c>
      <c r="J499" s="36">
        <v>846370</v>
      </c>
      <c r="K499" s="1" t="s">
        <v>0</v>
      </c>
      <c r="L499" s="33">
        <v>0</v>
      </c>
      <c r="M499" s="1" t="s">
        <v>279</v>
      </c>
      <c r="N499" s="1" t="s">
        <v>834</v>
      </c>
    </row>
    <row r="500" spans="1:15" hidden="1" x14ac:dyDescent="0.25">
      <c r="A500" s="1" t="s">
        <v>14</v>
      </c>
      <c r="B500" s="1">
        <v>2015</v>
      </c>
      <c r="C500" s="6" t="s">
        <v>0</v>
      </c>
      <c r="D500" s="6" t="s">
        <v>0</v>
      </c>
      <c r="E500" s="6" t="s">
        <v>0</v>
      </c>
      <c r="F500" s="6" t="s">
        <v>0</v>
      </c>
      <c r="G500" s="6" t="s">
        <v>0</v>
      </c>
      <c r="H500" s="6" t="s">
        <v>0</v>
      </c>
      <c r="I500" s="36">
        <v>75883849.200000003</v>
      </c>
      <c r="J500" s="36">
        <v>418633.2</v>
      </c>
      <c r="K500" s="1" t="s">
        <v>0</v>
      </c>
      <c r="L500" s="33">
        <v>0</v>
      </c>
      <c r="M500" s="1" t="s">
        <v>282</v>
      </c>
      <c r="N500" s="1" t="s">
        <v>434</v>
      </c>
    </row>
    <row r="501" spans="1:15" hidden="1" x14ac:dyDescent="0.25">
      <c r="A501" s="1" t="s">
        <v>36</v>
      </c>
      <c r="B501" s="1">
        <v>2015</v>
      </c>
      <c r="C501" s="6" t="s">
        <v>0</v>
      </c>
      <c r="D501" s="6" t="s">
        <v>0</v>
      </c>
      <c r="E501" s="6" t="s">
        <v>0</v>
      </c>
      <c r="F501" s="6" t="s">
        <v>0</v>
      </c>
      <c r="G501" s="6" t="s">
        <v>0</v>
      </c>
      <c r="H501" s="6" t="s">
        <v>0</v>
      </c>
      <c r="I501" s="36">
        <v>75968280.359999999</v>
      </c>
      <c r="J501" s="36">
        <v>551577.36</v>
      </c>
      <c r="K501" s="1" t="s">
        <v>0</v>
      </c>
      <c r="L501" s="33">
        <v>0</v>
      </c>
      <c r="M501" s="1" t="s">
        <v>279</v>
      </c>
      <c r="N501" s="1" t="s">
        <v>834</v>
      </c>
    </row>
    <row r="502" spans="1:15" hidden="1" x14ac:dyDescent="0.25">
      <c r="A502" s="1" t="s">
        <v>14</v>
      </c>
      <c r="B502" s="1">
        <v>2022</v>
      </c>
      <c r="C502" s="6" t="s">
        <v>0</v>
      </c>
      <c r="D502" s="6" t="s">
        <v>0</v>
      </c>
      <c r="E502" s="6" t="s">
        <v>0</v>
      </c>
      <c r="F502" s="6" t="s">
        <v>0</v>
      </c>
      <c r="G502" s="6" t="s">
        <v>0</v>
      </c>
      <c r="H502" s="6" t="s">
        <v>0</v>
      </c>
      <c r="I502" s="36">
        <v>77063896.800000012</v>
      </c>
      <c r="J502" s="36">
        <v>420184.80000000005</v>
      </c>
      <c r="K502" s="1" t="s">
        <v>0</v>
      </c>
      <c r="L502" s="33">
        <v>0</v>
      </c>
      <c r="M502" s="1" t="s">
        <v>282</v>
      </c>
      <c r="N502" s="1" t="s">
        <v>434</v>
      </c>
    </row>
    <row r="503" spans="1:15" hidden="1" x14ac:dyDescent="0.25">
      <c r="A503" s="1" t="s">
        <v>36</v>
      </c>
      <c r="B503" s="1">
        <v>2019</v>
      </c>
      <c r="C503" s="6" t="s">
        <v>0</v>
      </c>
      <c r="D503" s="6" t="s">
        <v>0</v>
      </c>
      <c r="E503" s="6" t="s">
        <v>0</v>
      </c>
      <c r="F503" s="6" t="s">
        <v>0</v>
      </c>
      <c r="G503" s="6" t="s">
        <v>0</v>
      </c>
      <c r="H503" s="6" t="s">
        <v>0</v>
      </c>
      <c r="I503" s="36">
        <v>77195334.850000009</v>
      </c>
      <c r="J503" s="36">
        <v>562753.25</v>
      </c>
      <c r="K503" s="1" t="s">
        <v>0</v>
      </c>
      <c r="L503" s="33">
        <v>0</v>
      </c>
      <c r="M503" s="1" t="s">
        <v>279</v>
      </c>
      <c r="N503" s="1" t="s">
        <v>834</v>
      </c>
    </row>
    <row r="504" spans="1:15" hidden="1" x14ac:dyDescent="0.25">
      <c r="A504" s="1" t="s">
        <v>36</v>
      </c>
      <c r="B504" s="1">
        <v>2020</v>
      </c>
      <c r="C504" s="6" t="s">
        <v>0</v>
      </c>
      <c r="D504" s="6" t="s">
        <v>0</v>
      </c>
      <c r="E504" s="6" t="s">
        <v>0</v>
      </c>
      <c r="F504" s="6" t="s">
        <v>0</v>
      </c>
      <c r="G504" s="6" t="s">
        <v>0</v>
      </c>
      <c r="H504" s="6" t="s">
        <v>0</v>
      </c>
      <c r="I504" s="36">
        <v>77273691.299999997</v>
      </c>
      <c r="J504" s="36">
        <v>564152.94999999995</v>
      </c>
      <c r="K504" s="1" t="s">
        <v>0</v>
      </c>
      <c r="L504" s="33">
        <v>0</v>
      </c>
      <c r="M504" s="1" t="s">
        <v>279</v>
      </c>
      <c r="N504" s="1" t="s">
        <v>834</v>
      </c>
    </row>
    <row r="505" spans="1:15" hidden="1" x14ac:dyDescent="0.25">
      <c r="A505" s="1" t="s">
        <v>36</v>
      </c>
      <c r="B505" s="1">
        <v>2016</v>
      </c>
      <c r="C505" s="6" t="s">
        <v>0</v>
      </c>
      <c r="D505" s="6" t="s">
        <v>0</v>
      </c>
      <c r="E505" s="6" t="s">
        <v>0</v>
      </c>
      <c r="F505" s="6" t="s">
        <v>0</v>
      </c>
      <c r="G505" s="6" t="s">
        <v>0</v>
      </c>
      <c r="H505" s="6" t="s">
        <v>0</v>
      </c>
      <c r="I505" s="36">
        <v>77470500.249999985</v>
      </c>
      <c r="J505" s="36">
        <v>562159.64999999991</v>
      </c>
      <c r="K505" s="1" t="s">
        <v>0</v>
      </c>
      <c r="L505" s="33">
        <v>0</v>
      </c>
      <c r="M505" s="1" t="s">
        <v>279</v>
      </c>
      <c r="N505" s="1" t="s">
        <v>834</v>
      </c>
    </row>
    <row r="506" spans="1:15" hidden="1" x14ac:dyDescent="0.25">
      <c r="A506" s="1" t="s">
        <v>112</v>
      </c>
      <c r="B506" s="1">
        <v>2023</v>
      </c>
      <c r="C506" s="6" t="s">
        <v>0</v>
      </c>
      <c r="D506" s="6" t="s">
        <v>0</v>
      </c>
      <c r="E506" s="6" t="s">
        <v>0</v>
      </c>
      <c r="F506" s="6" t="s">
        <v>0</v>
      </c>
      <c r="G506" s="6" t="s">
        <v>0</v>
      </c>
      <c r="H506" s="6" t="s">
        <v>0</v>
      </c>
      <c r="I506" s="36">
        <v>77499880</v>
      </c>
      <c r="J506" s="36">
        <v>591740</v>
      </c>
      <c r="K506" s="1" t="s">
        <v>0</v>
      </c>
      <c r="L506" s="33">
        <v>0</v>
      </c>
      <c r="M506" s="1" t="s">
        <v>279</v>
      </c>
      <c r="N506" s="1" t="s">
        <v>360</v>
      </c>
    </row>
    <row r="507" spans="1:15" hidden="1" x14ac:dyDescent="0.25">
      <c r="A507" s="1" t="s">
        <v>14</v>
      </c>
      <c r="B507" s="1">
        <v>2016</v>
      </c>
      <c r="C507" s="6" t="s">
        <v>0</v>
      </c>
      <c r="D507" s="6" t="s">
        <v>0</v>
      </c>
      <c r="E507" s="6" t="s">
        <v>0</v>
      </c>
      <c r="F507" s="6" t="s">
        <v>0</v>
      </c>
      <c r="G507" s="6" t="s">
        <v>0</v>
      </c>
      <c r="H507" s="6" t="s">
        <v>0</v>
      </c>
      <c r="I507" s="36">
        <v>77596704.899999991</v>
      </c>
      <c r="J507" s="36">
        <v>426655.44999999995</v>
      </c>
      <c r="K507" s="1" t="s">
        <v>0</v>
      </c>
      <c r="L507" s="33">
        <v>0</v>
      </c>
      <c r="M507" s="1" t="s">
        <v>282</v>
      </c>
      <c r="N507" s="1" t="s">
        <v>434</v>
      </c>
    </row>
    <row r="508" spans="1:15" x14ac:dyDescent="0.25">
      <c r="A508" s="1" t="s">
        <v>38</v>
      </c>
      <c r="B508" s="1">
        <v>2022</v>
      </c>
      <c r="C508" s="6">
        <v>54</v>
      </c>
      <c r="D508" s="6">
        <v>2</v>
      </c>
      <c r="E508" s="6">
        <v>6</v>
      </c>
      <c r="F508" s="6">
        <v>3</v>
      </c>
      <c r="G508" s="6">
        <v>160</v>
      </c>
      <c r="H508" s="6">
        <v>1.9</v>
      </c>
      <c r="I508" s="36">
        <v>77771242.800000012</v>
      </c>
      <c r="J508" s="36">
        <v>541695.60000000009</v>
      </c>
      <c r="K508" s="1">
        <v>3</v>
      </c>
      <c r="L508" s="33">
        <v>86400</v>
      </c>
      <c r="M508" s="1" t="s">
        <v>279</v>
      </c>
      <c r="N508" s="1" t="s">
        <v>834</v>
      </c>
      <c r="O508" s="51">
        <f>I508/$Q$1</f>
        <v>0.31032221281174771</v>
      </c>
    </row>
    <row r="509" spans="1:15" hidden="1" x14ac:dyDescent="0.25">
      <c r="A509" s="1" t="s">
        <v>36</v>
      </c>
      <c r="B509" s="1">
        <v>2017</v>
      </c>
      <c r="C509" s="6" t="s">
        <v>0</v>
      </c>
      <c r="D509" s="6" t="s">
        <v>0</v>
      </c>
      <c r="E509" s="6" t="s">
        <v>0</v>
      </c>
      <c r="F509" s="6" t="s">
        <v>0</v>
      </c>
      <c r="G509" s="6" t="s">
        <v>0</v>
      </c>
      <c r="H509" s="6" t="s">
        <v>0</v>
      </c>
      <c r="I509" s="36">
        <v>77789704.839999989</v>
      </c>
      <c r="J509" s="36">
        <v>565969.50999999989</v>
      </c>
      <c r="K509" s="1" t="s">
        <v>0</v>
      </c>
      <c r="L509" s="33">
        <v>0</v>
      </c>
      <c r="M509" s="1" t="s">
        <v>279</v>
      </c>
      <c r="N509" s="1" t="s">
        <v>834</v>
      </c>
    </row>
    <row r="510" spans="1:15" hidden="1" x14ac:dyDescent="0.25">
      <c r="A510" s="1" t="s">
        <v>36</v>
      </c>
      <c r="B510" s="1">
        <v>2018</v>
      </c>
      <c r="C510" s="6" t="s">
        <v>0</v>
      </c>
      <c r="D510" s="6" t="s">
        <v>0</v>
      </c>
      <c r="E510" s="6" t="s">
        <v>0</v>
      </c>
      <c r="F510" s="6" t="s">
        <v>0</v>
      </c>
      <c r="G510" s="6" t="s">
        <v>0</v>
      </c>
      <c r="H510" s="6" t="s">
        <v>0</v>
      </c>
      <c r="I510" s="36">
        <v>77794425.239999995</v>
      </c>
      <c r="J510" s="36">
        <v>565454.52</v>
      </c>
      <c r="K510" s="1" t="s">
        <v>0</v>
      </c>
      <c r="L510" s="33">
        <v>0</v>
      </c>
      <c r="M510" s="1" t="s">
        <v>279</v>
      </c>
      <c r="N510" s="1" t="s">
        <v>834</v>
      </c>
    </row>
    <row r="511" spans="1:15" hidden="1" x14ac:dyDescent="0.25">
      <c r="A511" s="1" t="s">
        <v>38</v>
      </c>
      <c r="B511" s="1">
        <v>2014</v>
      </c>
      <c r="C511" s="6" t="s">
        <v>0</v>
      </c>
      <c r="D511" s="6" t="s">
        <v>0</v>
      </c>
      <c r="E511" s="6" t="s">
        <v>0</v>
      </c>
      <c r="F511" s="6" t="s">
        <v>0</v>
      </c>
      <c r="G511" s="6" t="s">
        <v>0</v>
      </c>
      <c r="H511" s="6" t="s">
        <v>0</v>
      </c>
      <c r="I511" s="36">
        <v>77811837.599999994</v>
      </c>
      <c r="J511" s="36">
        <v>537679.78399999999</v>
      </c>
      <c r="K511" s="1" t="s">
        <v>0</v>
      </c>
      <c r="L511" s="33">
        <v>0</v>
      </c>
      <c r="M511" s="1" t="s">
        <v>279</v>
      </c>
      <c r="N511" s="1" t="s">
        <v>834</v>
      </c>
    </row>
    <row r="512" spans="1:15" hidden="1" x14ac:dyDescent="0.25">
      <c r="A512" s="1" t="s">
        <v>38</v>
      </c>
      <c r="B512" s="1">
        <v>2015</v>
      </c>
      <c r="C512" s="6" t="s">
        <v>0</v>
      </c>
      <c r="D512" s="6" t="s">
        <v>0</v>
      </c>
      <c r="E512" s="6" t="s">
        <v>0</v>
      </c>
      <c r="F512" s="6" t="s">
        <v>0</v>
      </c>
      <c r="G512" s="6" t="s">
        <v>0</v>
      </c>
      <c r="H512" s="6" t="s">
        <v>0</v>
      </c>
      <c r="I512" s="36">
        <v>77989387.560000002</v>
      </c>
      <c r="J512" s="36">
        <v>539699.4</v>
      </c>
      <c r="K512" s="1" t="s">
        <v>0</v>
      </c>
      <c r="L512" s="33">
        <v>0</v>
      </c>
      <c r="M512" s="1" t="s">
        <v>279</v>
      </c>
      <c r="N512" s="1" t="s">
        <v>834</v>
      </c>
    </row>
    <row r="513" spans="1:15" hidden="1" x14ac:dyDescent="0.25">
      <c r="A513" s="1" t="s">
        <v>36</v>
      </c>
      <c r="B513" s="1">
        <v>2021</v>
      </c>
      <c r="C513" s="6" t="s">
        <v>0</v>
      </c>
      <c r="D513" s="6" t="s">
        <v>0</v>
      </c>
      <c r="E513" s="6" t="s">
        <v>0</v>
      </c>
      <c r="F513" s="6" t="s">
        <v>0</v>
      </c>
      <c r="G513" s="6" t="s">
        <v>0</v>
      </c>
      <c r="H513" s="6" t="s">
        <v>0</v>
      </c>
      <c r="I513" s="36">
        <v>78160752.150000006</v>
      </c>
      <c r="J513" s="36">
        <v>568395.36</v>
      </c>
      <c r="K513" s="1" t="s">
        <v>0</v>
      </c>
      <c r="L513" s="33">
        <v>0</v>
      </c>
      <c r="M513" s="1" t="s">
        <v>279</v>
      </c>
      <c r="N513" s="1" t="s">
        <v>834</v>
      </c>
    </row>
    <row r="514" spans="1:15" hidden="1" x14ac:dyDescent="0.25">
      <c r="A514" s="1" t="s">
        <v>14</v>
      </c>
      <c r="B514" s="1">
        <v>2017</v>
      </c>
      <c r="C514" s="6" t="s">
        <v>0</v>
      </c>
      <c r="D514" s="6" t="s">
        <v>0</v>
      </c>
      <c r="E514" s="6" t="s">
        <v>0</v>
      </c>
      <c r="F514" s="6" t="s">
        <v>0</v>
      </c>
      <c r="G514" s="6" t="s">
        <v>0</v>
      </c>
      <c r="H514" s="6" t="s">
        <v>0</v>
      </c>
      <c r="I514" s="36">
        <v>78276414.969999984</v>
      </c>
      <c r="J514" s="36">
        <v>429551.22</v>
      </c>
      <c r="K514" s="1" t="s">
        <v>0</v>
      </c>
      <c r="L514" s="33">
        <v>0</v>
      </c>
      <c r="M514" s="1" t="s">
        <v>282</v>
      </c>
      <c r="N514" s="1" t="s">
        <v>434</v>
      </c>
    </row>
    <row r="515" spans="1:15" hidden="1" x14ac:dyDescent="0.25">
      <c r="A515" s="1" t="s">
        <v>14</v>
      </c>
      <c r="B515" s="1">
        <v>2019</v>
      </c>
      <c r="C515" s="6" t="s">
        <v>0</v>
      </c>
      <c r="D515" s="6" t="s">
        <v>0</v>
      </c>
      <c r="E515" s="6" t="s">
        <v>0</v>
      </c>
      <c r="F515" s="6" t="s">
        <v>0</v>
      </c>
      <c r="G515" s="6" t="s">
        <v>0</v>
      </c>
      <c r="H515" s="6" t="s">
        <v>0</v>
      </c>
      <c r="I515" s="36">
        <v>78289584.400000006</v>
      </c>
      <c r="J515" s="36">
        <v>427112.3</v>
      </c>
      <c r="K515" s="1" t="s">
        <v>0</v>
      </c>
      <c r="L515" s="33">
        <v>0</v>
      </c>
      <c r="M515" s="1" t="s">
        <v>282</v>
      </c>
      <c r="N515" s="1" t="s">
        <v>434</v>
      </c>
    </row>
    <row r="516" spans="1:15" x14ac:dyDescent="0.25">
      <c r="A516" s="1" t="s">
        <v>14</v>
      </c>
      <c r="B516" s="1">
        <v>2020</v>
      </c>
      <c r="C516" s="6">
        <v>41</v>
      </c>
      <c r="D516" s="6">
        <v>12</v>
      </c>
      <c r="E516" s="6">
        <v>5</v>
      </c>
      <c r="F516" s="6">
        <v>3</v>
      </c>
      <c r="G516" s="6">
        <v>160</v>
      </c>
      <c r="H516" s="6">
        <v>2</v>
      </c>
      <c r="I516" s="36">
        <v>78507554.75</v>
      </c>
      <c r="J516" s="36">
        <v>428172.75</v>
      </c>
      <c r="K516" s="1">
        <v>4</v>
      </c>
      <c r="L516" s="33">
        <v>91600</v>
      </c>
      <c r="M516" s="1" t="s">
        <v>282</v>
      </c>
      <c r="N516" s="1" t="s">
        <v>434</v>
      </c>
      <c r="O516" s="51">
        <f>I516/$Q$1</f>
        <v>0.31326023907206269</v>
      </c>
    </row>
    <row r="517" spans="1:15" hidden="1" x14ac:dyDescent="0.25">
      <c r="A517" s="1" t="s">
        <v>14</v>
      </c>
      <c r="B517" s="1">
        <v>2018</v>
      </c>
      <c r="C517" s="6" t="s">
        <v>0</v>
      </c>
      <c r="D517" s="6" t="s">
        <v>0</v>
      </c>
      <c r="E517" s="6" t="s">
        <v>0</v>
      </c>
      <c r="F517" s="6" t="s">
        <v>0</v>
      </c>
      <c r="G517" s="6" t="s">
        <v>0</v>
      </c>
      <c r="H517" s="6" t="s">
        <v>0</v>
      </c>
      <c r="I517" s="36">
        <v>78511183.439999998</v>
      </c>
      <c r="J517" s="36">
        <v>429159.42</v>
      </c>
      <c r="K517" s="1" t="s">
        <v>0</v>
      </c>
      <c r="L517" s="33">
        <v>0</v>
      </c>
      <c r="M517" s="1" t="s">
        <v>282</v>
      </c>
      <c r="N517" s="1" t="s">
        <v>434</v>
      </c>
    </row>
    <row r="518" spans="1:15" hidden="1" x14ac:dyDescent="0.25">
      <c r="A518" s="1" t="s">
        <v>58</v>
      </c>
      <c r="B518" s="1">
        <v>2022</v>
      </c>
      <c r="C518" s="6" t="s">
        <v>0</v>
      </c>
      <c r="D518" s="6" t="s">
        <v>0</v>
      </c>
      <c r="E518" s="6" t="s">
        <v>0</v>
      </c>
      <c r="F518" s="6" t="s">
        <v>0</v>
      </c>
      <c r="G518" s="6" t="s">
        <v>0</v>
      </c>
      <c r="H518" s="6" t="s">
        <v>0</v>
      </c>
      <c r="I518" s="36">
        <v>78971306.400000006</v>
      </c>
      <c r="J518" s="36">
        <v>405086.4</v>
      </c>
      <c r="K518" s="1" t="s">
        <v>0</v>
      </c>
      <c r="L518" s="33">
        <v>0</v>
      </c>
      <c r="M518" s="1" t="s">
        <v>275</v>
      </c>
      <c r="N518" s="1" t="s">
        <v>494</v>
      </c>
    </row>
    <row r="519" spans="1:15" hidden="1" x14ac:dyDescent="0.25">
      <c r="A519" s="1" t="s">
        <v>58</v>
      </c>
      <c r="B519" s="1">
        <v>2014</v>
      </c>
      <c r="C519" s="6" t="s">
        <v>0</v>
      </c>
      <c r="D519" s="6" t="s">
        <v>0</v>
      </c>
      <c r="E519" s="6" t="s">
        <v>0</v>
      </c>
      <c r="F519" s="6" t="s">
        <v>0</v>
      </c>
      <c r="G519" s="6" t="s">
        <v>0</v>
      </c>
      <c r="H519" s="6" t="s">
        <v>0</v>
      </c>
      <c r="I519" s="36">
        <v>78996622.400000006</v>
      </c>
      <c r="J519" s="36">
        <v>402093.32799999998</v>
      </c>
      <c r="K519" s="1" t="s">
        <v>0</v>
      </c>
      <c r="L519" s="33">
        <v>0</v>
      </c>
      <c r="M519" s="1" t="s">
        <v>275</v>
      </c>
      <c r="N519" s="1" t="s">
        <v>494</v>
      </c>
    </row>
    <row r="520" spans="1:15" hidden="1" x14ac:dyDescent="0.25">
      <c r="A520" s="1" t="s">
        <v>58</v>
      </c>
      <c r="B520" s="1">
        <v>2015</v>
      </c>
      <c r="C520" s="6" t="s">
        <v>0</v>
      </c>
      <c r="D520" s="6" t="s">
        <v>0</v>
      </c>
      <c r="E520" s="6" t="s">
        <v>0</v>
      </c>
      <c r="F520" s="6" t="s">
        <v>0</v>
      </c>
      <c r="G520" s="6" t="s">
        <v>0</v>
      </c>
      <c r="H520" s="6" t="s">
        <v>0</v>
      </c>
      <c r="I520" s="36">
        <v>79106916.959999993</v>
      </c>
      <c r="J520" s="36">
        <v>403603.44</v>
      </c>
      <c r="K520" s="1" t="s">
        <v>0</v>
      </c>
      <c r="L520" s="33">
        <v>0</v>
      </c>
      <c r="M520" s="1" t="s">
        <v>275</v>
      </c>
      <c r="N520" s="1" t="s">
        <v>494</v>
      </c>
    </row>
    <row r="521" spans="1:15" hidden="1" x14ac:dyDescent="0.25">
      <c r="A521" s="1" t="s">
        <v>38</v>
      </c>
      <c r="B521" s="1">
        <v>2019</v>
      </c>
      <c r="C521" s="6" t="s">
        <v>0</v>
      </c>
      <c r="D521" s="6" t="s">
        <v>0</v>
      </c>
      <c r="E521" s="6" t="s">
        <v>0</v>
      </c>
      <c r="F521" s="6" t="s">
        <v>0</v>
      </c>
      <c r="G521" s="6" t="s">
        <v>0</v>
      </c>
      <c r="H521" s="6" t="s">
        <v>0</v>
      </c>
      <c r="I521" s="36">
        <v>79249078.400000006</v>
      </c>
      <c r="J521" s="36">
        <v>550637.25</v>
      </c>
      <c r="K521" s="1" t="s">
        <v>0</v>
      </c>
      <c r="L521" s="33">
        <v>0</v>
      </c>
      <c r="M521" s="1" t="s">
        <v>279</v>
      </c>
      <c r="N521" s="1" t="s">
        <v>834</v>
      </c>
    </row>
    <row r="522" spans="1:15" hidden="1" x14ac:dyDescent="0.25">
      <c r="A522" s="1" t="s">
        <v>38</v>
      </c>
      <c r="B522" s="1">
        <v>2020</v>
      </c>
      <c r="C522" s="6" t="s">
        <v>0</v>
      </c>
      <c r="D522" s="6" t="s">
        <v>0</v>
      </c>
      <c r="E522" s="6" t="s">
        <v>0</v>
      </c>
      <c r="F522" s="6" t="s">
        <v>0</v>
      </c>
      <c r="G522" s="6" t="s">
        <v>0</v>
      </c>
      <c r="H522" s="6" t="s">
        <v>0</v>
      </c>
      <c r="I522" s="36">
        <v>79329515.900000006</v>
      </c>
      <c r="J522" s="36">
        <v>552004.5</v>
      </c>
      <c r="K522" s="1" t="s">
        <v>0</v>
      </c>
      <c r="L522" s="33">
        <v>0</v>
      </c>
      <c r="M522" s="1" t="s">
        <v>279</v>
      </c>
      <c r="N522" s="1" t="s">
        <v>834</v>
      </c>
    </row>
    <row r="523" spans="1:15" hidden="1" x14ac:dyDescent="0.25">
      <c r="A523" s="1" t="s">
        <v>14</v>
      </c>
      <c r="B523" s="1">
        <v>2021</v>
      </c>
      <c r="C523" s="6" t="s">
        <v>0</v>
      </c>
      <c r="D523" s="6" t="s">
        <v>0</v>
      </c>
      <c r="E523" s="6" t="s">
        <v>0</v>
      </c>
      <c r="F523" s="6" t="s">
        <v>0</v>
      </c>
      <c r="G523" s="6" t="s">
        <v>0</v>
      </c>
      <c r="H523" s="6" t="s">
        <v>0</v>
      </c>
      <c r="I523" s="36">
        <v>79424294.040000007</v>
      </c>
      <c r="J523" s="36">
        <v>431397.33</v>
      </c>
      <c r="K523" s="1" t="s">
        <v>0</v>
      </c>
      <c r="L523" s="33">
        <v>0</v>
      </c>
      <c r="M523" s="1" t="s">
        <v>282</v>
      </c>
      <c r="N523" s="1" t="s">
        <v>434</v>
      </c>
    </row>
    <row r="524" spans="1:15" hidden="1" x14ac:dyDescent="0.25">
      <c r="A524" s="1" t="s">
        <v>38</v>
      </c>
      <c r="B524" s="1">
        <v>2016</v>
      </c>
      <c r="C524" s="6" t="s">
        <v>0</v>
      </c>
      <c r="D524" s="6" t="s">
        <v>0</v>
      </c>
      <c r="E524" s="6" t="s">
        <v>0</v>
      </c>
      <c r="F524" s="6" t="s">
        <v>0</v>
      </c>
      <c r="G524" s="6" t="s">
        <v>0</v>
      </c>
      <c r="H524" s="6" t="s">
        <v>0</v>
      </c>
      <c r="I524" s="36">
        <v>79531567.049999997</v>
      </c>
      <c r="J524" s="36">
        <v>550044.29999999993</v>
      </c>
      <c r="K524" s="1" t="s">
        <v>0</v>
      </c>
      <c r="L524" s="33">
        <v>0</v>
      </c>
      <c r="M524" s="1" t="s">
        <v>279</v>
      </c>
      <c r="N524" s="1" t="s">
        <v>834</v>
      </c>
    </row>
    <row r="525" spans="1:15" hidden="1" x14ac:dyDescent="0.25">
      <c r="A525" s="1" t="s">
        <v>85</v>
      </c>
      <c r="B525" s="1">
        <v>2014</v>
      </c>
      <c r="C525" s="6" t="s">
        <v>0</v>
      </c>
      <c r="D525" s="6" t="s">
        <v>0</v>
      </c>
      <c r="E525" s="6" t="s">
        <v>0</v>
      </c>
      <c r="F525" s="6" t="s">
        <v>0</v>
      </c>
      <c r="G525" s="6" t="s">
        <v>0</v>
      </c>
      <c r="H525" s="6" t="s">
        <v>0</v>
      </c>
      <c r="I525" s="36">
        <v>79561696.799999997</v>
      </c>
      <c r="J525" s="36">
        <v>889499.2</v>
      </c>
      <c r="K525" s="1" t="s">
        <v>0</v>
      </c>
      <c r="L525" s="33">
        <v>0</v>
      </c>
      <c r="M525" s="1" t="s">
        <v>279</v>
      </c>
      <c r="N525" s="1" t="s">
        <v>834</v>
      </c>
    </row>
    <row r="526" spans="1:15" hidden="1" x14ac:dyDescent="0.25">
      <c r="A526" s="1" t="s">
        <v>85</v>
      </c>
      <c r="B526" s="1">
        <v>2015</v>
      </c>
      <c r="C526" s="6" t="s">
        <v>0</v>
      </c>
      <c r="D526" s="6" t="s">
        <v>0</v>
      </c>
      <c r="E526" s="6" t="s">
        <v>0</v>
      </c>
      <c r="F526" s="6" t="s">
        <v>0</v>
      </c>
      <c r="G526" s="6" t="s">
        <v>0</v>
      </c>
      <c r="H526" s="6" t="s">
        <v>0</v>
      </c>
      <c r="I526" s="36">
        <v>79782390.959999993</v>
      </c>
      <c r="J526" s="36">
        <v>892836.96</v>
      </c>
      <c r="K526" s="1" t="s">
        <v>0</v>
      </c>
      <c r="L526" s="33">
        <v>0</v>
      </c>
      <c r="M526" s="1" t="s">
        <v>279</v>
      </c>
      <c r="N526" s="1" t="s">
        <v>834</v>
      </c>
    </row>
    <row r="527" spans="1:15" hidden="1" x14ac:dyDescent="0.25">
      <c r="A527" s="1" t="s">
        <v>38</v>
      </c>
      <c r="B527" s="1">
        <v>2017</v>
      </c>
      <c r="C527" s="6" t="s">
        <v>0</v>
      </c>
      <c r="D527" s="6" t="s">
        <v>0</v>
      </c>
      <c r="E527" s="6" t="s">
        <v>0</v>
      </c>
      <c r="F527" s="6" t="s">
        <v>0</v>
      </c>
      <c r="G527" s="6" t="s">
        <v>0</v>
      </c>
      <c r="H527" s="6" t="s">
        <v>0</v>
      </c>
      <c r="I527" s="36">
        <v>79859274.279999986</v>
      </c>
      <c r="J527" s="36">
        <v>553779.50999999989</v>
      </c>
      <c r="K527" s="1" t="s">
        <v>0</v>
      </c>
      <c r="L527" s="33">
        <v>0</v>
      </c>
      <c r="M527" s="1" t="s">
        <v>279</v>
      </c>
      <c r="N527" s="1" t="s">
        <v>834</v>
      </c>
    </row>
    <row r="528" spans="1:15" hidden="1" x14ac:dyDescent="0.25">
      <c r="A528" s="1" t="s">
        <v>38</v>
      </c>
      <c r="B528" s="1">
        <v>2018</v>
      </c>
      <c r="C528" s="6" t="s">
        <v>0</v>
      </c>
      <c r="D528" s="6" t="s">
        <v>0</v>
      </c>
      <c r="E528" s="6" t="s">
        <v>0</v>
      </c>
      <c r="F528" s="6" t="s">
        <v>0</v>
      </c>
      <c r="G528" s="6" t="s">
        <v>0</v>
      </c>
      <c r="H528" s="6" t="s">
        <v>0</v>
      </c>
      <c r="I528" s="36">
        <v>79864116.780000001</v>
      </c>
      <c r="J528" s="36">
        <v>553275.72</v>
      </c>
      <c r="K528" s="1" t="s">
        <v>0</v>
      </c>
      <c r="L528" s="33">
        <v>0</v>
      </c>
      <c r="M528" s="1" t="s">
        <v>279</v>
      </c>
      <c r="N528" s="1" t="s">
        <v>834</v>
      </c>
    </row>
    <row r="529" spans="1:15" hidden="1" x14ac:dyDescent="0.25">
      <c r="A529" s="1" t="s">
        <v>126</v>
      </c>
      <c r="B529" s="1">
        <v>2023</v>
      </c>
      <c r="C529" s="6" t="s">
        <v>0</v>
      </c>
      <c r="D529" s="6" t="s">
        <v>0</v>
      </c>
      <c r="E529" s="6" t="s">
        <v>0</v>
      </c>
      <c r="F529" s="6" t="s">
        <v>0</v>
      </c>
      <c r="G529" s="6" t="s">
        <v>0</v>
      </c>
      <c r="H529" s="6" t="s">
        <v>0</v>
      </c>
      <c r="I529" s="36">
        <v>79965970</v>
      </c>
      <c r="J529" s="36">
        <v>637450</v>
      </c>
      <c r="K529" s="1" t="s">
        <v>0</v>
      </c>
      <c r="L529" s="33">
        <v>0</v>
      </c>
      <c r="M529" s="1" t="s">
        <v>278</v>
      </c>
      <c r="N529" s="1" t="s">
        <v>338</v>
      </c>
    </row>
    <row r="530" spans="1:15" hidden="1" x14ac:dyDescent="0.25">
      <c r="A530" s="1" t="s">
        <v>38</v>
      </c>
      <c r="B530" s="1">
        <v>2021</v>
      </c>
      <c r="C530" s="6" t="s">
        <v>0</v>
      </c>
      <c r="D530" s="6" t="s">
        <v>0</v>
      </c>
      <c r="E530" s="6" t="s">
        <v>0</v>
      </c>
      <c r="F530" s="6" t="s">
        <v>0</v>
      </c>
      <c r="G530" s="6" t="s">
        <v>0</v>
      </c>
      <c r="H530" s="6" t="s">
        <v>0</v>
      </c>
      <c r="I530" s="36">
        <v>80240174.820000008</v>
      </c>
      <c r="J530" s="36">
        <v>556157.94000000006</v>
      </c>
      <c r="K530" s="1" t="s">
        <v>0</v>
      </c>
      <c r="L530" s="33">
        <v>0</v>
      </c>
      <c r="M530" s="1" t="s">
        <v>279</v>
      </c>
      <c r="N530" s="1" t="s">
        <v>834</v>
      </c>
    </row>
    <row r="531" spans="1:15" hidden="1" x14ac:dyDescent="0.25">
      <c r="A531" s="1" t="s">
        <v>41</v>
      </c>
      <c r="B531" s="1">
        <v>2023</v>
      </c>
      <c r="C531" s="6" t="s">
        <v>0</v>
      </c>
      <c r="D531" s="6" t="s">
        <v>0</v>
      </c>
      <c r="E531" s="6" t="s">
        <v>0</v>
      </c>
      <c r="F531" s="6" t="s">
        <v>0</v>
      </c>
      <c r="G531" s="6" t="s">
        <v>0</v>
      </c>
      <c r="H531" s="6" t="s">
        <v>0</v>
      </c>
      <c r="I531" s="36">
        <v>80329660</v>
      </c>
      <c r="J531" s="36">
        <v>279910</v>
      </c>
      <c r="K531" s="1" t="s">
        <v>0</v>
      </c>
      <c r="L531" s="33">
        <v>0</v>
      </c>
      <c r="M531" s="1" t="s">
        <v>275</v>
      </c>
      <c r="N531" s="1" t="s">
        <v>411</v>
      </c>
    </row>
    <row r="532" spans="1:15" hidden="1" x14ac:dyDescent="0.25">
      <c r="A532" s="1" t="s">
        <v>58</v>
      </c>
      <c r="B532" s="1">
        <v>2016</v>
      </c>
      <c r="C532" s="6" t="s">
        <v>0</v>
      </c>
      <c r="D532" s="6" t="s">
        <v>0</v>
      </c>
      <c r="E532" s="6" t="s">
        <v>0</v>
      </c>
      <c r="F532" s="6" t="s">
        <v>0</v>
      </c>
      <c r="G532" s="6" t="s">
        <v>0</v>
      </c>
      <c r="H532" s="6" t="s">
        <v>0</v>
      </c>
      <c r="I532" s="36">
        <v>80457779.999999985</v>
      </c>
      <c r="J532" s="36">
        <v>411341.44999999995</v>
      </c>
      <c r="K532" s="1" t="s">
        <v>0</v>
      </c>
      <c r="L532" s="33">
        <v>0</v>
      </c>
      <c r="M532" s="1" t="s">
        <v>275</v>
      </c>
      <c r="N532" s="1" t="s">
        <v>494</v>
      </c>
    </row>
    <row r="533" spans="1:15" x14ac:dyDescent="0.25">
      <c r="A533" s="1" t="s">
        <v>58</v>
      </c>
      <c r="B533" s="1">
        <v>2019</v>
      </c>
      <c r="C533" s="6">
        <v>32</v>
      </c>
      <c r="D533" s="6">
        <v>6</v>
      </c>
      <c r="E533" s="6">
        <v>8</v>
      </c>
      <c r="F533" s="6">
        <v>4</v>
      </c>
      <c r="G533" s="6">
        <v>240</v>
      </c>
      <c r="H533" s="6">
        <v>3.1</v>
      </c>
      <c r="I533" s="36">
        <v>80486727.799999997</v>
      </c>
      <c r="J533" s="36">
        <v>411769.25</v>
      </c>
      <c r="K533" s="1">
        <v>0</v>
      </c>
      <c r="L533" s="33">
        <v>745600</v>
      </c>
      <c r="M533" s="1" t="s">
        <v>275</v>
      </c>
      <c r="N533" s="1" t="s">
        <v>494</v>
      </c>
      <c r="O533" s="51">
        <f>I533/$Q$1</f>
        <v>0.32115752010166931</v>
      </c>
    </row>
    <row r="534" spans="1:15" hidden="1" x14ac:dyDescent="0.25">
      <c r="A534" s="1" t="s">
        <v>85</v>
      </c>
      <c r="B534" s="1">
        <v>2022</v>
      </c>
      <c r="C534" s="6" t="s">
        <v>0</v>
      </c>
      <c r="D534" s="6" t="s">
        <v>0</v>
      </c>
      <c r="E534" s="6" t="s">
        <v>0</v>
      </c>
      <c r="F534" s="6" t="s">
        <v>0</v>
      </c>
      <c r="G534" s="6" t="s">
        <v>0</v>
      </c>
      <c r="H534" s="6" t="s">
        <v>0</v>
      </c>
      <c r="I534" s="36">
        <v>80603478</v>
      </c>
      <c r="J534" s="36">
        <v>896151.60000000009</v>
      </c>
      <c r="K534" s="1" t="s">
        <v>0</v>
      </c>
      <c r="L534" s="33">
        <v>0</v>
      </c>
      <c r="M534" s="1" t="s">
        <v>279</v>
      </c>
      <c r="N534" s="1" t="s">
        <v>834</v>
      </c>
    </row>
    <row r="535" spans="1:15" hidden="1" x14ac:dyDescent="0.25">
      <c r="A535" s="1" t="s">
        <v>58</v>
      </c>
      <c r="B535" s="1">
        <v>2017</v>
      </c>
      <c r="C535" s="6" t="s">
        <v>0</v>
      </c>
      <c r="D535" s="6" t="s">
        <v>0</v>
      </c>
      <c r="E535" s="6" t="s">
        <v>0</v>
      </c>
      <c r="F535" s="6" t="s">
        <v>0</v>
      </c>
      <c r="G535" s="6" t="s">
        <v>0</v>
      </c>
      <c r="H535" s="6" t="s">
        <v>0</v>
      </c>
      <c r="I535" s="36">
        <v>80717828.169999987</v>
      </c>
      <c r="J535" s="36">
        <v>414130.86999999994</v>
      </c>
      <c r="K535" s="1" t="s">
        <v>0</v>
      </c>
      <c r="L535" s="33">
        <v>0</v>
      </c>
      <c r="M535" s="1" t="s">
        <v>275</v>
      </c>
      <c r="N535" s="1" t="s">
        <v>494</v>
      </c>
    </row>
    <row r="536" spans="1:15" hidden="1" x14ac:dyDescent="0.25">
      <c r="A536" s="1" t="s">
        <v>58</v>
      </c>
      <c r="B536" s="1">
        <v>2020</v>
      </c>
      <c r="C536" s="6" t="s">
        <v>0</v>
      </c>
      <c r="D536" s="6" t="s">
        <v>0</v>
      </c>
      <c r="E536" s="6" t="s">
        <v>0</v>
      </c>
      <c r="F536" s="6" t="s">
        <v>0</v>
      </c>
      <c r="G536" s="6" t="s">
        <v>0</v>
      </c>
      <c r="H536" s="6" t="s">
        <v>0</v>
      </c>
      <c r="I536" s="36">
        <v>80861113.700000003</v>
      </c>
      <c r="J536" s="36">
        <v>412795.4</v>
      </c>
      <c r="K536" s="1" t="s">
        <v>0</v>
      </c>
      <c r="L536" s="33">
        <v>0</v>
      </c>
      <c r="M536" s="1" t="s">
        <v>275</v>
      </c>
      <c r="N536" s="1" t="s">
        <v>494</v>
      </c>
    </row>
    <row r="537" spans="1:15" hidden="1" x14ac:dyDescent="0.25">
      <c r="A537" s="1" t="s">
        <v>58</v>
      </c>
      <c r="B537" s="1">
        <v>2018</v>
      </c>
      <c r="C537" s="6" t="s">
        <v>0</v>
      </c>
      <c r="D537" s="6" t="s">
        <v>0</v>
      </c>
      <c r="E537" s="6" t="s">
        <v>0</v>
      </c>
      <c r="F537" s="6" t="s">
        <v>0</v>
      </c>
      <c r="G537" s="6" t="s">
        <v>0</v>
      </c>
      <c r="H537" s="6" t="s">
        <v>0</v>
      </c>
      <c r="I537" s="36">
        <v>80912472.659999996</v>
      </c>
      <c r="J537" s="36">
        <v>413744.88</v>
      </c>
      <c r="K537" s="1" t="s">
        <v>0</v>
      </c>
      <c r="L537" s="33">
        <v>0</v>
      </c>
      <c r="M537" s="1" t="s">
        <v>275</v>
      </c>
      <c r="N537" s="1" t="s">
        <v>494</v>
      </c>
    </row>
    <row r="538" spans="1:15" x14ac:dyDescent="0.25">
      <c r="A538" s="1" t="s">
        <v>85</v>
      </c>
      <c r="B538" s="1">
        <v>2016</v>
      </c>
      <c r="C538" s="6">
        <v>18</v>
      </c>
      <c r="D538" s="6">
        <v>2</v>
      </c>
      <c r="E538" s="6">
        <v>4</v>
      </c>
      <c r="F538" s="6">
        <v>3</v>
      </c>
      <c r="G538" s="6">
        <v>150</v>
      </c>
      <c r="H538" s="6">
        <v>1.7</v>
      </c>
      <c r="I538" s="36">
        <v>81096966.599999994</v>
      </c>
      <c r="J538" s="36">
        <v>909960.34999999986</v>
      </c>
      <c r="K538" s="1">
        <v>1</v>
      </c>
      <c r="L538" s="33">
        <v>98799.999999999985</v>
      </c>
      <c r="M538" s="1" t="s">
        <v>279</v>
      </c>
      <c r="N538" s="1" t="s">
        <v>834</v>
      </c>
      <c r="O538" s="51">
        <f>I538/$Q$1</f>
        <v>0.32359249025183884</v>
      </c>
    </row>
    <row r="539" spans="1:15" hidden="1" x14ac:dyDescent="0.25">
      <c r="A539" s="1" t="s">
        <v>58</v>
      </c>
      <c r="B539" s="1">
        <v>2021</v>
      </c>
      <c r="C539" s="6" t="s">
        <v>0</v>
      </c>
      <c r="D539" s="6" t="s">
        <v>0</v>
      </c>
      <c r="E539" s="6" t="s">
        <v>0</v>
      </c>
      <c r="F539" s="6" t="s">
        <v>0</v>
      </c>
      <c r="G539" s="6" t="s">
        <v>0</v>
      </c>
      <c r="H539" s="6" t="s">
        <v>0</v>
      </c>
      <c r="I539" s="36">
        <v>81334089.329999998</v>
      </c>
      <c r="J539" s="36">
        <v>415902.63</v>
      </c>
      <c r="K539" s="1" t="s">
        <v>0</v>
      </c>
      <c r="L539" s="33">
        <v>0</v>
      </c>
      <c r="M539" s="1" t="s">
        <v>275</v>
      </c>
      <c r="N539" s="1" t="s">
        <v>494</v>
      </c>
    </row>
    <row r="540" spans="1:15" hidden="1" x14ac:dyDescent="0.25">
      <c r="A540" s="1" t="s">
        <v>85</v>
      </c>
      <c r="B540" s="1">
        <v>2019</v>
      </c>
      <c r="C540" s="6" t="s">
        <v>0</v>
      </c>
      <c r="D540" s="6" t="s">
        <v>0</v>
      </c>
      <c r="E540" s="6" t="s">
        <v>0</v>
      </c>
      <c r="F540" s="6" t="s">
        <v>0</v>
      </c>
      <c r="G540" s="6" t="s">
        <v>0</v>
      </c>
      <c r="H540" s="6" t="s">
        <v>0</v>
      </c>
      <c r="I540" s="36">
        <v>81388950.400000006</v>
      </c>
      <c r="J540" s="36">
        <v>910925.15</v>
      </c>
      <c r="K540" s="1" t="s">
        <v>0</v>
      </c>
      <c r="L540" s="33">
        <v>0</v>
      </c>
      <c r="M540" s="1" t="s">
        <v>279</v>
      </c>
      <c r="N540" s="1" t="s">
        <v>834</v>
      </c>
    </row>
    <row r="541" spans="1:15" hidden="1" x14ac:dyDescent="0.25">
      <c r="A541" s="1" t="s">
        <v>85</v>
      </c>
      <c r="B541" s="1">
        <v>2018</v>
      </c>
      <c r="C541" s="6" t="s">
        <v>0</v>
      </c>
      <c r="D541" s="6" t="s">
        <v>0</v>
      </c>
      <c r="E541" s="6" t="s">
        <v>0</v>
      </c>
      <c r="F541" s="6" t="s">
        <v>0</v>
      </c>
      <c r="G541" s="6" t="s">
        <v>0</v>
      </c>
      <c r="H541" s="6" t="s">
        <v>0</v>
      </c>
      <c r="I541" s="36">
        <v>81491741.75999999</v>
      </c>
      <c r="J541" s="36">
        <v>915296.52</v>
      </c>
      <c r="K541" s="1" t="s">
        <v>0</v>
      </c>
      <c r="L541" s="33">
        <v>0</v>
      </c>
      <c r="M541" s="1" t="s">
        <v>279</v>
      </c>
      <c r="N541" s="1" t="s">
        <v>834</v>
      </c>
    </row>
    <row r="542" spans="1:15" hidden="1" x14ac:dyDescent="0.25">
      <c r="A542" s="1" t="s">
        <v>85</v>
      </c>
      <c r="B542" s="1">
        <v>2017</v>
      </c>
      <c r="C542" s="6" t="s">
        <v>0</v>
      </c>
      <c r="D542" s="6" t="s">
        <v>0</v>
      </c>
      <c r="E542" s="6" t="s">
        <v>0</v>
      </c>
      <c r="F542" s="6" t="s">
        <v>0</v>
      </c>
      <c r="G542" s="6" t="s">
        <v>0</v>
      </c>
      <c r="H542" s="6" t="s">
        <v>0</v>
      </c>
      <c r="I542" s="36">
        <v>81815342.629999995</v>
      </c>
      <c r="J542" s="36">
        <v>916139.45</v>
      </c>
      <c r="K542" s="1" t="s">
        <v>0</v>
      </c>
      <c r="L542" s="33">
        <v>0</v>
      </c>
      <c r="M542" s="1" t="s">
        <v>279</v>
      </c>
      <c r="N542" s="1" t="s">
        <v>834</v>
      </c>
    </row>
    <row r="543" spans="1:15" hidden="1" x14ac:dyDescent="0.25">
      <c r="A543" s="1" t="s">
        <v>85</v>
      </c>
      <c r="B543" s="1">
        <v>2020</v>
      </c>
      <c r="C543" s="6" t="s">
        <v>0</v>
      </c>
      <c r="D543" s="6" t="s">
        <v>0</v>
      </c>
      <c r="E543" s="6" t="s">
        <v>0</v>
      </c>
      <c r="F543" s="6" t="s">
        <v>0</v>
      </c>
      <c r="G543" s="6" t="s">
        <v>0</v>
      </c>
      <c r="H543" s="6" t="s">
        <v>0</v>
      </c>
      <c r="I543" s="36">
        <v>81895518.150000006</v>
      </c>
      <c r="J543" s="36">
        <v>913194.75</v>
      </c>
      <c r="K543" s="1" t="s">
        <v>0</v>
      </c>
      <c r="L543" s="33">
        <v>0</v>
      </c>
      <c r="M543" s="1" t="s">
        <v>279</v>
      </c>
      <c r="N543" s="1" t="s">
        <v>834</v>
      </c>
    </row>
    <row r="544" spans="1:15" hidden="1" x14ac:dyDescent="0.25">
      <c r="A544" s="1" t="s">
        <v>112</v>
      </c>
      <c r="B544" s="1">
        <v>2014</v>
      </c>
      <c r="C544" s="6" t="s">
        <v>0</v>
      </c>
      <c r="D544" s="6" t="s">
        <v>0</v>
      </c>
      <c r="E544" s="6" t="s">
        <v>0</v>
      </c>
      <c r="F544" s="6" t="s">
        <v>0</v>
      </c>
      <c r="G544" s="6" t="s">
        <v>0</v>
      </c>
      <c r="H544" s="6" t="s">
        <v>0</v>
      </c>
      <c r="I544" s="36">
        <v>82055861.599999994</v>
      </c>
      <c r="J544" s="36">
        <v>621900.86400000006</v>
      </c>
      <c r="K544" s="1" t="s">
        <v>0</v>
      </c>
      <c r="L544" s="33">
        <v>0</v>
      </c>
      <c r="M544" s="1" t="s">
        <v>279</v>
      </c>
      <c r="N544" s="1" t="s">
        <v>360</v>
      </c>
    </row>
    <row r="545" spans="1:15" hidden="1" x14ac:dyDescent="0.25">
      <c r="A545" s="1" t="s">
        <v>112</v>
      </c>
      <c r="B545" s="1">
        <v>2015</v>
      </c>
      <c r="C545" s="6" t="s">
        <v>0</v>
      </c>
      <c r="D545" s="6" t="s">
        <v>0</v>
      </c>
      <c r="E545" s="6" t="s">
        <v>0</v>
      </c>
      <c r="F545" s="6" t="s">
        <v>0</v>
      </c>
      <c r="G545" s="6" t="s">
        <v>0</v>
      </c>
      <c r="H545" s="6" t="s">
        <v>0</v>
      </c>
      <c r="I545" s="36">
        <v>82174458.840000004</v>
      </c>
      <c r="J545" s="36">
        <v>624241.80000000005</v>
      </c>
      <c r="K545" s="1" t="s">
        <v>0</v>
      </c>
      <c r="L545" s="33">
        <v>0</v>
      </c>
      <c r="M545" s="1" t="s">
        <v>279</v>
      </c>
      <c r="N545" s="1" t="s">
        <v>360</v>
      </c>
    </row>
    <row r="546" spans="1:15" hidden="1" x14ac:dyDescent="0.25">
      <c r="A546" s="1" t="s">
        <v>112</v>
      </c>
      <c r="B546" s="1">
        <v>2022</v>
      </c>
      <c r="C546" s="6" t="s">
        <v>0</v>
      </c>
      <c r="D546" s="6" t="s">
        <v>0</v>
      </c>
      <c r="E546" s="6" t="s">
        <v>0</v>
      </c>
      <c r="F546" s="6" t="s">
        <v>0</v>
      </c>
      <c r="G546" s="6" t="s">
        <v>0</v>
      </c>
      <c r="H546" s="6" t="s">
        <v>0</v>
      </c>
      <c r="I546" s="36">
        <v>82268395.200000003</v>
      </c>
      <c r="J546" s="36">
        <v>626551.20000000007</v>
      </c>
      <c r="K546" s="1" t="s">
        <v>0</v>
      </c>
      <c r="L546" s="33">
        <v>0</v>
      </c>
      <c r="M546" s="1" t="s">
        <v>279</v>
      </c>
      <c r="N546" s="1" t="s">
        <v>360</v>
      </c>
    </row>
    <row r="547" spans="1:15" hidden="1" x14ac:dyDescent="0.25">
      <c r="A547" s="1" t="s">
        <v>85</v>
      </c>
      <c r="B547" s="1">
        <v>2021</v>
      </c>
      <c r="C547" s="6" t="s">
        <v>0</v>
      </c>
      <c r="D547" s="6" t="s">
        <v>0</v>
      </c>
      <c r="E547" s="6" t="s">
        <v>0</v>
      </c>
      <c r="F547" s="6" t="s">
        <v>0</v>
      </c>
      <c r="G547" s="6" t="s">
        <v>0</v>
      </c>
      <c r="H547" s="6" t="s">
        <v>0</v>
      </c>
      <c r="I547" s="36">
        <v>82487788.5</v>
      </c>
      <c r="J547" s="36">
        <v>920068.5</v>
      </c>
      <c r="K547" s="1" t="s">
        <v>0</v>
      </c>
      <c r="L547" s="33">
        <v>0</v>
      </c>
      <c r="M547" s="1" t="s">
        <v>279</v>
      </c>
      <c r="N547" s="1" t="s">
        <v>834</v>
      </c>
    </row>
    <row r="548" spans="1:15" hidden="1" x14ac:dyDescent="0.25">
      <c r="A548" s="1" t="s">
        <v>32</v>
      </c>
      <c r="B548" s="1">
        <v>2014</v>
      </c>
      <c r="C548" s="6" t="s">
        <v>0</v>
      </c>
      <c r="D548" s="6" t="s">
        <v>0</v>
      </c>
      <c r="E548" s="6" t="s">
        <v>0</v>
      </c>
      <c r="F548" s="6" t="s">
        <v>0</v>
      </c>
      <c r="G548" s="6" t="s">
        <v>0</v>
      </c>
      <c r="H548" s="6" t="s">
        <v>0</v>
      </c>
      <c r="I548" s="36">
        <v>659668156</v>
      </c>
      <c r="J548" s="36">
        <v>1482274.68</v>
      </c>
      <c r="K548" s="1" t="s">
        <v>0</v>
      </c>
      <c r="L548" s="33">
        <v>0</v>
      </c>
      <c r="M548" s="1" t="s">
        <v>278</v>
      </c>
      <c r="N548" s="1" t="s">
        <v>353</v>
      </c>
    </row>
    <row r="549" spans="1:15" hidden="1" x14ac:dyDescent="0.25">
      <c r="A549" s="1" t="s">
        <v>23</v>
      </c>
      <c r="B549" s="1">
        <v>2023</v>
      </c>
      <c r="C549" s="6" t="s">
        <v>0</v>
      </c>
      <c r="D549" s="6" t="s">
        <v>0</v>
      </c>
      <c r="E549" s="6" t="s">
        <v>0</v>
      </c>
      <c r="F549" s="6" t="s">
        <v>0</v>
      </c>
      <c r="G549" s="6" t="s">
        <v>0</v>
      </c>
      <c r="H549" s="6" t="s">
        <v>0</v>
      </c>
      <c r="I549" s="36">
        <v>83170370</v>
      </c>
      <c r="J549" s="36">
        <v>267370</v>
      </c>
      <c r="K549" s="1" t="s">
        <v>0</v>
      </c>
      <c r="L549" s="33">
        <v>0</v>
      </c>
      <c r="M549" s="1" t="s">
        <v>275</v>
      </c>
      <c r="N549" s="1" t="s">
        <v>346</v>
      </c>
    </row>
    <row r="550" spans="1:15" hidden="1" x14ac:dyDescent="0.25">
      <c r="A550" s="1" t="s">
        <v>19</v>
      </c>
      <c r="B550" s="1">
        <v>2023</v>
      </c>
      <c r="C550" s="6" t="s">
        <v>0</v>
      </c>
      <c r="D550" s="6" t="s">
        <v>0</v>
      </c>
      <c r="E550" s="6" t="s">
        <v>0</v>
      </c>
      <c r="F550" s="6" t="s">
        <v>0</v>
      </c>
      <c r="G550" s="6" t="s">
        <v>0</v>
      </c>
      <c r="H550" s="6" t="s">
        <v>0</v>
      </c>
      <c r="I550" s="36">
        <v>83680320</v>
      </c>
      <c r="J550" s="36">
        <v>633980</v>
      </c>
      <c r="K550" s="1" t="s">
        <v>0</v>
      </c>
      <c r="L550" s="33">
        <v>0</v>
      </c>
      <c r="M550" s="1" t="s">
        <v>279</v>
      </c>
      <c r="N550" s="1" t="s">
        <v>360</v>
      </c>
    </row>
    <row r="551" spans="1:15" hidden="1" x14ac:dyDescent="0.25">
      <c r="A551" s="1" t="s">
        <v>112</v>
      </c>
      <c r="B551" s="1">
        <v>2016</v>
      </c>
      <c r="C551" s="6" t="s">
        <v>0</v>
      </c>
      <c r="D551" s="6" t="s">
        <v>0</v>
      </c>
      <c r="E551" s="6" t="s">
        <v>0</v>
      </c>
      <c r="F551" s="6" t="s">
        <v>0</v>
      </c>
      <c r="G551" s="6" t="s">
        <v>0</v>
      </c>
      <c r="H551" s="6" t="s">
        <v>0</v>
      </c>
      <c r="I551" s="36">
        <v>83713190.599999994</v>
      </c>
      <c r="J551" s="36">
        <v>636210.24999999988</v>
      </c>
      <c r="K551" s="1" t="s">
        <v>0</v>
      </c>
      <c r="L551" s="33">
        <v>0</v>
      </c>
      <c r="M551" s="1" t="s">
        <v>279</v>
      </c>
      <c r="N551" s="1" t="s">
        <v>360</v>
      </c>
    </row>
    <row r="552" spans="1:15" x14ac:dyDescent="0.25">
      <c r="A552" s="1" t="s">
        <v>112</v>
      </c>
      <c r="B552" s="1">
        <v>2019</v>
      </c>
      <c r="C552" s="6">
        <v>36</v>
      </c>
      <c r="D552" s="6">
        <v>4</v>
      </c>
      <c r="E552" s="6">
        <v>4</v>
      </c>
      <c r="F552" s="6">
        <v>2</v>
      </c>
      <c r="G552" s="6">
        <v>150</v>
      </c>
      <c r="H552" s="6">
        <v>1.5</v>
      </c>
      <c r="I552" s="36">
        <v>83731520.75</v>
      </c>
      <c r="J552" s="36">
        <v>636882.20000000007</v>
      </c>
      <c r="K552" s="1">
        <v>0</v>
      </c>
      <c r="L552" s="33">
        <v>209700</v>
      </c>
      <c r="M552" s="1" t="s">
        <v>279</v>
      </c>
      <c r="N552" s="1" t="s">
        <v>360</v>
      </c>
      <c r="O552" s="51">
        <f>I552/$Q$1</f>
        <v>0.33410486788868399</v>
      </c>
    </row>
    <row r="553" spans="1:15" hidden="1" x14ac:dyDescent="0.25">
      <c r="A553" s="1" t="s">
        <v>112</v>
      </c>
      <c r="B553" s="1">
        <v>2020</v>
      </c>
      <c r="C553" s="6" t="s">
        <v>0</v>
      </c>
      <c r="D553" s="6" t="s">
        <v>0</v>
      </c>
      <c r="E553" s="6" t="s">
        <v>0</v>
      </c>
      <c r="F553" s="6" t="s">
        <v>0</v>
      </c>
      <c r="G553" s="6" t="s">
        <v>0</v>
      </c>
      <c r="H553" s="6" t="s">
        <v>0</v>
      </c>
      <c r="I553" s="36">
        <v>83849426.299999997</v>
      </c>
      <c r="J553" s="36">
        <v>638463.44999999995</v>
      </c>
      <c r="K553" s="1" t="s">
        <v>0</v>
      </c>
      <c r="L553" s="33">
        <v>0</v>
      </c>
      <c r="M553" s="1" t="s">
        <v>279</v>
      </c>
      <c r="N553" s="1" t="s">
        <v>360</v>
      </c>
    </row>
    <row r="554" spans="1:15" hidden="1" x14ac:dyDescent="0.25">
      <c r="A554" s="1" t="s">
        <v>112</v>
      </c>
      <c r="B554" s="1">
        <v>2018</v>
      </c>
      <c r="C554" s="6" t="s">
        <v>0</v>
      </c>
      <c r="D554" s="6" t="s">
        <v>0</v>
      </c>
      <c r="E554" s="6" t="s">
        <v>0</v>
      </c>
      <c r="F554" s="6" t="s">
        <v>0</v>
      </c>
      <c r="G554" s="6" t="s">
        <v>0</v>
      </c>
      <c r="H554" s="6" t="s">
        <v>0</v>
      </c>
      <c r="I554" s="36">
        <v>83947978.859999999</v>
      </c>
      <c r="J554" s="36">
        <v>639936.24</v>
      </c>
      <c r="K554" s="1" t="s">
        <v>0</v>
      </c>
      <c r="L554" s="33">
        <v>0</v>
      </c>
      <c r="M554" s="1" t="s">
        <v>279</v>
      </c>
      <c r="N554" s="1" t="s">
        <v>360</v>
      </c>
    </row>
    <row r="555" spans="1:15" hidden="1" x14ac:dyDescent="0.25">
      <c r="A555" s="1" t="s">
        <v>126</v>
      </c>
      <c r="B555" s="1">
        <v>2014</v>
      </c>
      <c r="C555" s="6" t="s">
        <v>0</v>
      </c>
      <c r="D555" s="6" t="s">
        <v>0</v>
      </c>
      <c r="E555" s="6" t="s">
        <v>0</v>
      </c>
      <c r="F555" s="6" t="s">
        <v>0</v>
      </c>
      <c r="G555" s="6" t="s">
        <v>0</v>
      </c>
      <c r="H555" s="6" t="s">
        <v>0</v>
      </c>
      <c r="I555" s="36">
        <v>84057297.599999994</v>
      </c>
      <c r="J555" s="36">
        <v>669936.58400000003</v>
      </c>
      <c r="K555" s="1" t="s">
        <v>0</v>
      </c>
      <c r="L555" s="33">
        <v>0</v>
      </c>
      <c r="M555" s="1" t="s">
        <v>278</v>
      </c>
      <c r="N555" s="1" t="s">
        <v>338</v>
      </c>
    </row>
    <row r="556" spans="1:15" hidden="1" x14ac:dyDescent="0.25">
      <c r="A556" s="1" t="s">
        <v>112</v>
      </c>
      <c r="B556" s="1">
        <v>2017</v>
      </c>
      <c r="C556" s="6" t="s">
        <v>0</v>
      </c>
      <c r="D556" s="6" t="s">
        <v>0</v>
      </c>
      <c r="E556" s="6" t="s">
        <v>0</v>
      </c>
      <c r="F556" s="6" t="s">
        <v>0</v>
      </c>
      <c r="G556" s="6" t="s">
        <v>0</v>
      </c>
      <c r="H556" s="6" t="s">
        <v>0</v>
      </c>
      <c r="I556" s="36">
        <v>84066384.599999994</v>
      </c>
      <c r="J556" s="36">
        <v>640523.54999999993</v>
      </c>
      <c r="K556" s="1" t="s">
        <v>0</v>
      </c>
      <c r="L556" s="33">
        <v>0</v>
      </c>
      <c r="M556" s="1" t="s">
        <v>279</v>
      </c>
      <c r="N556" s="1" t="s">
        <v>360</v>
      </c>
    </row>
    <row r="557" spans="1:15" hidden="1" x14ac:dyDescent="0.25">
      <c r="A557" s="1" t="s">
        <v>112</v>
      </c>
      <c r="B557" s="1">
        <v>2021</v>
      </c>
      <c r="C557" s="6" t="s">
        <v>0</v>
      </c>
      <c r="D557" s="6" t="s">
        <v>0</v>
      </c>
      <c r="E557" s="6" t="s">
        <v>0</v>
      </c>
      <c r="F557" s="6" t="s">
        <v>0</v>
      </c>
      <c r="G557" s="6" t="s">
        <v>0</v>
      </c>
      <c r="H557" s="6" t="s">
        <v>0</v>
      </c>
      <c r="I557" s="36">
        <v>84381286.079999998</v>
      </c>
      <c r="J557" s="36">
        <v>643267.56000000006</v>
      </c>
      <c r="K557" s="1" t="s">
        <v>0</v>
      </c>
      <c r="L557" s="33">
        <v>0</v>
      </c>
      <c r="M557" s="1" t="s">
        <v>279</v>
      </c>
      <c r="N557" s="1" t="s">
        <v>360</v>
      </c>
    </row>
    <row r="558" spans="1:15" x14ac:dyDescent="0.25">
      <c r="A558" s="1" t="s">
        <v>126</v>
      </c>
      <c r="B558" s="1">
        <v>2022</v>
      </c>
      <c r="C558" s="6">
        <v>49</v>
      </c>
      <c r="D558" s="6">
        <v>7</v>
      </c>
      <c r="E558" s="6">
        <v>8</v>
      </c>
      <c r="F558" s="6">
        <v>4</v>
      </c>
      <c r="G558" s="6">
        <v>220</v>
      </c>
      <c r="H558" s="6">
        <v>2.7</v>
      </c>
      <c r="I558" s="36">
        <v>84405045.600000009</v>
      </c>
      <c r="J558" s="36">
        <v>674946</v>
      </c>
      <c r="K558" s="1">
        <v>0</v>
      </c>
      <c r="L558" s="33">
        <v>270000</v>
      </c>
      <c r="M558" s="1" t="s">
        <v>278</v>
      </c>
      <c r="N558" s="1" t="s">
        <v>338</v>
      </c>
      <c r="O558" s="51">
        <f>I558/$Q$1</f>
        <v>0.33679236154714592</v>
      </c>
    </row>
    <row r="559" spans="1:15" hidden="1" x14ac:dyDescent="0.25">
      <c r="A559" s="1" t="s">
        <v>126</v>
      </c>
      <c r="B559" s="1">
        <v>2015</v>
      </c>
      <c r="C559" s="6" t="s">
        <v>0</v>
      </c>
      <c r="D559" s="6" t="s">
        <v>0</v>
      </c>
      <c r="E559" s="6" t="s">
        <v>0</v>
      </c>
      <c r="F559" s="6" t="s">
        <v>0</v>
      </c>
      <c r="G559" s="6" t="s">
        <v>0</v>
      </c>
      <c r="H559" s="6" t="s">
        <v>0</v>
      </c>
      <c r="I559" s="36">
        <v>84679237.560000002</v>
      </c>
      <c r="J559" s="36">
        <v>672458.16</v>
      </c>
      <c r="K559" s="1" t="s">
        <v>0</v>
      </c>
      <c r="L559" s="33">
        <v>0</v>
      </c>
      <c r="M559" s="1" t="s">
        <v>278</v>
      </c>
      <c r="N559" s="1" t="s">
        <v>338</v>
      </c>
    </row>
    <row r="560" spans="1:15" x14ac:dyDescent="0.25">
      <c r="A560" s="1" t="s">
        <v>41</v>
      </c>
      <c r="B560" s="1">
        <v>2022</v>
      </c>
      <c r="C560" s="6">
        <v>50</v>
      </c>
      <c r="D560" s="6">
        <v>5</v>
      </c>
      <c r="E560" s="6">
        <v>6</v>
      </c>
      <c r="F560" s="6">
        <v>3</v>
      </c>
      <c r="G560" s="6">
        <v>200</v>
      </c>
      <c r="H560" s="6">
        <v>2.4</v>
      </c>
      <c r="I560" s="36">
        <v>85238784</v>
      </c>
      <c r="J560" s="36">
        <v>296373.60000000003</v>
      </c>
      <c r="K560" s="1">
        <v>3</v>
      </c>
      <c r="L560" s="33">
        <v>183600</v>
      </c>
      <c r="M560" s="1" t="s">
        <v>275</v>
      </c>
      <c r="N560" s="1" t="s">
        <v>411</v>
      </c>
      <c r="O560" s="51">
        <f>I560/$Q$1</f>
        <v>0.34011913807635069</v>
      </c>
    </row>
    <row r="561" spans="1:15" hidden="1" x14ac:dyDescent="0.25">
      <c r="A561" s="1" t="s">
        <v>41</v>
      </c>
      <c r="B561" s="1">
        <v>2014</v>
      </c>
      <c r="C561" s="6" t="s">
        <v>0</v>
      </c>
      <c r="D561" s="6" t="s">
        <v>0</v>
      </c>
      <c r="E561" s="6" t="s">
        <v>0</v>
      </c>
      <c r="F561" s="6" t="s">
        <v>0</v>
      </c>
      <c r="G561" s="6" t="s">
        <v>0</v>
      </c>
      <c r="H561" s="6" t="s">
        <v>0</v>
      </c>
      <c r="I561" s="36">
        <v>85266825.599999994</v>
      </c>
      <c r="J561" s="36">
        <v>294170.272</v>
      </c>
      <c r="K561" s="1" t="s">
        <v>0</v>
      </c>
      <c r="L561" s="33">
        <v>0</v>
      </c>
      <c r="M561" s="1" t="s">
        <v>275</v>
      </c>
      <c r="N561" s="1" t="s">
        <v>411</v>
      </c>
    </row>
    <row r="562" spans="1:15" hidden="1" x14ac:dyDescent="0.25">
      <c r="A562" s="1" t="s">
        <v>41</v>
      </c>
      <c r="B562" s="1">
        <v>2015</v>
      </c>
      <c r="C562" s="6" t="s">
        <v>0</v>
      </c>
      <c r="D562" s="6" t="s">
        <v>0</v>
      </c>
      <c r="E562" s="6" t="s">
        <v>0</v>
      </c>
      <c r="F562" s="6" t="s">
        <v>0</v>
      </c>
      <c r="G562" s="6" t="s">
        <v>0</v>
      </c>
      <c r="H562" s="6" t="s">
        <v>0</v>
      </c>
      <c r="I562" s="36">
        <v>85645987.319999993</v>
      </c>
      <c r="J562" s="36">
        <v>295280.40000000002</v>
      </c>
      <c r="K562" s="1" t="s">
        <v>0</v>
      </c>
      <c r="L562" s="33">
        <v>0</v>
      </c>
      <c r="M562" s="1" t="s">
        <v>275</v>
      </c>
      <c r="N562" s="1" t="s">
        <v>411</v>
      </c>
    </row>
    <row r="563" spans="1:15" hidden="1" x14ac:dyDescent="0.25">
      <c r="A563" s="1" t="s">
        <v>34</v>
      </c>
      <c r="B563" s="1">
        <v>2020</v>
      </c>
      <c r="C563" s="6" t="s">
        <v>0</v>
      </c>
      <c r="D563" s="6" t="s">
        <v>0</v>
      </c>
      <c r="E563" s="6" t="s">
        <v>0</v>
      </c>
      <c r="F563" s="6" t="s">
        <v>0</v>
      </c>
      <c r="G563" s="6" t="s">
        <v>0</v>
      </c>
      <c r="H563" s="6" t="s">
        <v>0</v>
      </c>
      <c r="I563" s="36">
        <v>659641106.64999998</v>
      </c>
      <c r="J563" s="36">
        <v>1452695.85</v>
      </c>
      <c r="K563" s="1" t="s">
        <v>0</v>
      </c>
      <c r="L563" s="33">
        <v>0</v>
      </c>
      <c r="M563" s="1" t="s">
        <v>278</v>
      </c>
      <c r="N563" s="1" t="s">
        <v>353</v>
      </c>
    </row>
    <row r="564" spans="1:15" hidden="1" x14ac:dyDescent="0.25">
      <c r="A564" s="1" t="s">
        <v>126</v>
      </c>
      <c r="B564" s="1">
        <v>2019</v>
      </c>
      <c r="C564" s="6" t="s">
        <v>0</v>
      </c>
      <c r="D564" s="6" t="s">
        <v>0</v>
      </c>
      <c r="E564" s="6" t="s">
        <v>0</v>
      </c>
      <c r="F564" s="6" t="s">
        <v>0</v>
      </c>
      <c r="G564" s="6" t="s">
        <v>0</v>
      </c>
      <c r="H564" s="6" t="s">
        <v>0</v>
      </c>
      <c r="I564" s="36">
        <v>85881912.700000003</v>
      </c>
      <c r="J564" s="36">
        <v>686080.15</v>
      </c>
      <c r="K564" s="1" t="s">
        <v>0</v>
      </c>
      <c r="L564" s="33">
        <v>0</v>
      </c>
      <c r="M564" s="1" t="s">
        <v>278</v>
      </c>
      <c r="N564" s="1" t="s">
        <v>338</v>
      </c>
    </row>
    <row r="565" spans="1:15" hidden="1" x14ac:dyDescent="0.25">
      <c r="A565" s="1" t="s">
        <v>126</v>
      </c>
      <c r="B565" s="1">
        <v>2016</v>
      </c>
      <c r="C565" s="6" t="s">
        <v>0</v>
      </c>
      <c r="D565" s="6" t="s">
        <v>0</v>
      </c>
      <c r="E565" s="6" t="s">
        <v>0</v>
      </c>
      <c r="F565" s="6" t="s">
        <v>0</v>
      </c>
      <c r="G565" s="6" t="s">
        <v>0</v>
      </c>
      <c r="H565" s="6" t="s">
        <v>0</v>
      </c>
      <c r="I565" s="36">
        <v>86163331.799999997</v>
      </c>
      <c r="J565" s="36">
        <v>685350.89999999991</v>
      </c>
      <c r="K565" s="1" t="s">
        <v>0</v>
      </c>
      <c r="L565" s="33">
        <v>0</v>
      </c>
      <c r="M565" s="1" t="s">
        <v>278</v>
      </c>
      <c r="N565" s="1" t="s">
        <v>338</v>
      </c>
    </row>
    <row r="566" spans="1:15" x14ac:dyDescent="0.25">
      <c r="A566" s="1" t="s">
        <v>34</v>
      </c>
      <c r="B566" s="1">
        <v>2018</v>
      </c>
      <c r="C566" s="6">
        <v>25</v>
      </c>
      <c r="D566" s="6">
        <v>6</v>
      </c>
      <c r="E566" s="6">
        <v>8</v>
      </c>
      <c r="F566" s="6">
        <v>5</v>
      </c>
      <c r="G566" s="6">
        <v>250</v>
      </c>
      <c r="H566" s="6">
        <v>3.4</v>
      </c>
      <c r="I566" s="36">
        <v>658767709.5</v>
      </c>
      <c r="J566" s="36">
        <v>1456035.24</v>
      </c>
      <c r="K566" s="38">
        <v>0</v>
      </c>
      <c r="L566" s="33">
        <v>1611900</v>
      </c>
      <c r="M566" s="1" t="s">
        <v>278</v>
      </c>
      <c r="N566" s="1" t="s">
        <v>353</v>
      </c>
      <c r="O566" s="51">
        <f>I566/$Q$1</f>
        <v>2.6286098303287826</v>
      </c>
    </row>
    <row r="567" spans="1:15" hidden="1" x14ac:dyDescent="0.25">
      <c r="A567" s="1" t="s">
        <v>126</v>
      </c>
      <c r="B567" s="1">
        <v>2020</v>
      </c>
      <c r="C567" s="6" t="s">
        <v>0</v>
      </c>
      <c r="D567" s="6" t="s">
        <v>0</v>
      </c>
      <c r="E567" s="6" t="s">
        <v>0</v>
      </c>
      <c r="F567" s="6" t="s">
        <v>0</v>
      </c>
      <c r="G567" s="6" t="s">
        <v>0</v>
      </c>
      <c r="H567" s="6" t="s">
        <v>0</v>
      </c>
      <c r="I567" s="36">
        <v>86399558.849999994</v>
      </c>
      <c r="J567" s="36">
        <v>687790.05</v>
      </c>
      <c r="K567" s="1" t="s">
        <v>0</v>
      </c>
      <c r="L567" s="33">
        <v>0</v>
      </c>
      <c r="M567" s="1" t="s">
        <v>278</v>
      </c>
      <c r="N567" s="1" t="s">
        <v>338</v>
      </c>
    </row>
    <row r="568" spans="1:15" hidden="1" x14ac:dyDescent="0.25">
      <c r="A568" s="1" t="s">
        <v>126</v>
      </c>
      <c r="B568" s="1">
        <v>2018</v>
      </c>
      <c r="C568" s="6" t="s">
        <v>0</v>
      </c>
      <c r="D568" s="6" t="s">
        <v>0</v>
      </c>
      <c r="E568" s="6" t="s">
        <v>0</v>
      </c>
      <c r="F568" s="6" t="s">
        <v>0</v>
      </c>
      <c r="G568" s="6" t="s">
        <v>0</v>
      </c>
      <c r="H568" s="6" t="s">
        <v>0</v>
      </c>
      <c r="I568" s="36">
        <v>86569704.359999999</v>
      </c>
      <c r="J568" s="36">
        <v>689367.84</v>
      </c>
      <c r="K568" s="1" t="s">
        <v>0</v>
      </c>
      <c r="L568" s="33">
        <v>0</v>
      </c>
      <c r="M568" s="1" t="s">
        <v>278</v>
      </c>
      <c r="N568" s="1" t="s">
        <v>338</v>
      </c>
    </row>
    <row r="569" spans="1:15" hidden="1" x14ac:dyDescent="0.25">
      <c r="A569" s="1" t="s">
        <v>126</v>
      </c>
      <c r="B569" s="1">
        <v>2021</v>
      </c>
      <c r="C569" s="6" t="s">
        <v>0</v>
      </c>
      <c r="D569" s="6" t="s">
        <v>0</v>
      </c>
      <c r="E569" s="6" t="s">
        <v>0</v>
      </c>
      <c r="F569" s="6" t="s">
        <v>0</v>
      </c>
      <c r="G569" s="6" t="s">
        <v>0</v>
      </c>
      <c r="H569" s="6" t="s">
        <v>0</v>
      </c>
      <c r="I569" s="36">
        <v>86725702.049999997</v>
      </c>
      <c r="J569" s="36">
        <v>692963.7</v>
      </c>
      <c r="K569" s="1" t="s">
        <v>0</v>
      </c>
      <c r="L569" s="33">
        <v>0</v>
      </c>
      <c r="M569" s="1" t="s">
        <v>278</v>
      </c>
      <c r="N569" s="1" t="s">
        <v>338</v>
      </c>
    </row>
    <row r="570" spans="1:15" hidden="1" x14ac:dyDescent="0.25">
      <c r="A570" s="1" t="s">
        <v>41</v>
      </c>
      <c r="B570" s="1">
        <v>2019</v>
      </c>
      <c r="C570" s="6" t="s">
        <v>0</v>
      </c>
      <c r="D570" s="6" t="s">
        <v>0</v>
      </c>
      <c r="E570" s="6" t="s">
        <v>0</v>
      </c>
      <c r="F570" s="6" t="s">
        <v>0</v>
      </c>
      <c r="G570" s="6" t="s">
        <v>0</v>
      </c>
      <c r="H570" s="6" t="s">
        <v>0</v>
      </c>
      <c r="I570" s="36">
        <v>86772823.150000006</v>
      </c>
      <c r="J570" s="36">
        <v>301257.35000000003</v>
      </c>
      <c r="K570" s="1" t="s">
        <v>0</v>
      </c>
      <c r="L570" s="33">
        <v>0</v>
      </c>
      <c r="M570" s="1" t="s">
        <v>275</v>
      </c>
      <c r="N570" s="1" t="s">
        <v>411</v>
      </c>
    </row>
    <row r="571" spans="1:15" hidden="1" x14ac:dyDescent="0.25">
      <c r="A571" s="1" t="s">
        <v>41</v>
      </c>
      <c r="B571" s="1">
        <v>2020</v>
      </c>
      <c r="C571" s="6" t="s">
        <v>0</v>
      </c>
      <c r="D571" s="6" t="s">
        <v>0</v>
      </c>
      <c r="E571" s="6" t="s">
        <v>0</v>
      </c>
      <c r="F571" s="6" t="s">
        <v>0</v>
      </c>
      <c r="G571" s="6" t="s">
        <v>0</v>
      </c>
      <c r="H571" s="6" t="s">
        <v>0</v>
      </c>
      <c r="I571" s="36">
        <v>86886481.549999997</v>
      </c>
      <c r="J571" s="36">
        <v>302005.2</v>
      </c>
      <c r="K571" s="1" t="s">
        <v>0</v>
      </c>
      <c r="L571" s="33">
        <v>0</v>
      </c>
      <c r="M571" s="1" t="s">
        <v>275</v>
      </c>
      <c r="N571" s="1" t="s">
        <v>411</v>
      </c>
    </row>
    <row r="572" spans="1:15" hidden="1" x14ac:dyDescent="0.25">
      <c r="A572" s="1" t="s">
        <v>41</v>
      </c>
      <c r="B572" s="1">
        <v>2016</v>
      </c>
      <c r="C572" s="6" t="s">
        <v>0</v>
      </c>
      <c r="D572" s="6" t="s">
        <v>0</v>
      </c>
      <c r="E572" s="6" t="s">
        <v>0</v>
      </c>
      <c r="F572" s="6" t="s">
        <v>0</v>
      </c>
      <c r="G572" s="6" t="s">
        <v>0</v>
      </c>
      <c r="H572" s="6" t="s">
        <v>0</v>
      </c>
      <c r="I572" s="36">
        <v>86963031.349999994</v>
      </c>
      <c r="J572" s="36">
        <v>300944.8</v>
      </c>
      <c r="K572" s="1" t="s">
        <v>0</v>
      </c>
      <c r="L572" s="33">
        <v>0</v>
      </c>
      <c r="M572" s="1" t="s">
        <v>275</v>
      </c>
      <c r="N572" s="1" t="s">
        <v>411</v>
      </c>
    </row>
    <row r="573" spans="1:15" hidden="1" x14ac:dyDescent="0.25">
      <c r="A573" s="1" t="s">
        <v>126</v>
      </c>
      <c r="B573" s="1">
        <v>2017</v>
      </c>
      <c r="C573" s="6" t="s">
        <v>0</v>
      </c>
      <c r="D573" s="6" t="s">
        <v>0</v>
      </c>
      <c r="E573" s="6" t="s">
        <v>0</v>
      </c>
      <c r="F573" s="6" t="s">
        <v>0</v>
      </c>
      <c r="G573" s="6" t="s">
        <v>0</v>
      </c>
      <c r="H573" s="6" t="s">
        <v>0</v>
      </c>
      <c r="I573" s="36">
        <v>86977612.589999989</v>
      </c>
      <c r="J573" s="36">
        <v>690002.75999999989</v>
      </c>
      <c r="K573" s="1" t="s">
        <v>0</v>
      </c>
      <c r="L573" s="33">
        <v>0</v>
      </c>
      <c r="M573" s="1" t="s">
        <v>278</v>
      </c>
      <c r="N573" s="1" t="s">
        <v>338</v>
      </c>
    </row>
    <row r="574" spans="1:15" hidden="1" x14ac:dyDescent="0.25">
      <c r="A574" s="1" t="s">
        <v>23</v>
      </c>
      <c r="B574" s="1">
        <v>2014</v>
      </c>
      <c r="C574" s="6" t="s">
        <v>0</v>
      </c>
      <c r="D574" s="6" t="s">
        <v>0</v>
      </c>
      <c r="E574" s="6" t="s">
        <v>0</v>
      </c>
      <c r="F574" s="6" t="s">
        <v>0</v>
      </c>
      <c r="G574" s="6" t="s">
        <v>0</v>
      </c>
      <c r="H574" s="6" t="s">
        <v>0</v>
      </c>
      <c r="I574" s="36">
        <v>87266628.799999997</v>
      </c>
      <c r="J574" s="36">
        <v>280998.59999999998</v>
      </c>
      <c r="K574" s="1" t="s">
        <v>0</v>
      </c>
      <c r="L574" s="33">
        <v>0</v>
      </c>
      <c r="M574" s="1" t="s">
        <v>275</v>
      </c>
      <c r="N574" s="1" t="s">
        <v>346</v>
      </c>
    </row>
    <row r="575" spans="1:15" hidden="1" x14ac:dyDescent="0.25">
      <c r="A575" s="1" t="s">
        <v>34</v>
      </c>
      <c r="B575" s="1">
        <v>2016</v>
      </c>
      <c r="C575" s="6" t="s">
        <v>0</v>
      </c>
      <c r="D575" s="6" t="s">
        <v>0</v>
      </c>
      <c r="E575" s="6" t="s">
        <v>0</v>
      </c>
      <c r="F575" s="6" t="s">
        <v>0</v>
      </c>
      <c r="G575" s="6" t="s">
        <v>0</v>
      </c>
      <c r="H575" s="6" t="s">
        <v>0</v>
      </c>
      <c r="I575" s="36">
        <v>657893577.24999988</v>
      </c>
      <c r="J575" s="36">
        <v>1447555.8499999999</v>
      </c>
      <c r="K575" s="1" t="s">
        <v>0</v>
      </c>
      <c r="L575" s="33">
        <v>0</v>
      </c>
      <c r="M575" s="1" t="s">
        <v>278</v>
      </c>
      <c r="N575" s="1" t="s">
        <v>353</v>
      </c>
    </row>
    <row r="576" spans="1:15" hidden="1" x14ac:dyDescent="0.25">
      <c r="A576" s="1" t="s">
        <v>41</v>
      </c>
      <c r="B576" s="1">
        <v>2018</v>
      </c>
      <c r="C576" s="6" t="s">
        <v>0</v>
      </c>
      <c r="D576" s="6" t="s">
        <v>0</v>
      </c>
      <c r="E576" s="6" t="s">
        <v>0</v>
      </c>
      <c r="F576" s="6" t="s">
        <v>0</v>
      </c>
      <c r="G576" s="6" t="s">
        <v>0</v>
      </c>
      <c r="H576" s="6" t="s">
        <v>0</v>
      </c>
      <c r="I576" s="36">
        <v>87609929.099999994</v>
      </c>
      <c r="J576" s="36">
        <v>302702.88</v>
      </c>
      <c r="K576" s="1" t="s">
        <v>0</v>
      </c>
      <c r="L576" s="33">
        <v>0</v>
      </c>
      <c r="M576" s="1" t="s">
        <v>275</v>
      </c>
      <c r="N576" s="1" t="s">
        <v>411</v>
      </c>
    </row>
    <row r="577" spans="1:15" hidden="1" x14ac:dyDescent="0.25">
      <c r="A577" s="1" t="s">
        <v>41</v>
      </c>
      <c r="B577" s="1">
        <v>2017</v>
      </c>
      <c r="C577" s="6" t="s">
        <v>0</v>
      </c>
      <c r="D577" s="6" t="s">
        <v>0</v>
      </c>
      <c r="E577" s="6" t="s">
        <v>0</v>
      </c>
      <c r="F577" s="6" t="s">
        <v>0</v>
      </c>
      <c r="G577" s="6" t="s">
        <v>0</v>
      </c>
      <c r="H577" s="6" t="s">
        <v>0</v>
      </c>
      <c r="I577" s="36">
        <v>87630362.709999993</v>
      </c>
      <c r="J577" s="36">
        <v>302982.44999999995</v>
      </c>
      <c r="K577" s="1" t="s">
        <v>0</v>
      </c>
      <c r="L577" s="33">
        <v>0</v>
      </c>
      <c r="M577" s="1" t="s">
        <v>275</v>
      </c>
      <c r="N577" s="1" t="s">
        <v>411</v>
      </c>
    </row>
    <row r="578" spans="1:15" hidden="1" x14ac:dyDescent="0.25">
      <c r="A578" s="1" t="s">
        <v>34</v>
      </c>
      <c r="B578" s="1">
        <v>2019</v>
      </c>
      <c r="C578" s="6" t="s">
        <v>0</v>
      </c>
      <c r="D578" s="6" t="s">
        <v>0</v>
      </c>
      <c r="E578" s="6" t="s">
        <v>0</v>
      </c>
      <c r="F578" s="6" t="s">
        <v>0</v>
      </c>
      <c r="G578" s="6" t="s">
        <v>0</v>
      </c>
      <c r="H578" s="6" t="s">
        <v>0</v>
      </c>
      <c r="I578" s="36">
        <v>656586986.70000005</v>
      </c>
      <c r="J578" s="36">
        <v>1449085.25</v>
      </c>
      <c r="K578" s="1" t="s">
        <v>0</v>
      </c>
      <c r="L578" s="33">
        <v>0</v>
      </c>
      <c r="M578" s="1" t="s">
        <v>278</v>
      </c>
      <c r="N578" s="1" t="s">
        <v>353</v>
      </c>
    </row>
    <row r="579" spans="1:15" hidden="1" x14ac:dyDescent="0.25">
      <c r="A579" s="1" t="s">
        <v>23</v>
      </c>
      <c r="B579" s="1">
        <v>2022</v>
      </c>
      <c r="C579" s="6" t="s">
        <v>0</v>
      </c>
      <c r="D579" s="6" t="s">
        <v>0</v>
      </c>
      <c r="E579" s="6" t="s">
        <v>0</v>
      </c>
      <c r="F579" s="6" t="s">
        <v>0</v>
      </c>
      <c r="G579" s="6" t="s">
        <v>0</v>
      </c>
      <c r="H579" s="6" t="s">
        <v>0</v>
      </c>
      <c r="I579" s="36">
        <v>87744459.600000009</v>
      </c>
      <c r="J579" s="36">
        <v>283100.40000000002</v>
      </c>
      <c r="K579" s="1" t="s">
        <v>0</v>
      </c>
      <c r="L579" s="33">
        <v>0</v>
      </c>
      <c r="M579" s="1" t="s">
        <v>275</v>
      </c>
      <c r="N579" s="1" t="s">
        <v>346</v>
      </c>
    </row>
    <row r="580" spans="1:15" hidden="1" x14ac:dyDescent="0.25">
      <c r="A580" s="1" t="s">
        <v>41</v>
      </c>
      <c r="B580" s="1">
        <v>2021</v>
      </c>
      <c r="C580" s="6" t="s">
        <v>0</v>
      </c>
      <c r="D580" s="6" t="s">
        <v>0</v>
      </c>
      <c r="E580" s="6" t="s">
        <v>0</v>
      </c>
      <c r="F580" s="6" t="s">
        <v>0</v>
      </c>
      <c r="G580" s="6" t="s">
        <v>0</v>
      </c>
      <c r="H580" s="6" t="s">
        <v>0</v>
      </c>
      <c r="I580" s="36">
        <v>87849565.439999998</v>
      </c>
      <c r="J580" s="36">
        <v>304284.24</v>
      </c>
      <c r="K580" s="1" t="s">
        <v>0</v>
      </c>
      <c r="L580" s="33">
        <v>0</v>
      </c>
      <c r="M580" s="1" t="s">
        <v>275</v>
      </c>
      <c r="N580" s="1" t="s">
        <v>411</v>
      </c>
    </row>
    <row r="581" spans="1:15" x14ac:dyDescent="0.25">
      <c r="A581" s="1" t="s">
        <v>23</v>
      </c>
      <c r="B581" s="1">
        <v>2015</v>
      </c>
      <c r="C581" s="6">
        <v>8</v>
      </c>
      <c r="D581" s="6">
        <v>6</v>
      </c>
      <c r="E581" s="6">
        <v>10</v>
      </c>
      <c r="F581" s="6">
        <v>5</v>
      </c>
      <c r="G581" s="6">
        <v>200</v>
      </c>
      <c r="H581" s="6">
        <v>3.5</v>
      </c>
      <c r="I581" s="36">
        <v>87852210.239999995</v>
      </c>
      <c r="J581" s="36">
        <v>282055.2</v>
      </c>
      <c r="K581" s="1">
        <v>4</v>
      </c>
      <c r="L581" s="33">
        <v>865200</v>
      </c>
      <c r="M581" s="1" t="s">
        <v>275</v>
      </c>
      <c r="N581" s="1" t="s">
        <v>346</v>
      </c>
      <c r="O581" s="51">
        <f>I581/$Q$1</f>
        <v>0.35054721128977095</v>
      </c>
    </row>
    <row r="582" spans="1:15" hidden="1" x14ac:dyDescent="0.25">
      <c r="A582" s="1" t="s">
        <v>19</v>
      </c>
      <c r="B582" s="1">
        <v>2014</v>
      </c>
      <c r="C582" s="6" t="s">
        <v>0</v>
      </c>
      <c r="D582" s="6" t="s">
        <v>0</v>
      </c>
      <c r="E582" s="6" t="s">
        <v>0</v>
      </c>
      <c r="F582" s="6" t="s">
        <v>0</v>
      </c>
      <c r="G582" s="6" t="s">
        <v>0</v>
      </c>
      <c r="H582" s="6" t="s">
        <v>0</v>
      </c>
      <c r="I582" s="36">
        <v>88122090.400000006</v>
      </c>
      <c r="J582" s="36">
        <v>666291.67200000002</v>
      </c>
      <c r="K582" s="1" t="s">
        <v>0</v>
      </c>
      <c r="L582" s="33">
        <v>0</v>
      </c>
      <c r="M582" s="1" t="s">
        <v>279</v>
      </c>
      <c r="N582" s="1" t="s">
        <v>360</v>
      </c>
    </row>
    <row r="583" spans="1:15" hidden="1" x14ac:dyDescent="0.25">
      <c r="A583" s="1" t="s">
        <v>34</v>
      </c>
      <c r="B583" s="1">
        <v>2022</v>
      </c>
      <c r="C583" s="6" t="s">
        <v>0</v>
      </c>
      <c r="D583" s="6" t="s">
        <v>0</v>
      </c>
      <c r="E583" s="6" t="s">
        <v>0</v>
      </c>
      <c r="F583" s="6" t="s">
        <v>0</v>
      </c>
      <c r="G583" s="6" t="s">
        <v>0</v>
      </c>
      <c r="H583" s="6" t="s">
        <v>0</v>
      </c>
      <c r="I583" s="36">
        <v>650248959.60000002</v>
      </c>
      <c r="J583" s="36">
        <v>1425578.4000000001</v>
      </c>
      <c r="K583" s="1" t="s">
        <v>0</v>
      </c>
      <c r="L583" s="33">
        <v>0</v>
      </c>
      <c r="M583" s="1" t="s">
        <v>278</v>
      </c>
      <c r="N583" s="1" t="s">
        <v>353</v>
      </c>
    </row>
    <row r="584" spans="1:15" hidden="1" x14ac:dyDescent="0.25">
      <c r="A584" s="1" t="s">
        <v>19</v>
      </c>
      <c r="B584" s="1">
        <v>2022</v>
      </c>
      <c r="C584" s="6" t="s">
        <v>0</v>
      </c>
      <c r="D584" s="6" t="s">
        <v>0</v>
      </c>
      <c r="E584" s="6" t="s">
        <v>0</v>
      </c>
      <c r="F584" s="6" t="s">
        <v>0</v>
      </c>
      <c r="G584" s="6" t="s">
        <v>0</v>
      </c>
      <c r="H584" s="6" t="s">
        <v>0</v>
      </c>
      <c r="I584" s="36">
        <v>88299698.400000006</v>
      </c>
      <c r="J584" s="36">
        <v>671274</v>
      </c>
      <c r="K584" s="1" t="s">
        <v>0</v>
      </c>
      <c r="L584" s="33">
        <v>0</v>
      </c>
      <c r="M584" s="1" t="s">
        <v>279</v>
      </c>
      <c r="N584" s="1" t="s">
        <v>360</v>
      </c>
    </row>
    <row r="585" spans="1:15" hidden="1" x14ac:dyDescent="0.25">
      <c r="A585" s="1" t="s">
        <v>34</v>
      </c>
      <c r="B585" s="1">
        <v>2015</v>
      </c>
      <c r="C585" s="6" t="s">
        <v>0</v>
      </c>
      <c r="D585" s="6" t="s">
        <v>0</v>
      </c>
      <c r="E585" s="6" t="s">
        <v>0</v>
      </c>
      <c r="F585" s="6" t="s">
        <v>0</v>
      </c>
      <c r="G585" s="6" t="s">
        <v>0</v>
      </c>
      <c r="H585" s="6" t="s">
        <v>0</v>
      </c>
      <c r="I585" s="36">
        <v>642367109.63999999</v>
      </c>
      <c r="J585" s="36">
        <v>1420324.68</v>
      </c>
      <c r="K585" s="1" t="s">
        <v>0</v>
      </c>
      <c r="L585" s="33">
        <v>0</v>
      </c>
      <c r="M585" s="1" t="s">
        <v>278</v>
      </c>
      <c r="N585" s="1" t="s">
        <v>353</v>
      </c>
    </row>
    <row r="586" spans="1:15" hidden="1" x14ac:dyDescent="0.25">
      <c r="A586" s="1" t="s">
        <v>34</v>
      </c>
      <c r="B586" s="1">
        <v>2014</v>
      </c>
      <c r="C586" s="6" t="s">
        <v>0</v>
      </c>
      <c r="D586" s="6" t="s">
        <v>0</v>
      </c>
      <c r="E586" s="6" t="s">
        <v>0</v>
      </c>
      <c r="F586" s="6" t="s">
        <v>0</v>
      </c>
      <c r="G586" s="6" t="s">
        <v>0</v>
      </c>
      <c r="H586" s="6" t="s">
        <v>0</v>
      </c>
      <c r="I586" s="36">
        <v>640276018.39999998</v>
      </c>
      <c r="J586" s="36">
        <v>1415009.6</v>
      </c>
      <c r="K586" s="1" t="s">
        <v>0</v>
      </c>
      <c r="L586" s="33">
        <v>0</v>
      </c>
      <c r="M586" s="1" t="s">
        <v>278</v>
      </c>
      <c r="N586" s="1" t="s">
        <v>353</v>
      </c>
    </row>
    <row r="587" spans="1:15" x14ac:dyDescent="0.25">
      <c r="A587" s="1" t="s">
        <v>32</v>
      </c>
      <c r="B587" s="1">
        <v>2023</v>
      </c>
      <c r="C587" s="6">
        <v>55</v>
      </c>
      <c r="D587" s="6">
        <v>6</v>
      </c>
      <c r="E587" s="6">
        <v>8</v>
      </c>
      <c r="F587" s="6">
        <v>5</v>
      </c>
      <c r="G587" s="6">
        <v>250</v>
      </c>
      <c r="H587" s="6">
        <v>3.4</v>
      </c>
      <c r="I587" s="36">
        <v>629622510</v>
      </c>
      <c r="J587" s="36">
        <v>1410410</v>
      </c>
      <c r="K587" s="38">
        <v>0</v>
      </c>
      <c r="L587" s="33">
        <v>1220000</v>
      </c>
      <c r="M587" s="1" t="s">
        <v>278</v>
      </c>
      <c r="N587" s="1" t="s">
        <v>353</v>
      </c>
      <c r="O587" s="51">
        <f>I587/$Q$1</f>
        <v>2.5123148802154249</v>
      </c>
    </row>
    <row r="588" spans="1:15" hidden="1" x14ac:dyDescent="0.25">
      <c r="A588" s="1" t="s">
        <v>19</v>
      </c>
      <c r="B588" s="1">
        <v>2015</v>
      </c>
      <c r="C588" s="6" t="s">
        <v>0</v>
      </c>
      <c r="D588" s="6" t="s">
        <v>0</v>
      </c>
      <c r="E588" s="6" t="s">
        <v>0</v>
      </c>
      <c r="F588" s="6" t="s">
        <v>0</v>
      </c>
      <c r="G588" s="6" t="s">
        <v>0</v>
      </c>
      <c r="H588" s="6" t="s">
        <v>0</v>
      </c>
      <c r="I588" s="36">
        <v>88869500.039999992</v>
      </c>
      <c r="J588" s="36">
        <v>668799.6</v>
      </c>
      <c r="K588" s="1" t="s">
        <v>0</v>
      </c>
      <c r="L588" s="33">
        <v>0</v>
      </c>
      <c r="M588" s="1" t="s">
        <v>279</v>
      </c>
      <c r="N588" s="1" t="s">
        <v>360</v>
      </c>
    </row>
    <row r="589" spans="1:15" hidden="1" x14ac:dyDescent="0.25">
      <c r="A589" s="1" t="s">
        <v>23</v>
      </c>
      <c r="B589" s="1">
        <v>2020</v>
      </c>
      <c r="C589" s="6" t="s">
        <v>0</v>
      </c>
      <c r="D589" s="6" t="s">
        <v>0</v>
      </c>
      <c r="E589" s="6" t="s">
        <v>0</v>
      </c>
      <c r="F589" s="6" t="s">
        <v>0</v>
      </c>
      <c r="G589" s="6" t="s">
        <v>0</v>
      </c>
      <c r="H589" s="6" t="s">
        <v>0</v>
      </c>
      <c r="I589" s="36">
        <v>88941768</v>
      </c>
      <c r="J589" s="36">
        <v>288482.75</v>
      </c>
      <c r="K589" s="1" t="s">
        <v>0</v>
      </c>
      <c r="L589" s="33">
        <v>0</v>
      </c>
      <c r="M589" s="1" t="s">
        <v>275</v>
      </c>
      <c r="N589" s="1" t="s">
        <v>346</v>
      </c>
    </row>
    <row r="590" spans="1:15" hidden="1" x14ac:dyDescent="0.25">
      <c r="A590" s="1" t="s">
        <v>23</v>
      </c>
      <c r="B590" s="1">
        <v>2019</v>
      </c>
      <c r="C590" s="6" t="s">
        <v>0</v>
      </c>
      <c r="D590" s="6" t="s">
        <v>0</v>
      </c>
      <c r="E590" s="6" t="s">
        <v>0</v>
      </c>
      <c r="F590" s="6" t="s">
        <v>0</v>
      </c>
      <c r="G590" s="6" t="s">
        <v>0</v>
      </c>
      <c r="H590" s="6" t="s">
        <v>0</v>
      </c>
      <c r="I590" s="36">
        <v>89035159.950000003</v>
      </c>
      <c r="J590" s="36">
        <v>287766.65000000002</v>
      </c>
      <c r="K590" s="1" t="s">
        <v>0</v>
      </c>
      <c r="L590" s="33">
        <v>0</v>
      </c>
      <c r="M590" s="1" t="s">
        <v>275</v>
      </c>
      <c r="N590" s="1" t="s">
        <v>346</v>
      </c>
    </row>
    <row r="591" spans="1:15" hidden="1" x14ac:dyDescent="0.25">
      <c r="A591" s="1" t="s">
        <v>23</v>
      </c>
      <c r="B591" s="1">
        <v>2016</v>
      </c>
      <c r="C591" s="6" t="s">
        <v>0</v>
      </c>
      <c r="D591" s="6" t="s">
        <v>0</v>
      </c>
      <c r="E591" s="6" t="s">
        <v>0</v>
      </c>
      <c r="F591" s="6" t="s">
        <v>0</v>
      </c>
      <c r="G591" s="6" t="s">
        <v>0</v>
      </c>
      <c r="H591" s="6" t="s">
        <v>0</v>
      </c>
      <c r="I591" s="36">
        <v>89580650.899999991</v>
      </c>
      <c r="J591" s="36">
        <v>287458.59999999998</v>
      </c>
      <c r="K591" s="1" t="s">
        <v>0</v>
      </c>
      <c r="L591" s="33">
        <v>0</v>
      </c>
      <c r="M591" s="1" t="s">
        <v>275</v>
      </c>
      <c r="N591" s="1" t="s">
        <v>346</v>
      </c>
    </row>
    <row r="592" spans="1:15" x14ac:dyDescent="0.25">
      <c r="A592" s="1" t="s">
        <v>34</v>
      </c>
      <c r="B592" s="1">
        <v>2023</v>
      </c>
      <c r="C592" s="6">
        <v>55</v>
      </c>
      <c r="D592" s="6">
        <v>6</v>
      </c>
      <c r="E592" s="6">
        <v>8</v>
      </c>
      <c r="F592" s="6">
        <v>5</v>
      </c>
      <c r="G592" s="6">
        <v>250</v>
      </c>
      <c r="H592" s="6">
        <v>3.4</v>
      </c>
      <c r="I592" s="36">
        <v>611113610</v>
      </c>
      <c r="J592" s="36">
        <v>1346380</v>
      </c>
      <c r="K592" s="38">
        <v>0</v>
      </c>
      <c r="L592" s="33">
        <v>950000</v>
      </c>
      <c r="M592" s="1" t="s">
        <v>278</v>
      </c>
      <c r="N592" s="1" t="s">
        <v>353</v>
      </c>
      <c r="O592" s="51">
        <f>I592/$Q$1</f>
        <v>2.4384608102800613</v>
      </c>
    </row>
    <row r="593" spans="1:15" hidden="1" x14ac:dyDescent="0.25">
      <c r="A593" s="1" t="s">
        <v>23</v>
      </c>
      <c r="B593" s="1">
        <v>2021</v>
      </c>
      <c r="C593" s="6" t="s">
        <v>0</v>
      </c>
      <c r="D593" s="6" t="s">
        <v>0</v>
      </c>
      <c r="E593" s="6" t="s">
        <v>0</v>
      </c>
      <c r="F593" s="6" t="s">
        <v>0</v>
      </c>
      <c r="G593" s="6" t="s">
        <v>0</v>
      </c>
      <c r="H593" s="6" t="s">
        <v>0</v>
      </c>
      <c r="I593" s="36">
        <v>89725566.450000003</v>
      </c>
      <c r="J593" s="36">
        <v>290655.69</v>
      </c>
      <c r="K593" s="1" t="s">
        <v>0</v>
      </c>
      <c r="L593" s="33">
        <v>0</v>
      </c>
      <c r="M593" s="1" t="s">
        <v>275</v>
      </c>
      <c r="N593" s="1" t="s">
        <v>346</v>
      </c>
    </row>
    <row r="594" spans="1:15" hidden="1" x14ac:dyDescent="0.25">
      <c r="A594" s="1" t="s">
        <v>23</v>
      </c>
      <c r="B594" s="1">
        <v>2018</v>
      </c>
      <c r="C594" s="6" t="s">
        <v>0</v>
      </c>
      <c r="D594" s="6" t="s">
        <v>0</v>
      </c>
      <c r="E594" s="6" t="s">
        <v>0</v>
      </c>
      <c r="F594" s="6" t="s">
        <v>0</v>
      </c>
      <c r="G594" s="6" t="s">
        <v>0</v>
      </c>
      <c r="H594" s="6" t="s">
        <v>0</v>
      </c>
      <c r="I594" s="36">
        <v>89734962.539999992</v>
      </c>
      <c r="J594" s="36">
        <v>289150.98</v>
      </c>
      <c r="K594" s="1" t="s">
        <v>0</v>
      </c>
      <c r="L594" s="33">
        <v>0</v>
      </c>
      <c r="M594" s="1" t="s">
        <v>275</v>
      </c>
      <c r="N594" s="1" t="s">
        <v>346</v>
      </c>
    </row>
    <row r="595" spans="1:15" hidden="1" x14ac:dyDescent="0.25">
      <c r="A595" s="1" t="s">
        <v>23</v>
      </c>
      <c r="B595" s="1">
        <v>2017</v>
      </c>
      <c r="C595" s="6" t="s">
        <v>0</v>
      </c>
      <c r="D595" s="6" t="s">
        <v>0</v>
      </c>
      <c r="E595" s="6" t="s">
        <v>0</v>
      </c>
      <c r="F595" s="6" t="s">
        <v>0</v>
      </c>
      <c r="G595" s="6" t="s">
        <v>0</v>
      </c>
      <c r="H595" s="6" t="s">
        <v>0</v>
      </c>
      <c r="I595" s="36">
        <v>90047018.019999996</v>
      </c>
      <c r="J595" s="36">
        <v>289414.98</v>
      </c>
      <c r="K595" s="1" t="s">
        <v>0</v>
      </c>
      <c r="L595" s="33">
        <v>0</v>
      </c>
      <c r="M595" s="1" t="s">
        <v>275</v>
      </c>
      <c r="N595" s="1" t="s">
        <v>346</v>
      </c>
    </row>
    <row r="596" spans="1:15" hidden="1" x14ac:dyDescent="0.25">
      <c r="A596" s="1" t="s">
        <v>19</v>
      </c>
      <c r="B596" s="1">
        <v>2019</v>
      </c>
      <c r="C596" s="6" t="s">
        <v>0</v>
      </c>
      <c r="D596" s="6" t="s">
        <v>0</v>
      </c>
      <c r="E596" s="6" t="s">
        <v>0</v>
      </c>
      <c r="F596" s="6" t="s">
        <v>0</v>
      </c>
      <c r="G596" s="6" t="s">
        <v>0</v>
      </c>
      <c r="H596" s="6" t="s">
        <v>0</v>
      </c>
      <c r="I596" s="36">
        <v>90144740.900000006</v>
      </c>
      <c r="J596" s="36">
        <v>682340.5</v>
      </c>
      <c r="K596" s="1" t="s">
        <v>0</v>
      </c>
      <c r="L596" s="33">
        <v>0</v>
      </c>
      <c r="M596" s="1" t="s">
        <v>279</v>
      </c>
      <c r="N596" s="1" t="s">
        <v>360</v>
      </c>
    </row>
    <row r="597" spans="1:15" hidden="1" x14ac:dyDescent="0.25">
      <c r="A597" s="1" t="s">
        <v>26</v>
      </c>
      <c r="B597" s="1">
        <v>2023</v>
      </c>
      <c r="C597" s="6" t="s">
        <v>0</v>
      </c>
      <c r="D597" s="6" t="s">
        <v>0</v>
      </c>
      <c r="E597" s="6" t="s">
        <v>0</v>
      </c>
      <c r="F597" s="6" t="s">
        <v>0</v>
      </c>
      <c r="G597" s="6" t="s">
        <v>0</v>
      </c>
      <c r="H597" s="6" t="s">
        <v>0</v>
      </c>
      <c r="I597" s="36">
        <v>90386190</v>
      </c>
      <c r="J597" s="36">
        <v>482390</v>
      </c>
      <c r="K597" s="1" t="s">
        <v>0</v>
      </c>
      <c r="L597" s="33">
        <v>0</v>
      </c>
      <c r="M597" s="1" t="s">
        <v>271</v>
      </c>
      <c r="N597" s="1" t="s">
        <v>836</v>
      </c>
    </row>
    <row r="598" spans="1:15" x14ac:dyDescent="0.25">
      <c r="A598" s="1" t="s">
        <v>19</v>
      </c>
      <c r="B598" s="1">
        <v>2020</v>
      </c>
      <c r="C598" s="6">
        <v>42</v>
      </c>
      <c r="D598" s="6">
        <v>2</v>
      </c>
      <c r="E598" s="6">
        <v>6</v>
      </c>
      <c r="F598" s="6">
        <v>3</v>
      </c>
      <c r="G598" s="6">
        <v>200</v>
      </c>
      <c r="H598" s="6">
        <v>2.2999999999999998</v>
      </c>
      <c r="I598" s="36">
        <v>90581774.400000006</v>
      </c>
      <c r="J598" s="36">
        <v>684034.45</v>
      </c>
      <c r="K598" s="1">
        <v>0</v>
      </c>
      <c r="L598" s="33">
        <v>606850</v>
      </c>
      <c r="M598" s="1" t="s">
        <v>279</v>
      </c>
      <c r="N598" s="1" t="s">
        <v>360</v>
      </c>
      <c r="O598" s="51">
        <f>I598/$Q$1</f>
        <v>0.36143869713526705</v>
      </c>
    </row>
    <row r="599" spans="1:15" hidden="1" x14ac:dyDescent="0.25">
      <c r="A599" s="1" t="s">
        <v>19</v>
      </c>
      <c r="B599" s="1">
        <v>2016</v>
      </c>
      <c r="C599" s="6" t="s">
        <v>0</v>
      </c>
      <c r="D599" s="6" t="s">
        <v>0</v>
      </c>
      <c r="E599" s="6" t="s">
        <v>0</v>
      </c>
      <c r="F599" s="6" t="s">
        <v>0</v>
      </c>
      <c r="G599" s="6" t="s">
        <v>0</v>
      </c>
      <c r="H599" s="6" t="s">
        <v>0</v>
      </c>
      <c r="I599" s="36">
        <v>90688989.299999997</v>
      </c>
      <c r="J599" s="36">
        <v>681621.2</v>
      </c>
      <c r="K599" s="1" t="s">
        <v>0</v>
      </c>
      <c r="L599" s="33">
        <v>0</v>
      </c>
      <c r="M599" s="1" t="s">
        <v>279</v>
      </c>
      <c r="N599" s="1" t="s">
        <v>360</v>
      </c>
    </row>
    <row r="600" spans="1:15" hidden="1" x14ac:dyDescent="0.25">
      <c r="A600" s="1" t="s">
        <v>19</v>
      </c>
      <c r="B600" s="1">
        <v>2021</v>
      </c>
      <c r="C600" s="6" t="s">
        <v>0</v>
      </c>
      <c r="D600" s="6" t="s">
        <v>0</v>
      </c>
      <c r="E600" s="6" t="s">
        <v>0</v>
      </c>
      <c r="F600" s="6" t="s">
        <v>0</v>
      </c>
      <c r="G600" s="6" t="s">
        <v>0</v>
      </c>
      <c r="H600" s="6" t="s">
        <v>0</v>
      </c>
      <c r="I600" s="36">
        <v>90923702.609999999</v>
      </c>
      <c r="J600" s="36">
        <v>689186.16</v>
      </c>
      <c r="K600" s="1" t="s">
        <v>0</v>
      </c>
      <c r="L600" s="33">
        <v>0</v>
      </c>
      <c r="M600" s="1" t="s">
        <v>279</v>
      </c>
      <c r="N600" s="1" t="s">
        <v>360</v>
      </c>
    </row>
    <row r="601" spans="1:15" hidden="1" x14ac:dyDescent="0.25">
      <c r="A601" s="1" t="s">
        <v>109</v>
      </c>
      <c r="B601" s="1">
        <v>2023</v>
      </c>
      <c r="C601" s="6" t="s">
        <v>0</v>
      </c>
      <c r="D601" s="6" t="s">
        <v>0</v>
      </c>
      <c r="E601" s="6" t="s">
        <v>0</v>
      </c>
      <c r="F601" s="6" t="s">
        <v>0</v>
      </c>
      <c r="G601" s="6" t="s">
        <v>0</v>
      </c>
      <c r="H601" s="6" t="s">
        <v>0</v>
      </c>
      <c r="I601" s="36">
        <v>90966440</v>
      </c>
      <c r="J601" s="36">
        <v>786560</v>
      </c>
      <c r="K601" s="1" t="s">
        <v>0</v>
      </c>
      <c r="L601" s="33">
        <v>0</v>
      </c>
      <c r="M601" s="1" t="s">
        <v>282</v>
      </c>
      <c r="N601" s="1" t="s">
        <v>427</v>
      </c>
    </row>
    <row r="602" spans="1:15" hidden="1" x14ac:dyDescent="0.25">
      <c r="A602" s="1" t="s">
        <v>19</v>
      </c>
      <c r="B602" s="1">
        <v>2018</v>
      </c>
      <c r="C602" s="6" t="s">
        <v>0</v>
      </c>
      <c r="D602" s="6" t="s">
        <v>0</v>
      </c>
      <c r="E602" s="6" t="s">
        <v>0</v>
      </c>
      <c r="F602" s="6" t="s">
        <v>0</v>
      </c>
      <c r="G602" s="6" t="s">
        <v>0</v>
      </c>
      <c r="H602" s="6" t="s">
        <v>0</v>
      </c>
      <c r="I602" s="36">
        <v>91005402.420000002</v>
      </c>
      <c r="J602" s="36">
        <v>685618.67999999993</v>
      </c>
      <c r="K602" s="1" t="s">
        <v>0</v>
      </c>
      <c r="L602" s="33">
        <v>0</v>
      </c>
      <c r="M602" s="1" t="s">
        <v>279</v>
      </c>
      <c r="N602" s="1" t="s">
        <v>360</v>
      </c>
    </row>
    <row r="603" spans="1:15" hidden="1" x14ac:dyDescent="0.25">
      <c r="A603" s="1" t="s">
        <v>19</v>
      </c>
      <c r="B603" s="1">
        <v>2017</v>
      </c>
      <c r="C603" s="6" t="s">
        <v>0</v>
      </c>
      <c r="D603" s="6" t="s">
        <v>0</v>
      </c>
      <c r="E603" s="6" t="s">
        <v>0</v>
      </c>
      <c r="F603" s="6" t="s">
        <v>0</v>
      </c>
      <c r="G603" s="6" t="s">
        <v>0</v>
      </c>
      <c r="H603" s="6" t="s">
        <v>0</v>
      </c>
      <c r="I603" s="36">
        <v>91420721.309999987</v>
      </c>
      <c r="J603" s="36">
        <v>686248.23999999987</v>
      </c>
      <c r="K603" s="1" t="s">
        <v>0</v>
      </c>
      <c r="L603" s="33">
        <v>0</v>
      </c>
      <c r="M603" s="1" t="s">
        <v>279</v>
      </c>
      <c r="N603" s="1" t="s">
        <v>360</v>
      </c>
    </row>
    <row r="604" spans="1:15" x14ac:dyDescent="0.25">
      <c r="A604" s="1" t="s">
        <v>132</v>
      </c>
      <c r="B604" s="1">
        <v>2023</v>
      </c>
      <c r="C604" s="6">
        <v>59</v>
      </c>
      <c r="D604" s="6">
        <v>3</v>
      </c>
      <c r="E604" s="6">
        <v>6</v>
      </c>
      <c r="F604" s="6">
        <v>3</v>
      </c>
      <c r="G604" s="6">
        <v>170</v>
      </c>
      <c r="H604" s="6">
        <v>2.1</v>
      </c>
      <c r="I604" s="36">
        <v>93222130</v>
      </c>
      <c r="J604" s="36">
        <v>990270</v>
      </c>
      <c r="K604" s="1">
        <v>4</v>
      </c>
      <c r="L604" s="33">
        <v>140000</v>
      </c>
      <c r="M604" s="1" t="s">
        <v>282</v>
      </c>
      <c r="N604" s="1" t="s">
        <v>427</v>
      </c>
      <c r="O604" s="51">
        <f>I604/$Q$1</f>
        <v>0.37197422367312877</v>
      </c>
    </row>
    <row r="605" spans="1:15" hidden="1" x14ac:dyDescent="0.25">
      <c r="A605" s="1" t="s">
        <v>26</v>
      </c>
      <c r="B605" s="1">
        <v>2014</v>
      </c>
      <c r="C605" s="6" t="s">
        <v>0</v>
      </c>
      <c r="D605" s="6" t="s">
        <v>0</v>
      </c>
      <c r="E605" s="6" t="s">
        <v>0</v>
      </c>
      <c r="F605" s="6" t="s">
        <v>0</v>
      </c>
      <c r="G605" s="6" t="s">
        <v>0</v>
      </c>
      <c r="H605" s="6" t="s">
        <v>0</v>
      </c>
      <c r="I605" s="36">
        <v>94059202.400000006</v>
      </c>
      <c r="J605" s="36">
        <v>506979.37599999999</v>
      </c>
      <c r="K605" s="1" t="s">
        <v>0</v>
      </c>
      <c r="L605" s="33">
        <v>0</v>
      </c>
      <c r="M605" s="1" t="s">
        <v>271</v>
      </c>
      <c r="N605" s="1" t="s">
        <v>836</v>
      </c>
    </row>
    <row r="606" spans="1:15" hidden="1" x14ac:dyDescent="0.25">
      <c r="A606" s="1" t="s">
        <v>109</v>
      </c>
      <c r="B606" s="1">
        <v>2014</v>
      </c>
      <c r="C606" s="6" t="s">
        <v>0</v>
      </c>
      <c r="D606" s="6" t="s">
        <v>0</v>
      </c>
      <c r="E606" s="6" t="s">
        <v>0</v>
      </c>
      <c r="F606" s="6" t="s">
        <v>0</v>
      </c>
      <c r="G606" s="6" t="s">
        <v>0</v>
      </c>
      <c r="H606" s="6" t="s">
        <v>0</v>
      </c>
      <c r="I606" s="36">
        <v>94570896.799999997</v>
      </c>
      <c r="J606" s="36">
        <v>826643.93599999999</v>
      </c>
      <c r="K606" s="1" t="s">
        <v>0</v>
      </c>
      <c r="L606" s="33">
        <v>0</v>
      </c>
      <c r="M606" s="1" t="s">
        <v>282</v>
      </c>
      <c r="N606" s="1" t="s">
        <v>427</v>
      </c>
    </row>
    <row r="607" spans="1:15" hidden="1" x14ac:dyDescent="0.25">
      <c r="A607" s="1" t="s">
        <v>26</v>
      </c>
      <c r="B607" s="1">
        <v>2015</v>
      </c>
      <c r="C607" s="6" t="s">
        <v>0</v>
      </c>
      <c r="D607" s="6" t="s">
        <v>0</v>
      </c>
      <c r="E607" s="6" t="s">
        <v>0</v>
      </c>
      <c r="F607" s="6" t="s">
        <v>0</v>
      </c>
      <c r="G607" s="6" t="s">
        <v>0</v>
      </c>
      <c r="H607" s="6" t="s">
        <v>0</v>
      </c>
      <c r="I607" s="36">
        <v>94819937.760000005</v>
      </c>
      <c r="J607" s="36">
        <v>508885.92</v>
      </c>
      <c r="K607" s="1" t="s">
        <v>0</v>
      </c>
      <c r="L607" s="33">
        <v>0</v>
      </c>
      <c r="M607" s="1" t="s">
        <v>271</v>
      </c>
      <c r="N607" s="1" t="s">
        <v>836</v>
      </c>
    </row>
    <row r="608" spans="1:15" hidden="1" x14ac:dyDescent="0.25">
      <c r="A608" s="1" t="s">
        <v>109</v>
      </c>
      <c r="B608" s="1">
        <v>2015</v>
      </c>
      <c r="C608" s="6" t="s">
        <v>0</v>
      </c>
      <c r="D608" s="6" t="s">
        <v>0</v>
      </c>
      <c r="E608" s="6" t="s">
        <v>0</v>
      </c>
      <c r="F608" s="6" t="s">
        <v>0</v>
      </c>
      <c r="G608" s="6" t="s">
        <v>0</v>
      </c>
      <c r="H608" s="6" t="s">
        <v>0</v>
      </c>
      <c r="I608" s="36">
        <v>95047275.239999995</v>
      </c>
      <c r="J608" s="36">
        <v>829751.52</v>
      </c>
      <c r="K608" s="1" t="s">
        <v>0</v>
      </c>
      <c r="L608" s="33">
        <v>0</v>
      </c>
      <c r="M608" s="1" t="s">
        <v>282</v>
      </c>
      <c r="N608" s="1" t="s">
        <v>427</v>
      </c>
    </row>
    <row r="609" spans="1:15" hidden="1" x14ac:dyDescent="0.25">
      <c r="A609" s="1" t="s">
        <v>26</v>
      </c>
      <c r="B609" s="1">
        <v>2022</v>
      </c>
      <c r="C609" s="6" t="s">
        <v>0</v>
      </c>
      <c r="D609" s="6" t="s">
        <v>0</v>
      </c>
      <c r="E609" s="6" t="s">
        <v>0</v>
      </c>
      <c r="F609" s="6" t="s">
        <v>0</v>
      </c>
      <c r="G609" s="6" t="s">
        <v>0</v>
      </c>
      <c r="H609" s="6" t="s">
        <v>0</v>
      </c>
      <c r="I609" s="36">
        <v>95759355.600000009</v>
      </c>
      <c r="J609" s="36">
        <v>510764.4</v>
      </c>
      <c r="K609" s="1" t="s">
        <v>0</v>
      </c>
      <c r="L609" s="33">
        <v>0</v>
      </c>
      <c r="M609" s="1" t="s">
        <v>271</v>
      </c>
      <c r="N609" s="1" t="s">
        <v>836</v>
      </c>
    </row>
    <row r="610" spans="1:15" x14ac:dyDescent="0.25">
      <c r="A610" s="1" t="s">
        <v>155</v>
      </c>
      <c r="B610" s="1">
        <v>2023</v>
      </c>
      <c r="C610" s="6">
        <v>60</v>
      </c>
      <c r="D610" s="6">
        <v>2</v>
      </c>
      <c r="E610" s="6">
        <v>7</v>
      </c>
      <c r="F610" s="6">
        <v>4</v>
      </c>
      <c r="G610" s="6">
        <v>190</v>
      </c>
      <c r="H610" s="6">
        <v>2.6</v>
      </c>
      <c r="I610" s="36">
        <v>95876930</v>
      </c>
      <c r="J610" s="36">
        <v>870920</v>
      </c>
      <c r="K610" s="1">
        <v>0</v>
      </c>
      <c r="L610" s="33">
        <v>100000</v>
      </c>
      <c r="M610" s="1" t="s">
        <v>279</v>
      </c>
      <c r="N610" s="1" t="s">
        <v>360</v>
      </c>
      <c r="O610" s="51">
        <f>I610/$Q$1</f>
        <v>0.38256738614439417</v>
      </c>
    </row>
    <row r="611" spans="1:15" hidden="1" x14ac:dyDescent="0.25">
      <c r="A611" s="1" t="s">
        <v>109</v>
      </c>
      <c r="B611" s="1">
        <v>2022</v>
      </c>
      <c r="C611" s="6" t="s">
        <v>0</v>
      </c>
      <c r="D611" s="6" t="s">
        <v>0</v>
      </c>
      <c r="E611" s="6" t="s">
        <v>0</v>
      </c>
      <c r="F611" s="6" t="s">
        <v>0</v>
      </c>
      <c r="G611" s="6" t="s">
        <v>0</v>
      </c>
      <c r="H611" s="6" t="s">
        <v>0</v>
      </c>
      <c r="I611" s="36">
        <v>96016179.600000009</v>
      </c>
      <c r="J611" s="36">
        <v>832831.20000000007</v>
      </c>
      <c r="K611" s="1" t="s">
        <v>0</v>
      </c>
      <c r="L611" s="33">
        <v>0</v>
      </c>
      <c r="M611" s="1" t="s">
        <v>282</v>
      </c>
      <c r="N611" s="1" t="s">
        <v>427</v>
      </c>
    </row>
    <row r="612" spans="1:15" hidden="1" x14ac:dyDescent="0.25">
      <c r="A612" s="1" t="s">
        <v>148</v>
      </c>
      <c r="B612" s="1">
        <v>2023</v>
      </c>
      <c r="C612" s="6" t="s">
        <v>0</v>
      </c>
      <c r="D612" s="6" t="s">
        <v>0</v>
      </c>
      <c r="E612" s="6" t="s">
        <v>0</v>
      </c>
      <c r="F612" s="6" t="s">
        <v>0</v>
      </c>
      <c r="G612" s="6" t="s">
        <v>0</v>
      </c>
      <c r="H612" s="6" t="s">
        <v>0</v>
      </c>
      <c r="I612" s="36">
        <v>96120680</v>
      </c>
      <c r="J612" s="36">
        <v>375050</v>
      </c>
      <c r="K612" s="1" t="s">
        <v>0</v>
      </c>
      <c r="L612" s="33">
        <v>0</v>
      </c>
      <c r="M612" s="1" t="s">
        <v>282</v>
      </c>
      <c r="N612" s="1" t="s">
        <v>398</v>
      </c>
    </row>
    <row r="613" spans="1:15" hidden="1" x14ac:dyDescent="0.25">
      <c r="A613" s="1" t="s">
        <v>26</v>
      </c>
      <c r="B613" s="1">
        <v>2019</v>
      </c>
      <c r="C613" s="6" t="s">
        <v>0</v>
      </c>
      <c r="D613" s="6" t="s">
        <v>0</v>
      </c>
      <c r="E613" s="6" t="s">
        <v>0</v>
      </c>
      <c r="F613" s="6" t="s">
        <v>0</v>
      </c>
      <c r="G613" s="6" t="s">
        <v>0</v>
      </c>
      <c r="H613" s="6" t="s">
        <v>0</v>
      </c>
      <c r="I613" s="36">
        <v>96673237.799999997</v>
      </c>
      <c r="J613" s="36">
        <v>519193.9</v>
      </c>
      <c r="K613" s="1" t="s">
        <v>0</v>
      </c>
      <c r="L613" s="33">
        <v>0</v>
      </c>
      <c r="M613" s="1" t="s">
        <v>271</v>
      </c>
      <c r="N613" s="1" t="s">
        <v>836</v>
      </c>
    </row>
    <row r="614" spans="1:15" x14ac:dyDescent="0.25">
      <c r="A614" s="1" t="s">
        <v>26</v>
      </c>
      <c r="B614" s="1">
        <v>2016</v>
      </c>
      <c r="C614" s="6">
        <v>16</v>
      </c>
      <c r="D614" s="6">
        <v>12</v>
      </c>
      <c r="E614" s="6">
        <v>6</v>
      </c>
      <c r="F614" s="6">
        <v>3</v>
      </c>
      <c r="G614" s="6">
        <v>140</v>
      </c>
      <c r="H614" s="6">
        <v>1.9</v>
      </c>
      <c r="I614" s="36">
        <v>96713887.399999991</v>
      </c>
      <c r="J614" s="36">
        <v>518638.24999999994</v>
      </c>
      <c r="K614" s="1">
        <v>1</v>
      </c>
      <c r="L614" s="33">
        <v>308749.99999999994</v>
      </c>
      <c r="M614" s="1" t="s">
        <v>271</v>
      </c>
      <c r="N614" s="1" t="s">
        <v>836</v>
      </c>
      <c r="O614" s="51">
        <f>I614/$Q$1</f>
        <v>0.38590700710255588</v>
      </c>
    </row>
    <row r="615" spans="1:15" hidden="1" x14ac:dyDescent="0.25">
      <c r="A615" s="1" t="s">
        <v>109</v>
      </c>
      <c r="B615" s="1">
        <v>2019</v>
      </c>
      <c r="C615" s="6" t="s">
        <v>0</v>
      </c>
      <c r="D615" s="6" t="s">
        <v>0</v>
      </c>
      <c r="E615" s="6" t="s">
        <v>0</v>
      </c>
      <c r="F615" s="6" t="s">
        <v>0</v>
      </c>
      <c r="G615" s="6" t="s">
        <v>0</v>
      </c>
      <c r="H615" s="6" t="s">
        <v>0</v>
      </c>
      <c r="I615" s="36">
        <v>97018334.100000009</v>
      </c>
      <c r="J615" s="36">
        <v>846570.55</v>
      </c>
      <c r="K615" s="1" t="s">
        <v>0</v>
      </c>
      <c r="L615" s="33">
        <v>0</v>
      </c>
      <c r="M615" s="1" t="s">
        <v>282</v>
      </c>
      <c r="N615" s="1" t="s">
        <v>427</v>
      </c>
    </row>
    <row r="616" spans="1:15" hidden="1" x14ac:dyDescent="0.25">
      <c r="A616" s="1" t="s">
        <v>26</v>
      </c>
      <c r="B616" s="1">
        <v>2020</v>
      </c>
      <c r="C616" s="6" t="s">
        <v>0</v>
      </c>
      <c r="D616" s="6" t="s">
        <v>0</v>
      </c>
      <c r="E616" s="6" t="s">
        <v>0</v>
      </c>
      <c r="F616" s="6" t="s">
        <v>0</v>
      </c>
      <c r="G616" s="6" t="s">
        <v>0</v>
      </c>
      <c r="H616" s="6" t="s">
        <v>0</v>
      </c>
      <c r="I616" s="36">
        <v>97065909.400000006</v>
      </c>
      <c r="J616" s="36">
        <v>520482.65</v>
      </c>
      <c r="K616" s="1" t="s">
        <v>0</v>
      </c>
      <c r="L616" s="33">
        <v>0</v>
      </c>
      <c r="M616" s="1" t="s">
        <v>271</v>
      </c>
      <c r="N616" s="1" t="s">
        <v>836</v>
      </c>
    </row>
    <row r="617" spans="1:15" hidden="1" x14ac:dyDescent="0.25">
      <c r="A617" s="1" t="s">
        <v>26</v>
      </c>
      <c r="B617" s="1">
        <v>2017</v>
      </c>
      <c r="C617" s="6" t="s">
        <v>0</v>
      </c>
      <c r="D617" s="6" t="s">
        <v>0</v>
      </c>
      <c r="E617" s="6" t="s">
        <v>0</v>
      </c>
      <c r="F617" s="6" t="s">
        <v>0</v>
      </c>
      <c r="G617" s="6" t="s">
        <v>0</v>
      </c>
      <c r="H617" s="6" t="s">
        <v>0</v>
      </c>
      <c r="I617" s="36">
        <v>97188761.129999995</v>
      </c>
      <c r="J617" s="36">
        <v>522158.64999999997</v>
      </c>
      <c r="K617" s="1" t="s">
        <v>0</v>
      </c>
      <c r="L617" s="33">
        <v>0</v>
      </c>
      <c r="M617" s="1" t="s">
        <v>271</v>
      </c>
      <c r="N617" s="1" t="s">
        <v>836</v>
      </c>
    </row>
    <row r="618" spans="1:15" hidden="1" x14ac:dyDescent="0.25">
      <c r="A618" s="1" t="s">
        <v>109</v>
      </c>
      <c r="B618" s="1">
        <v>2020</v>
      </c>
      <c r="C618" s="6" t="s">
        <v>0</v>
      </c>
      <c r="D618" s="6" t="s">
        <v>0</v>
      </c>
      <c r="E618" s="6" t="s">
        <v>0</v>
      </c>
      <c r="F618" s="6" t="s">
        <v>0</v>
      </c>
      <c r="G618" s="6" t="s">
        <v>0</v>
      </c>
      <c r="H618" s="6" t="s">
        <v>0</v>
      </c>
      <c r="I618" s="36">
        <v>97240773.799999997</v>
      </c>
      <c r="J618" s="36">
        <v>848674</v>
      </c>
      <c r="K618" s="1" t="s">
        <v>0</v>
      </c>
      <c r="L618" s="33">
        <v>0</v>
      </c>
      <c r="M618" s="1" t="s">
        <v>282</v>
      </c>
      <c r="N618" s="1" t="s">
        <v>427</v>
      </c>
    </row>
    <row r="619" spans="1:15" hidden="1" x14ac:dyDescent="0.25">
      <c r="A619" s="1" t="s">
        <v>109</v>
      </c>
      <c r="B619" s="1">
        <v>2016</v>
      </c>
      <c r="C619" s="6" t="s">
        <v>0</v>
      </c>
      <c r="D619" s="6" t="s">
        <v>0</v>
      </c>
      <c r="E619" s="6" t="s">
        <v>0</v>
      </c>
      <c r="F619" s="6" t="s">
        <v>0</v>
      </c>
      <c r="G619" s="6" t="s">
        <v>0</v>
      </c>
      <c r="H619" s="6" t="s">
        <v>0</v>
      </c>
      <c r="I619" s="36">
        <v>97259164.599999994</v>
      </c>
      <c r="J619" s="36">
        <v>845666.24999999988</v>
      </c>
      <c r="K619" s="1" t="s">
        <v>0</v>
      </c>
      <c r="L619" s="33">
        <v>0</v>
      </c>
      <c r="M619" s="1" t="s">
        <v>282</v>
      </c>
      <c r="N619" s="1" t="s">
        <v>427</v>
      </c>
    </row>
    <row r="620" spans="1:15" hidden="1" x14ac:dyDescent="0.25">
      <c r="A620" s="1" t="s">
        <v>26</v>
      </c>
      <c r="B620" s="1">
        <v>2018</v>
      </c>
      <c r="C620" s="6" t="s">
        <v>0</v>
      </c>
      <c r="D620" s="6" t="s">
        <v>0</v>
      </c>
      <c r="E620" s="6" t="s">
        <v>0</v>
      </c>
      <c r="F620" s="6" t="s">
        <v>0</v>
      </c>
      <c r="G620" s="6" t="s">
        <v>0</v>
      </c>
      <c r="H620" s="6" t="s">
        <v>0</v>
      </c>
      <c r="I620" s="36">
        <v>97356491.399999991</v>
      </c>
      <c r="J620" s="36">
        <v>521682.48</v>
      </c>
      <c r="K620" s="1" t="s">
        <v>0</v>
      </c>
      <c r="L620" s="33">
        <v>0</v>
      </c>
      <c r="M620" s="1" t="s">
        <v>271</v>
      </c>
      <c r="N620" s="1" t="s">
        <v>836</v>
      </c>
    </row>
    <row r="621" spans="1:15" hidden="1" x14ac:dyDescent="0.25">
      <c r="A621" s="1" t="s">
        <v>132</v>
      </c>
      <c r="B621" s="1">
        <v>2014</v>
      </c>
      <c r="C621" s="6" t="s">
        <v>0</v>
      </c>
      <c r="D621" s="6" t="s">
        <v>0</v>
      </c>
      <c r="E621" s="6" t="s">
        <v>0</v>
      </c>
      <c r="F621" s="6" t="s">
        <v>0</v>
      </c>
      <c r="G621" s="6" t="s">
        <v>0</v>
      </c>
      <c r="H621" s="6" t="s">
        <v>0</v>
      </c>
      <c r="I621" s="36">
        <v>97410084.799999997</v>
      </c>
      <c r="J621" s="36">
        <v>1040729.1360000001</v>
      </c>
      <c r="K621" s="1" t="s">
        <v>0</v>
      </c>
      <c r="L621" s="33">
        <v>0</v>
      </c>
      <c r="M621" s="1" t="s">
        <v>282</v>
      </c>
      <c r="N621" s="1" t="s">
        <v>427</v>
      </c>
    </row>
    <row r="622" spans="1:15" x14ac:dyDescent="0.25">
      <c r="A622" s="1" t="s">
        <v>109</v>
      </c>
      <c r="B622" s="1">
        <v>2018</v>
      </c>
      <c r="C622" s="6">
        <v>29</v>
      </c>
      <c r="D622" s="6">
        <v>3</v>
      </c>
      <c r="E622" s="6">
        <v>6</v>
      </c>
      <c r="F622" s="6">
        <v>3</v>
      </c>
      <c r="G622" s="6">
        <v>170</v>
      </c>
      <c r="H622" s="6">
        <v>2.1</v>
      </c>
      <c r="I622" s="36">
        <v>97483712.099999994</v>
      </c>
      <c r="J622" s="36">
        <v>850629.48</v>
      </c>
      <c r="K622" s="1">
        <v>4</v>
      </c>
      <c r="L622" s="33">
        <v>286560</v>
      </c>
      <c r="M622" s="1" t="s">
        <v>282</v>
      </c>
      <c r="N622" s="1" t="s">
        <v>427</v>
      </c>
      <c r="O622" s="51">
        <f>I622/$Q$1</f>
        <v>0.38897875567928225</v>
      </c>
    </row>
    <row r="623" spans="1:15" hidden="1" x14ac:dyDescent="0.25">
      <c r="A623" s="1" t="s">
        <v>109</v>
      </c>
      <c r="B623" s="1">
        <v>2017</v>
      </c>
      <c r="C623" s="6" t="s">
        <v>0</v>
      </c>
      <c r="D623" s="6" t="s">
        <v>0</v>
      </c>
      <c r="E623" s="6" t="s">
        <v>0</v>
      </c>
      <c r="F623" s="6" t="s">
        <v>0</v>
      </c>
      <c r="G623" s="6" t="s">
        <v>0</v>
      </c>
      <c r="H623" s="6" t="s">
        <v>0</v>
      </c>
      <c r="I623" s="36">
        <v>97535115.599999994</v>
      </c>
      <c r="J623" s="36">
        <v>851410.54999999993</v>
      </c>
      <c r="K623" s="1" t="s">
        <v>0</v>
      </c>
      <c r="L623" s="33">
        <v>0</v>
      </c>
      <c r="M623" s="1" t="s">
        <v>282</v>
      </c>
      <c r="N623" s="1" t="s">
        <v>427</v>
      </c>
    </row>
    <row r="624" spans="1:15" hidden="1" x14ac:dyDescent="0.25">
      <c r="A624" s="1" t="s">
        <v>132</v>
      </c>
      <c r="B624" s="1">
        <v>2015</v>
      </c>
      <c r="C624" s="6" t="s">
        <v>0</v>
      </c>
      <c r="D624" s="6" t="s">
        <v>0</v>
      </c>
      <c r="E624" s="6" t="s">
        <v>0</v>
      </c>
      <c r="F624" s="6" t="s">
        <v>0</v>
      </c>
      <c r="G624" s="6" t="s">
        <v>0</v>
      </c>
      <c r="H624" s="6" t="s">
        <v>0</v>
      </c>
      <c r="I624" s="36">
        <v>98130823.319999993</v>
      </c>
      <c r="J624" s="36">
        <v>1044642.48</v>
      </c>
      <c r="K624" s="1" t="s">
        <v>0</v>
      </c>
      <c r="L624" s="33">
        <v>0</v>
      </c>
      <c r="M624" s="1" t="s">
        <v>282</v>
      </c>
      <c r="N624" s="1" t="s">
        <v>427</v>
      </c>
    </row>
    <row r="625" spans="1:15" hidden="1" x14ac:dyDescent="0.25">
      <c r="A625" s="1" t="s">
        <v>26</v>
      </c>
      <c r="B625" s="1">
        <v>2021</v>
      </c>
      <c r="C625" s="6" t="s">
        <v>0</v>
      </c>
      <c r="D625" s="6" t="s">
        <v>0</v>
      </c>
      <c r="E625" s="6" t="s">
        <v>0</v>
      </c>
      <c r="F625" s="6" t="s">
        <v>0</v>
      </c>
      <c r="G625" s="6" t="s">
        <v>0</v>
      </c>
      <c r="H625" s="6" t="s">
        <v>0</v>
      </c>
      <c r="I625" s="36">
        <v>98132232.900000006</v>
      </c>
      <c r="J625" s="36">
        <v>524399.46</v>
      </c>
      <c r="K625" s="1" t="s">
        <v>0</v>
      </c>
      <c r="L625" s="33">
        <v>0</v>
      </c>
      <c r="M625" s="1" t="s">
        <v>271</v>
      </c>
      <c r="N625" s="1" t="s">
        <v>836</v>
      </c>
    </row>
    <row r="626" spans="1:15" hidden="1" x14ac:dyDescent="0.25">
      <c r="A626" s="1" t="s">
        <v>18</v>
      </c>
      <c r="B626" s="1">
        <v>2023</v>
      </c>
      <c r="C626" s="6" t="s">
        <v>0</v>
      </c>
      <c r="D626" s="6" t="s">
        <v>0</v>
      </c>
      <c r="E626" s="6" t="s">
        <v>0</v>
      </c>
      <c r="F626" s="6" t="s">
        <v>0</v>
      </c>
      <c r="G626" s="6" t="s">
        <v>0</v>
      </c>
      <c r="H626" s="6" t="s">
        <v>0</v>
      </c>
      <c r="I626" s="36">
        <v>98316070</v>
      </c>
      <c r="J626" s="36">
        <v>1092490</v>
      </c>
      <c r="K626" s="1" t="s">
        <v>0</v>
      </c>
      <c r="L626" s="33">
        <v>0</v>
      </c>
      <c r="M626" s="1" t="s">
        <v>281</v>
      </c>
      <c r="N626" s="1" t="s">
        <v>464</v>
      </c>
    </row>
    <row r="627" spans="1:15" hidden="1" x14ac:dyDescent="0.25">
      <c r="A627" s="1" t="s">
        <v>109</v>
      </c>
      <c r="B627" s="1">
        <v>2021</v>
      </c>
      <c r="C627" s="6" t="s">
        <v>0</v>
      </c>
      <c r="D627" s="6" t="s">
        <v>0</v>
      </c>
      <c r="E627" s="6" t="s">
        <v>0</v>
      </c>
      <c r="F627" s="6" t="s">
        <v>0</v>
      </c>
      <c r="G627" s="6" t="s">
        <v>0</v>
      </c>
      <c r="H627" s="6" t="s">
        <v>0</v>
      </c>
      <c r="I627" s="36">
        <v>98414677.530000001</v>
      </c>
      <c r="J627" s="36">
        <v>855058.62</v>
      </c>
      <c r="K627" s="1" t="s">
        <v>0</v>
      </c>
      <c r="L627" s="33">
        <v>0</v>
      </c>
      <c r="M627" s="1" t="s">
        <v>282</v>
      </c>
      <c r="N627" s="1" t="s">
        <v>427</v>
      </c>
    </row>
    <row r="628" spans="1:15" hidden="1" x14ac:dyDescent="0.25">
      <c r="A628" s="1" t="s">
        <v>132</v>
      </c>
      <c r="B628" s="1">
        <v>2022</v>
      </c>
      <c r="C628" s="6" t="s">
        <v>0</v>
      </c>
      <c r="D628" s="6" t="s">
        <v>0</v>
      </c>
      <c r="E628" s="6" t="s">
        <v>0</v>
      </c>
      <c r="F628" s="6" t="s">
        <v>0</v>
      </c>
      <c r="G628" s="6" t="s">
        <v>0</v>
      </c>
      <c r="H628" s="6" t="s">
        <v>0</v>
      </c>
      <c r="I628" s="36">
        <v>98556015.600000009</v>
      </c>
      <c r="J628" s="36">
        <v>1048518.0000000001</v>
      </c>
      <c r="K628" s="1" t="s">
        <v>0</v>
      </c>
      <c r="L628" s="33">
        <v>0</v>
      </c>
      <c r="M628" s="1" t="s">
        <v>282</v>
      </c>
      <c r="N628" s="1" t="s">
        <v>427</v>
      </c>
    </row>
    <row r="629" spans="1:15" x14ac:dyDescent="0.25">
      <c r="A629" s="1" t="s">
        <v>157</v>
      </c>
      <c r="B629" s="1">
        <v>2023</v>
      </c>
      <c r="C629" s="6">
        <v>60</v>
      </c>
      <c r="D629" s="6">
        <v>2</v>
      </c>
      <c r="E629" s="6">
        <v>7</v>
      </c>
      <c r="F629" s="6">
        <v>4</v>
      </c>
      <c r="G629" s="6">
        <v>190</v>
      </c>
      <c r="H629" s="6">
        <v>2.6</v>
      </c>
      <c r="I629" s="36">
        <v>98917550</v>
      </c>
      <c r="J629" s="36">
        <v>946700</v>
      </c>
      <c r="K629" s="1">
        <v>0</v>
      </c>
      <c r="L629" s="33">
        <v>300000</v>
      </c>
      <c r="M629" s="1" t="s">
        <v>279</v>
      </c>
      <c r="N629" s="1" t="s">
        <v>360</v>
      </c>
      <c r="O629" s="51">
        <f>I629/$Q$1</f>
        <v>0.39470004460204783</v>
      </c>
    </row>
    <row r="630" spans="1:15" hidden="1" x14ac:dyDescent="0.25">
      <c r="A630" s="1" t="s">
        <v>132</v>
      </c>
      <c r="B630" s="1">
        <v>2019</v>
      </c>
      <c r="C630" s="6" t="s">
        <v>0</v>
      </c>
      <c r="D630" s="6" t="s">
        <v>0</v>
      </c>
      <c r="E630" s="6" t="s">
        <v>0</v>
      </c>
      <c r="F630" s="6" t="s">
        <v>0</v>
      </c>
      <c r="G630" s="6" t="s">
        <v>0</v>
      </c>
      <c r="H630" s="6" t="s">
        <v>0</v>
      </c>
      <c r="I630" s="36">
        <v>99750398.900000006</v>
      </c>
      <c r="J630" s="36">
        <v>1065800.25</v>
      </c>
      <c r="K630" s="1" t="s">
        <v>0</v>
      </c>
      <c r="L630" s="33">
        <v>0</v>
      </c>
      <c r="M630" s="1" t="s">
        <v>282</v>
      </c>
      <c r="N630" s="1" t="s">
        <v>427</v>
      </c>
    </row>
    <row r="631" spans="1:15" hidden="1" x14ac:dyDescent="0.25">
      <c r="A631" s="1" t="s">
        <v>132</v>
      </c>
      <c r="B631" s="1">
        <v>2020</v>
      </c>
      <c r="C631" s="6" t="s">
        <v>0</v>
      </c>
      <c r="D631" s="6" t="s">
        <v>0</v>
      </c>
      <c r="E631" s="6" t="s">
        <v>0</v>
      </c>
      <c r="F631" s="6" t="s">
        <v>0</v>
      </c>
      <c r="G631" s="6" t="s">
        <v>0</v>
      </c>
      <c r="H631" s="6" t="s">
        <v>0</v>
      </c>
      <c r="I631" s="36">
        <v>99900666.049999997</v>
      </c>
      <c r="J631" s="36">
        <v>1068456.75</v>
      </c>
      <c r="K631" s="1" t="s">
        <v>0</v>
      </c>
      <c r="L631" s="33">
        <v>0</v>
      </c>
      <c r="M631" s="1" t="s">
        <v>282</v>
      </c>
      <c r="N631" s="1" t="s">
        <v>427</v>
      </c>
    </row>
    <row r="632" spans="1:15" hidden="1" x14ac:dyDescent="0.25">
      <c r="A632" s="1" t="s">
        <v>132</v>
      </c>
      <c r="B632" s="1">
        <v>2016</v>
      </c>
      <c r="C632" s="6" t="s">
        <v>0</v>
      </c>
      <c r="D632" s="6" t="s">
        <v>0</v>
      </c>
      <c r="E632" s="6" t="s">
        <v>0</v>
      </c>
      <c r="F632" s="6" t="s">
        <v>0</v>
      </c>
      <c r="G632" s="6" t="s">
        <v>0</v>
      </c>
      <c r="H632" s="6" t="s">
        <v>0</v>
      </c>
      <c r="I632" s="36">
        <v>100076187.24999999</v>
      </c>
      <c r="J632" s="36">
        <v>1064668.7999999998</v>
      </c>
      <c r="K632" s="1" t="s">
        <v>0</v>
      </c>
      <c r="L632" s="33">
        <v>0</v>
      </c>
      <c r="M632" s="1" t="s">
        <v>282</v>
      </c>
      <c r="N632" s="1" t="s">
        <v>427</v>
      </c>
    </row>
    <row r="633" spans="1:15" hidden="1" x14ac:dyDescent="0.25">
      <c r="A633" s="1" t="s">
        <v>132</v>
      </c>
      <c r="B633" s="1">
        <v>2018</v>
      </c>
      <c r="C633" s="6" t="s">
        <v>0</v>
      </c>
      <c r="D633" s="6" t="s">
        <v>0</v>
      </c>
      <c r="E633" s="6" t="s">
        <v>0</v>
      </c>
      <c r="F633" s="6" t="s">
        <v>0</v>
      </c>
      <c r="G633" s="6" t="s">
        <v>0</v>
      </c>
      <c r="H633" s="6" t="s">
        <v>0</v>
      </c>
      <c r="I633" s="36">
        <v>100494896.52</v>
      </c>
      <c r="J633" s="36">
        <v>1070910.54</v>
      </c>
      <c r="K633" s="1" t="s">
        <v>0</v>
      </c>
      <c r="L633" s="33">
        <v>0</v>
      </c>
      <c r="M633" s="1" t="s">
        <v>282</v>
      </c>
      <c r="N633" s="1" t="s">
        <v>427</v>
      </c>
    </row>
    <row r="634" spans="1:15" hidden="1" x14ac:dyDescent="0.25">
      <c r="A634" s="1" t="s">
        <v>132</v>
      </c>
      <c r="B634" s="1">
        <v>2017</v>
      </c>
      <c r="C634" s="6" t="s">
        <v>0</v>
      </c>
      <c r="D634" s="6" t="s">
        <v>0</v>
      </c>
      <c r="E634" s="6" t="s">
        <v>0</v>
      </c>
      <c r="F634" s="6" t="s">
        <v>0</v>
      </c>
      <c r="G634" s="6" t="s">
        <v>0</v>
      </c>
      <c r="H634" s="6" t="s">
        <v>0</v>
      </c>
      <c r="I634" s="36">
        <v>100582383.98999999</v>
      </c>
      <c r="J634" s="36">
        <v>1071891.0799999998</v>
      </c>
      <c r="K634" s="1" t="s">
        <v>0</v>
      </c>
      <c r="L634" s="33">
        <v>0</v>
      </c>
      <c r="M634" s="1" t="s">
        <v>282</v>
      </c>
      <c r="N634" s="1" t="s">
        <v>427</v>
      </c>
    </row>
    <row r="635" spans="1:15" hidden="1" x14ac:dyDescent="0.25">
      <c r="A635" s="1" t="s">
        <v>132</v>
      </c>
      <c r="B635" s="1">
        <v>2021</v>
      </c>
      <c r="C635" s="6" t="s">
        <v>0</v>
      </c>
      <c r="D635" s="6" t="s">
        <v>0</v>
      </c>
      <c r="E635" s="6" t="s">
        <v>0</v>
      </c>
      <c r="F635" s="6" t="s">
        <v>0</v>
      </c>
      <c r="G635" s="6" t="s">
        <v>0</v>
      </c>
      <c r="H635" s="6" t="s">
        <v>0</v>
      </c>
      <c r="I635" s="36">
        <v>100889588.28</v>
      </c>
      <c r="J635" s="36">
        <v>1076497.1100000001</v>
      </c>
      <c r="K635" s="1" t="s">
        <v>0</v>
      </c>
      <c r="L635" s="33">
        <v>0</v>
      </c>
      <c r="M635" s="1" t="s">
        <v>282</v>
      </c>
      <c r="N635" s="1" t="s">
        <v>427</v>
      </c>
    </row>
    <row r="636" spans="1:15" hidden="1" x14ac:dyDescent="0.25">
      <c r="A636" s="1" t="s">
        <v>155</v>
      </c>
      <c r="B636" s="1">
        <v>2014</v>
      </c>
      <c r="C636" s="6" t="s">
        <v>0</v>
      </c>
      <c r="D636" s="6" t="s">
        <v>0</v>
      </c>
      <c r="E636" s="6" t="s">
        <v>0</v>
      </c>
      <c r="F636" s="6" t="s">
        <v>0</v>
      </c>
      <c r="G636" s="6" t="s">
        <v>0</v>
      </c>
      <c r="H636" s="6" t="s">
        <v>0</v>
      </c>
      <c r="I636" s="36">
        <v>100982274.40000001</v>
      </c>
      <c r="J636" s="36">
        <v>915303.72</v>
      </c>
      <c r="K636" s="1" t="s">
        <v>0</v>
      </c>
      <c r="L636" s="33">
        <v>0</v>
      </c>
      <c r="M636" s="1" t="s">
        <v>279</v>
      </c>
      <c r="N636" s="1" t="s">
        <v>360</v>
      </c>
    </row>
    <row r="637" spans="1:15" hidden="1" x14ac:dyDescent="0.25">
      <c r="A637" s="1" t="s">
        <v>155</v>
      </c>
      <c r="B637" s="1">
        <v>2015</v>
      </c>
      <c r="C637" s="6" t="s">
        <v>0</v>
      </c>
      <c r="D637" s="6" t="s">
        <v>0</v>
      </c>
      <c r="E637" s="6" t="s">
        <v>0</v>
      </c>
      <c r="F637" s="6" t="s">
        <v>0</v>
      </c>
      <c r="G637" s="6" t="s">
        <v>0</v>
      </c>
      <c r="H637" s="6" t="s">
        <v>0</v>
      </c>
      <c r="I637" s="36">
        <v>101386608</v>
      </c>
      <c r="J637" s="36">
        <v>918743.52</v>
      </c>
      <c r="K637" s="1" t="s">
        <v>0</v>
      </c>
      <c r="L637" s="33">
        <v>0</v>
      </c>
      <c r="M637" s="1" t="s">
        <v>279</v>
      </c>
      <c r="N637" s="1" t="s">
        <v>360</v>
      </c>
    </row>
    <row r="638" spans="1:15" hidden="1" x14ac:dyDescent="0.25">
      <c r="A638" s="1" t="s">
        <v>148</v>
      </c>
      <c r="B638" s="1">
        <v>2014</v>
      </c>
      <c r="C638" s="6" t="s">
        <v>0</v>
      </c>
      <c r="D638" s="6" t="s">
        <v>0</v>
      </c>
      <c r="E638" s="6" t="s">
        <v>0</v>
      </c>
      <c r="F638" s="6" t="s">
        <v>0</v>
      </c>
      <c r="G638" s="6" t="s">
        <v>0</v>
      </c>
      <c r="H638" s="6" t="s">
        <v>0</v>
      </c>
      <c r="I638" s="36">
        <v>101592564.8</v>
      </c>
      <c r="J638" s="36">
        <v>394179.272</v>
      </c>
      <c r="K638" s="1" t="s">
        <v>0</v>
      </c>
      <c r="L638" s="33">
        <v>0</v>
      </c>
      <c r="M638" s="1" t="s">
        <v>282</v>
      </c>
      <c r="N638" s="1" t="s">
        <v>398</v>
      </c>
    </row>
    <row r="639" spans="1:15" hidden="1" x14ac:dyDescent="0.25">
      <c r="A639" s="1" t="s">
        <v>155</v>
      </c>
      <c r="B639" s="1">
        <v>2022</v>
      </c>
      <c r="C639" s="6" t="s">
        <v>0</v>
      </c>
      <c r="D639" s="6" t="s">
        <v>0</v>
      </c>
      <c r="E639" s="6" t="s">
        <v>0</v>
      </c>
      <c r="F639" s="6" t="s">
        <v>0</v>
      </c>
      <c r="G639" s="6" t="s">
        <v>0</v>
      </c>
      <c r="H639" s="6" t="s">
        <v>0</v>
      </c>
      <c r="I639" s="36">
        <v>101651284.80000001</v>
      </c>
      <c r="J639" s="36">
        <v>922147.20000000007</v>
      </c>
      <c r="K639" s="1" t="s">
        <v>0</v>
      </c>
      <c r="L639" s="33">
        <v>0</v>
      </c>
      <c r="M639" s="1" t="s">
        <v>279</v>
      </c>
      <c r="N639" s="1" t="s">
        <v>360</v>
      </c>
    </row>
    <row r="640" spans="1:15" x14ac:dyDescent="0.25">
      <c r="A640" s="1" t="s">
        <v>148</v>
      </c>
      <c r="B640" s="1">
        <v>2022</v>
      </c>
      <c r="C640" s="6">
        <v>53</v>
      </c>
      <c r="D640" s="6">
        <v>3</v>
      </c>
      <c r="E640" s="6">
        <v>5</v>
      </c>
      <c r="F640" s="6">
        <v>3</v>
      </c>
      <c r="G640" s="6">
        <v>180</v>
      </c>
      <c r="H640" s="6">
        <v>2.2000000000000002</v>
      </c>
      <c r="I640" s="36">
        <v>101824754.40000001</v>
      </c>
      <c r="J640" s="36">
        <v>397116</v>
      </c>
      <c r="K640" s="1">
        <v>2</v>
      </c>
      <c r="L640" s="33">
        <v>378000</v>
      </c>
      <c r="M640" s="1" t="s">
        <v>282</v>
      </c>
      <c r="N640" s="1" t="s">
        <v>398</v>
      </c>
      <c r="O640" s="51">
        <f>I640/$Q$1</f>
        <v>0.40630034916223229</v>
      </c>
    </row>
    <row r="641" spans="1:15" hidden="1" x14ac:dyDescent="0.25">
      <c r="A641" s="1" t="s">
        <v>148</v>
      </c>
      <c r="B641" s="1">
        <v>2015</v>
      </c>
      <c r="C641" s="6" t="s">
        <v>0</v>
      </c>
      <c r="D641" s="6" t="s">
        <v>0</v>
      </c>
      <c r="E641" s="6" t="s">
        <v>0</v>
      </c>
      <c r="F641" s="6" t="s">
        <v>0</v>
      </c>
      <c r="G641" s="6" t="s">
        <v>0</v>
      </c>
      <c r="H641" s="6" t="s">
        <v>0</v>
      </c>
      <c r="I641" s="36">
        <v>102219288.84</v>
      </c>
      <c r="J641" s="36">
        <v>395655.96</v>
      </c>
      <c r="K641" s="1" t="s">
        <v>0</v>
      </c>
      <c r="L641" s="33">
        <v>0</v>
      </c>
      <c r="M641" s="1" t="s">
        <v>282</v>
      </c>
      <c r="N641" s="1" t="s">
        <v>398</v>
      </c>
    </row>
    <row r="642" spans="1:15" hidden="1" x14ac:dyDescent="0.25">
      <c r="A642" s="1" t="s">
        <v>145</v>
      </c>
      <c r="B642" s="1">
        <v>2023</v>
      </c>
      <c r="C642" s="6" t="s">
        <v>0</v>
      </c>
      <c r="D642" s="6" t="s">
        <v>0</v>
      </c>
      <c r="E642" s="6" t="s">
        <v>0</v>
      </c>
      <c r="F642" s="6" t="s">
        <v>0</v>
      </c>
      <c r="G642" s="6" t="s">
        <v>0</v>
      </c>
      <c r="H642" s="6" t="s">
        <v>0</v>
      </c>
      <c r="I642" s="36">
        <v>103078370</v>
      </c>
      <c r="J642" s="36">
        <v>1004450</v>
      </c>
      <c r="K642" s="1" t="s">
        <v>0</v>
      </c>
      <c r="L642" s="33">
        <v>0</v>
      </c>
      <c r="M642" s="1" t="s">
        <v>281</v>
      </c>
      <c r="N642" s="1" t="s">
        <v>832</v>
      </c>
    </row>
    <row r="643" spans="1:15" hidden="1" x14ac:dyDescent="0.25">
      <c r="A643" s="1" t="s">
        <v>18</v>
      </c>
      <c r="B643" s="1">
        <v>2014</v>
      </c>
      <c r="C643" s="6" t="s">
        <v>0</v>
      </c>
      <c r="D643" s="6" t="s">
        <v>0</v>
      </c>
      <c r="E643" s="6" t="s">
        <v>0</v>
      </c>
      <c r="F643" s="6" t="s">
        <v>0</v>
      </c>
      <c r="G643" s="6" t="s">
        <v>0</v>
      </c>
      <c r="H643" s="6" t="s">
        <v>0</v>
      </c>
      <c r="I643" s="36">
        <v>103160178.40000001</v>
      </c>
      <c r="J643" s="36">
        <v>1148172.3999999999</v>
      </c>
      <c r="K643" s="1" t="s">
        <v>0</v>
      </c>
      <c r="L643" s="33">
        <v>0</v>
      </c>
      <c r="M643" s="1" t="s">
        <v>281</v>
      </c>
      <c r="N643" s="1" t="s">
        <v>464</v>
      </c>
    </row>
    <row r="644" spans="1:15" hidden="1" x14ac:dyDescent="0.25">
      <c r="A644" s="1" t="s">
        <v>155</v>
      </c>
      <c r="B644" s="1">
        <v>2019</v>
      </c>
      <c r="C644" s="6" t="s">
        <v>0</v>
      </c>
      <c r="D644" s="6" t="s">
        <v>0</v>
      </c>
      <c r="E644" s="6" t="s">
        <v>0</v>
      </c>
      <c r="F644" s="6" t="s">
        <v>0</v>
      </c>
      <c r="G644" s="6" t="s">
        <v>0</v>
      </c>
      <c r="H644" s="6" t="s">
        <v>0</v>
      </c>
      <c r="I644" s="36">
        <v>103165817.75</v>
      </c>
      <c r="J644" s="36">
        <v>937359</v>
      </c>
      <c r="K644" s="1" t="s">
        <v>0</v>
      </c>
      <c r="L644" s="33">
        <v>0</v>
      </c>
      <c r="M644" s="1" t="s">
        <v>279</v>
      </c>
      <c r="N644" s="1" t="s">
        <v>360</v>
      </c>
    </row>
    <row r="645" spans="1:15" hidden="1" x14ac:dyDescent="0.25">
      <c r="A645" s="1" t="s">
        <v>155</v>
      </c>
      <c r="B645" s="1">
        <v>2016</v>
      </c>
      <c r="C645" s="6" t="s">
        <v>0</v>
      </c>
      <c r="D645" s="6" t="s">
        <v>0</v>
      </c>
      <c r="E645" s="6" t="s">
        <v>0</v>
      </c>
      <c r="F645" s="6" t="s">
        <v>0</v>
      </c>
      <c r="G645" s="6" t="s">
        <v>0</v>
      </c>
      <c r="H645" s="6" t="s">
        <v>0</v>
      </c>
      <c r="I645" s="36">
        <v>103188844.19999999</v>
      </c>
      <c r="J645" s="36">
        <v>936364.64999999991</v>
      </c>
      <c r="K645" s="1" t="s">
        <v>0</v>
      </c>
      <c r="L645" s="33">
        <v>0</v>
      </c>
      <c r="M645" s="1" t="s">
        <v>279</v>
      </c>
      <c r="N645" s="1" t="s">
        <v>360</v>
      </c>
    </row>
    <row r="646" spans="1:15" x14ac:dyDescent="0.25">
      <c r="A646" s="1" t="s">
        <v>155</v>
      </c>
      <c r="B646" s="1">
        <v>2018</v>
      </c>
      <c r="C646" s="6">
        <v>30</v>
      </c>
      <c r="D646" s="6">
        <v>2</v>
      </c>
      <c r="E646" s="6">
        <v>7</v>
      </c>
      <c r="F646" s="6">
        <v>4</v>
      </c>
      <c r="G646" s="6">
        <v>190</v>
      </c>
      <c r="H646" s="6">
        <v>2.6</v>
      </c>
      <c r="I646" s="36">
        <v>103503394.44</v>
      </c>
      <c r="J646" s="36">
        <v>941851.08</v>
      </c>
      <c r="K646" s="1">
        <v>0</v>
      </c>
      <c r="L646" s="33">
        <v>119400</v>
      </c>
      <c r="M646" s="1" t="s">
        <v>279</v>
      </c>
      <c r="N646" s="1" t="s">
        <v>360</v>
      </c>
      <c r="O646" s="51">
        <f>I646/$Q$1</f>
        <v>0.41299844569473615</v>
      </c>
    </row>
    <row r="647" spans="1:15" hidden="1" x14ac:dyDescent="0.25">
      <c r="A647" s="1" t="s">
        <v>155</v>
      </c>
      <c r="B647" s="1">
        <v>2020</v>
      </c>
      <c r="C647" s="6" t="s">
        <v>0</v>
      </c>
      <c r="D647" s="6" t="s">
        <v>0</v>
      </c>
      <c r="E647" s="6" t="s">
        <v>0</v>
      </c>
      <c r="F647" s="6" t="s">
        <v>0</v>
      </c>
      <c r="G647" s="6" t="s">
        <v>0</v>
      </c>
      <c r="H647" s="6" t="s">
        <v>0</v>
      </c>
      <c r="I647" s="36">
        <v>103539224.15000001</v>
      </c>
      <c r="J647" s="36">
        <v>939690.05</v>
      </c>
      <c r="K647" s="1" t="s">
        <v>0</v>
      </c>
      <c r="L647" s="33">
        <v>0</v>
      </c>
      <c r="M647" s="1" t="s">
        <v>279</v>
      </c>
      <c r="N647" s="1" t="s">
        <v>360</v>
      </c>
    </row>
    <row r="648" spans="1:15" hidden="1" x14ac:dyDescent="0.25">
      <c r="A648" s="1" t="s">
        <v>92</v>
      </c>
      <c r="B648" s="1">
        <v>2023</v>
      </c>
      <c r="C648" s="6" t="s">
        <v>0</v>
      </c>
      <c r="D648" s="6" t="s">
        <v>0</v>
      </c>
      <c r="E648" s="6" t="s">
        <v>0</v>
      </c>
      <c r="F648" s="6" t="s">
        <v>0</v>
      </c>
      <c r="G648" s="6" t="s">
        <v>0</v>
      </c>
      <c r="H648" s="6" t="s">
        <v>0</v>
      </c>
      <c r="I648" s="36">
        <v>103644710</v>
      </c>
      <c r="J648" s="36">
        <v>787760</v>
      </c>
      <c r="K648" s="1" t="s">
        <v>0</v>
      </c>
      <c r="L648" s="33">
        <v>0</v>
      </c>
      <c r="M648" s="1" t="s">
        <v>271</v>
      </c>
      <c r="N648" s="1" t="s">
        <v>310</v>
      </c>
    </row>
    <row r="649" spans="1:15" hidden="1" x14ac:dyDescent="0.25">
      <c r="A649" s="1" t="s">
        <v>148</v>
      </c>
      <c r="B649" s="1">
        <v>2020</v>
      </c>
      <c r="C649" s="6" t="s">
        <v>0</v>
      </c>
      <c r="D649" s="6" t="s">
        <v>0</v>
      </c>
      <c r="E649" s="6" t="s">
        <v>0</v>
      </c>
      <c r="F649" s="6" t="s">
        <v>0</v>
      </c>
      <c r="G649" s="6" t="s">
        <v>0</v>
      </c>
      <c r="H649" s="6" t="s">
        <v>0</v>
      </c>
      <c r="I649" s="36">
        <v>103745908.10000001</v>
      </c>
      <c r="J649" s="36">
        <v>404665.9</v>
      </c>
      <c r="K649" s="1" t="s">
        <v>0</v>
      </c>
      <c r="L649" s="33">
        <v>0</v>
      </c>
      <c r="M649" s="1" t="s">
        <v>282</v>
      </c>
      <c r="N649" s="1" t="s">
        <v>398</v>
      </c>
    </row>
    <row r="650" spans="1:15" hidden="1" x14ac:dyDescent="0.25">
      <c r="A650" s="1" t="s">
        <v>148</v>
      </c>
      <c r="B650" s="1">
        <v>2019</v>
      </c>
      <c r="C650" s="6" t="s">
        <v>0</v>
      </c>
      <c r="D650" s="6" t="s">
        <v>0</v>
      </c>
      <c r="E650" s="6" t="s">
        <v>0</v>
      </c>
      <c r="F650" s="6" t="s">
        <v>0</v>
      </c>
      <c r="G650" s="6" t="s">
        <v>0</v>
      </c>
      <c r="H650" s="6" t="s">
        <v>0</v>
      </c>
      <c r="I650" s="36">
        <v>103798680.7</v>
      </c>
      <c r="J650" s="36">
        <v>403660.85000000003</v>
      </c>
      <c r="K650" s="1" t="s">
        <v>0</v>
      </c>
      <c r="L650" s="33">
        <v>0</v>
      </c>
      <c r="M650" s="1" t="s">
        <v>282</v>
      </c>
      <c r="N650" s="1" t="s">
        <v>398</v>
      </c>
    </row>
    <row r="651" spans="1:15" hidden="1" x14ac:dyDescent="0.25">
      <c r="A651" s="1" t="s">
        <v>18</v>
      </c>
      <c r="B651" s="1">
        <v>2022</v>
      </c>
      <c r="C651" s="6" t="s">
        <v>0</v>
      </c>
      <c r="D651" s="6" t="s">
        <v>0</v>
      </c>
      <c r="E651" s="6" t="s">
        <v>0</v>
      </c>
      <c r="F651" s="6" t="s">
        <v>0</v>
      </c>
      <c r="G651" s="6" t="s">
        <v>0</v>
      </c>
      <c r="H651" s="6" t="s">
        <v>0</v>
      </c>
      <c r="I651" s="36">
        <v>103804243.2</v>
      </c>
      <c r="J651" s="36">
        <v>1156755.6000000001</v>
      </c>
      <c r="K651" s="1" t="s">
        <v>0</v>
      </c>
      <c r="L651" s="33">
        <v>0</v>
      </c>
      <c r="M651" s="1" t="s">
        <v>281</v>
      </c>
      <c r="N651" s="1" t="s">
        <v>464</v>
      </c>
    </row>
    <row r="652" spans="1:15" x14ac:dyDescent="0.25">
      <c r="A652" s="1" t="s">
        <v>18</v>
      </c>
      <c r="B652" s="1">
        <v>2015</v>
      </c>
      <c r="C652" s="6">
        <v>9</v>
      </c>
      <c r="D652" s="6">
        <v>7</v>
      </c>
      <c r="E652" s="6">
        <v>8</v>
      </c>
      <c r="F652" s="6">
        <v>5</v>
      </c>
      <c r="G652" s="6">
        <v>250</v>
      </c>
      <c r="H652" s="6">
        <v>4</v>
      </c>
      <c r="I652" s="36">
        <v>103811800.67999999</v>
      </c>
      <c r="J652" s="36">
        <v>1152483.48</v>
      </c>
      <c r="K652" s="1">
        <v>2</v>
      </c>
      <c r="L652" s="33">
        <v>618000</v>
      </c>
      <c r="M652" s="1" t="s">
        <v>281</v>
      </c>
      <c r="N652" s="1" t="s">
        <v>464</v>
      </c>
      <c r="O652" s="51">
        <f>I652/$Q$1</f>
        <v>0.4142290458934223</v>
      </c>
    </row>
    <row r="653" spans="1:15" hidden="1" x14ac:dyDescent="0.25">
      <c r="A653" s="1" t="s">
        <v>148</v>
      </c>
      <c r="B653" s="1">
        <v>2016</v>
      </c>
      <c r="C653" s="6" t="s">
        <v>0</v>
      </c>
      <c r="D653" s="6" t="s">
        <v>0</v>
      </c>
      <c r="E653" s="6" t="s">
        <v>0</v>
      </c>
      <c r="F653" s="6" t="s">
        <v>0</v>
      </c>
      <c r="G653" s="6" t="s">
        <v>0</v>
      </c>
      <c r="H653" s="6" t="s">
        <v>0</v>
      </c>
      <c r="I653" s="36">
        <v>103913764.49999999</v>
      </c>
      <c r="J653" s="36">
        <v>403239.85</v>
      </c>
      <c r="K653" s="1" t="s">
        <v>0</v>
      </c>
      <c r="L653" s="33">
        <v>0</v>
      </c>
      <c r="M653" s="1" t="s">
        <v>282</v>
      </c>
      <c r="N653" s="1" t="s">
        <v>398</v>
      </c>
    </row>
    <row r="654" spans="1:15" hidden="1" x14ac:dyDescent="0.25">
      <c r="A654" s="1" t="s">
        <v>155</v>
      </c>
      <c r="B654" s="1">
        <v>2017</v>
      </c>
      <c r="C654" s="6" t="s">
        <v>0</v>
      </c>
      <c r="D654" s="6" t="s">
        <v>0</v>
      </c>
      <c r="E654" s="6" t="s">
        <v>0</v>
      </c>
      <c r="F654" s="6" t="s">
        <v>0</v>
      </c>
      <c r="G654" s="6" t="s">
        <v>0</v>
      </c>
      <c r="H654" s="6" t="s">
        <v>0</v>
      </c>
      <c r="I654" s="36">
        <v>103939948.82999998</v>
      </c>
      <c r="J654" s="36">
        <v>942713.64999999991</v>
      </c>
      <c r="K654" s="1" t="s">
        <v>0</v>
      </c>
      <c r="L654" s="33">
        <v>0</v>
      </c>
      <c r="M654" s="1" t="s">
        <v>279</v>
      </c>
      <c r="N654" s="1" t="s">
        <v>360</v>
      </c>
    </row>
    <row r="655" spans="1:15" hidden="1" x14ac:dyDescent="0.25">
      <c r="A655" s="1" t="s">
        <v>155</v>
      </c>
      <c r="B655" s="1">
        <v>2021</v>
      </c>
      <c r="C655" s="6" t="s">
        <v>0</v>
      </c>
      <c r="D655" s="6" t="s">
        <v>0</v>
      </c>
      <c r="E655" s="6" t="s">
        <v>0</v>
      </c>
      <c r="F655" s="6" t="s">
        <v>0</v>
      </c>
      <c r="G655" s="6" t="s">
        <v>0</v>
      </c>
      <c r="H655" s="6" t="s">
        <v>0</v>
      </c>
      <c r="I655" s="36">
        <v>104103935.52</v>
      </c>
      <c r="J655" s="36">
        <v>946760.1</v>
      </c>
      <c r="K655" s="1" t="s">
        <v>0</v>
      </c>
      <c r="L655" s="33">
        <v>0</v>
      </c>
      <c r="M655" s="1" t="s">
        <v>279</v>
      </c>
      <c r="N655" s="1" t="s">
        <v>360</v>
      </c>
    </row>
    <row r="656" spans="1:15" hidden="1" x14ac:dyDescent="0.25">
      <c r="A656" s="1" t="s">
        <v>157</v>
      </c>
      <c r="B656" s="1">
        <v>2014</v>
      </c>
      <c r="C656" s="6" t="s">
        <v>0</v>
      </c>
      <c r="D656" s="6" t="s">
        <v>0</v>
      </c>
      <c r="E656" s="6" t="s">
        <v>0</v>
      </c>
      <c r="F656" s="6" t="s">
        <v>0</v>
      </c>
      <c r="G656" s="6" t="s">
        <v>0</v>
      </c>
      <c r="H656" s="6" t="s">
        <v>0</v>
      </c>
      <c r="I656" s="36">
        <v>104184823.2</v>
      </c>
      <c r="J656" s="36">
        <v>994965.52</v>
      </c>
      <c r="K656" s="1" t="s">
        <v>0</v>
      </c>
      <c r="L656" s="33">
        <v>0</v>
      </c>
      <c r="M656" s="1" t="s">
        <v>279</v>
      </c>
      <c r="N656" s="1" t="s">
        <v>360</v>
      </c>
    </row>
    <row r="657" spans="1:15" hidden="1" x14ac:dyDescent="0.25">
      <c r="A657" s="1" t="s">
        <v>148</v>
      </c>
      <c r="B657" s="1">
        <v>2021</v>
      </c>
      <c r="C657" s="6" t="s">
        <v>0</v>
      </c>
      <c r="D657" s="6" t="s">
        <v>0</v>
      </c>
      <c r="E657" s="6" t="s">
        <v>0</v>
      </c>
      <c r="F657" s="6" t="s">
        <v>0</v>
      </c>
      <c r="G657" s="6" t="s">
        <v>0</v>
      </c>
      <c r="H657" s="6" t="s">
        <v>0</v>
      </c>
      <c r="I657" s="36">
        <v>104583309.87</v>
      </c>
      <c r="J657" s="36">
        <v>407714.19</v>
      </c>
      <c r="K657" s="1" t="s">
        <v>0</v>
      </c>
      <c r="L657" s="33">
        <v>0</v>
      </c>
      <c r="M657" s="1" t="s">
        <v>282</v>
      </c>
      <c r="N657" s="1" t="s">
        <v>398</v>
      </c>
    </row>
    <row r="658" spans="1:15" hidden="1" x14ac:dyDescent="0.25">
      <c r="A658" s="1" t="s">
        <v>157</v>
      </c>
      <c r="B658" s="1">
        <v>2015</v>
      </c>
      <c r="C658" s="6" t="s">
        <v>0</v>
      </c>
      <c r="D658" s="6" t="s">
        <v>0</v>
      </c>
      <c r="E658" s="6" t="s">
        <v>0</v>
      </c>
      <c r="F658" s="6" t="s">
        <v>0</v>
      </c>
      <c r="G658" s="6" t="s">
        <v>0</v>
      </c>
      <c r="H658" s="6" t="s">
        <v>0</v>
      </c>
      <c r="I658" s="36">
        <v>104601975.48</v>
      </c>
      <c r="J658" s="36">
        <v>998700.36</v>
      </c>
      <c r="K658" s="1" t="s">
        <v>0</v>
      </c>
      <c r="L658" s="33">
        <v>0</v>
      </c>
      <c r="M658" s="1" t="s">
        <v>279</v>
      </c>
      <c r="N658" s="1" t="s">
        <v>360</v>
      </c>
    </row>
    <row r="659" spans="1:15" hidden="1" x14ac:dyDescent="0.25">
      <c r="A659" s="1" t="s">
        <v>148</v>
      </c>
      <c r="B659" s="1">
        <v>2017</v>
      </c>
      <c r="C659" s="6" t="s">
        <v>0</v>
      </c>
      <c r="D659" s="6" t="s">
        <v>0</v>
      </c>
      <c r="E659" s="6" t="s">
        <v>0</v>
      </c>
      <c r="F659" s="6" t="s">
        <v>0</v>
      </c>
      <c r="G659" s="6" t="s">
        <v>0</v>
      </c>
      <c r="H659" s="6" t="s">
        <v>0</v>
      </c>
      <c r="I659" s="36">
        <v>104659890.22999999</v>
      </c>
      <c r="J659" s="36">
        <v>405975.75999999995</v>
      </c>
      <c r="K659" s="1" t="s">
        <v>0</v>
      </c>
      <c r="L659" s="33">
        <v>0</v>
      </c>
      <c r="M659" s="1" t="s">
        <v>282</v>
      </c>
      <c r="N659" s="1" t="s">
        <v>398</v>
      </c>
    </row>
    <row r="660" spans="1:15" hidden="1" x14ac:dyDescent="0.25">
      <c r="A660" s="1" t="s">
        <v>148</v>
      </c>
      <c r="B660" s="1">
        <v>2018</v>
      </c>
      <c r="C660" s="6" t="s">
        <v>0</v>
      </c>
      <c r="D660" s="6" t="s">
        <v>0</v>
      </c>
      <c r="E660" s="6" t="s">
        <v>0</v>
      </c>
      <c r="F660" s="6" t="s">
        <v>0</v>
      </c>
      <c r="G660" s="6" t="s">
        <v>0</v>
      </c>
      <c r="H660" s="6" t="s">
        <v>0</v>
      </c>
      <c r="I660" s="36">
        <v>104717501.39999999</v>
      </c>
      <c r="J660" s="36">
        <v>405601.8</v>
      </c>
      <c r="K660" s="1" t="s">
        <v>0</v>
      </c>
      <c r="L660" s="33">
        <v>0</v>
      </c>
      <c r="M660" s="1" t="s">
        <v>282</v>
      </c>
      <c r="N660" s="1" t="s">
        <v>398</v>
      </c>
    </row>
    <row r="661" spans="1:15" hidden="1" x14ac:dyDescent="0.25">
      <c r="A661" s="1" t="s">
        <v>157</v>
      </c>
      <c r="B661" s="1">
        <v>2022</v>
      </c>
      <c r="C661" s="6" t="s">
        <v>0</v>
      </c>
      <c r="D661" s="6" t="s">
        <v>0</v>
      </c>
      <c r="E661" s="6" t="s">
        <v>0</v>
      </c>
      <c r="F661" s="6" t="s">
        <v>0</v>
      </c>
      <c r="G661" s="6" t="s">
        <v>0</v>
      </c>
      <c r="H661" s="6" t="s">
        <v>0</v>
      </c>
      <c r="I661" s="36">
        <v>104875030.80000001</v>
      </c>
      <c r="J661" s="36">
        <v>1002391.2000000001</v>
      </c>
      <c r="K661" s="1" t="s">
        <v>0</v>
      </c>
      <c r="L661" s="33">
        <v>0</v>
      </c>
      <c r="M661" s="1" t="s">
        <v>279</v>
      </c>
      <c r="N661" s="1" t="s">
        <v>360</v>
      </c>
    </row>
    <row r="662" spans="1:15" hidden="1" x14ac:dyDescent="0.25">
      <c r="A662" s="1" t="s">
        <v>18</v>
      </c>
      <c r="B662" s="1">
        <v>2019</v>
      </c>
      <c r="C662" s="6" t="s">
        <v>0</v>
      </c>
      <c r="D662" s="6" t="s">
        <v>0</v>
      </c>
      <c r="E662" s="6" t="s">
        <v>0</v>
      </c>
      <c r="F662" s="6" t="s">
        <v>0</v>
      </c>
      <c r="G662" s="6" t="s">
        <v>0</v>
      </c>
      <c r="H662" s="6" t="s">
        <v>0</v>
      </c>
      <c r="I662" s="36">
        <v>105269633</v>
      </c>
      <c r="J662" s="36">
        <v>1175822.8500000001</v>
      </c>
      <c r="K662" s="1" t="s">
        <v>0</v>
      </c>
      <c r="L662" s="33">
        <v>0</v>
      </c>
      <c r="M662" s="1" t="s">
        <v>281</v>
      </c>
      <c r="N662" s="1" t="s">
        <v>464</v>
      </c>
    </row>
    <row r="663" spans="1:15" hidden="1" x14ac:dyDescent="0.25">
      <c r="A663" s="1" t="s">
        <v>18</v>
      </c>
      <c r="B663" s="1">
        <v>2016</v>
      </c>
      <c r="C663" s="6" t="s">
        <v>0</v>
      </c>
      <c r="D663" s="6" t="s">
        <v>0</v>
      </c>
      <c r="E663" s="6" t="s">
        <v>0</v>
      </c>
      <c r="F663" s="6" t="s">
        <v>0</v>
      </c>
      <c r="G663" s="6" t="s">
        <v>0</v>
      </c>
      <c r="H663" s="6" t="s">
        <v>0</v>
      </c>
      <c r="I663" s="36">
        <v>105325221.29999998</v>
      </c>
      <c r="J663" s="36">
        <v>1174583.7999999998</v>
      </c>
      <c r="K663" s="1" t="s">
        <v>0</v>
      </c>
      <c r="L663" s="33">
        <v>0</v>
      </c>
      <c r="M663" s="1" t="s">
        <v>281</v>
      </c>
      <c r="N663" s="1" t="s">
        <v>464</v>
      </c>
    </row>
    <row r="664" spans="1:15" hidden="1" x14ac:dyDescent="0.25">
      <c r="A664" s="1" t="s">
        <v>29</v>
      </c>
      <c r="B664" s="1">
        <v>2023</v>
      </c>
      <c r="C664" s="6" t="s">
        <v>0</v>
      </c>
      <c r="D664" s="6" t="s">
        <v>0</v>
      </c>
      <c r="E664" s="6" t="s">
        <v>0</v>
      </c>
      <c r="F664" s="6" t="s">
        <v>0</v>
      </c>
      <c r="G664" s="6" t="s">
        <v>0</v>
      </c>
      <c r="H664" s="6" t="s">
        <v>0</v>
      </c>
      <c r="I664" s="36">
        <v>105502360</v>
      </c>
      <c r="J664" s="36">
        <v>358360</v>
      </c>
      <c r="K664" s="1" t="s">
        <v>0</v>
      </c>
      <c r="L664" s="33">
        <v>0</v>
      </c>
      <c r="M664" s="1" t="s">
        <v>271</v>
      </c>
      <c r="N664" s="1" t="s">
        <v>325</v>
      </c>
    </row>
    <row r="665" spans="1:15" hidden="1" x14ac:dyDescent="0.25">
      <c r="A665" s="1" t="s">
        <v>18</v>
      </c>
      <c r="B665" s="1">
        <v>2018</v>
      </c>
      <c r="C665" s="6" t="s">
        <v>0</v>
      </c>
      <c r="D665" s="6" t="s">
        <v>0</v>
      </c>
      <c r="E665" s="6" t="s">
        <v>0</v>
      </c>
      <c r="F665" s="6" t="s">
        <v>0</v>
      </c>
      <c r="G665" s="6" t="s">
        <v>0</v>
      </c>
      <c r="H665" s="6" t="s">
        <v>0</v>
      </c>
      <c r="I665" s="36">
        <v>105951178.02</v>
      </c>
      <c r="J665" s="36">
        <v>1181463</v>
      </c>
      <c r="K665" s="1" t="s">
        <v>0</v>
      </c>
      <c r="L665" s="33">
        <v>0</v>
      </c>
      <c r="M665" s="1" t="s">
        <v>281</v>
      </c>
      <c r="N665" s="1" t="s">
        <v>464</v>
      </c>
    </row>
    <row r="666" spans="1:15" hidden="1" x14ac:dyDescent="0.25">
      <c r="A666" s="1" t="s">
        <v>18</v>
      </c>
      <c r="B666" s="1">
        <v>2020</v>
      </c>
      <c r="C666" s="6" t="s">
        <v>0</v>
      </c>
      <c r="D666" s="6" t="s">
        <v>0</v>
      </c>
      <c r="E666" s="6" t="s">
        <v>0</v>
      </c>
      <c r="F666" s="6" t="s">
        <v>0</v>
      </c>
      <c r="G666" s="6" t="s">
        <v>0</v>
      </c>
      <c r="H666" s="6" t="s">
        <v>0</v>
      </c>
      <c r="I666" s="36">
        <v>106028293.85000001</v>
      </c>
      <c r="J666" s="36">
        <v>1178754.6000000001</v>
      </c>
      <c r="K666" s="1" t="s">
        <v>0</v>
      </c>
      <c r="L666" s="33">
        <v>0</v>
      </c>
      <c r="M666" s="1" t="s">
        <v>281</v>
      </c>
      <c r="N666" s="1" t="s">
        <v>464</v>
      </c>
    </row>
    <row r="667" spans="1:15" hidden="1" x14ac:dyDescent="0.25">
      <c r="A667" s="1" t="s">
        <v>18</v>
      </c>
      <c r="B667" s="1">
        <v>2021</v>
      </c>
      <c r="C667" s="6" t="s">
        <v>0</v>
      </c>
      <c r="D667" s="6" t="s">
        <v>0</v>
      </c>
      <c r="E667" s="6" t="s">
        <v>0</v>
      </c>
      <c r="F667" s="6" t="s">
        <v>0</v>
      </c>
      <c r="G667" s="6" t="s">
        <v>0</v>
      </c>
      <c r="H667" s="6" t="s">
        <v>0</v>
      </c>
      <c r="I667" s="36">
        <v>106428536.37</v>
      </c>
      <c r="J667" s="36">
        <v>1187629.17</v>
      </c>
      <c r="K667" s="1" t="s">
        <v>0</v>
      </c>
      <c r="L667" s="33">
        <v>0</v>
      </c>
      <c r="M667" s="1" t="s">
        <v>281</v>
      </c>
      <c r="N667" s="1" t="s">
        <v>464</v>
      </c>
    </row>
    <row r="668" spans="1:15" hidden="1" x14ac:dyDescent="0.25">
      <c r="A668" s="1" t="s">
        <v>157</v>
      </c>
      <c r="B668" s="1">
        <v>2019</v>
      </c>
      <c r="C668" s="6" t="s">
        <v>0</v>
      </c>
      <c r="D668" s="6" t="s">
        <v>0</v>
      </c>
      <c r="E668" s="6" t="s">
        <v>0</v>
      </c>
      <c r="F668" s="6" t="s">
        <v>0</v>
      </c>
      <c r="G668" s="6" t="s">
        <v>0</v>
      </c>
      <c r="H668" s="6" t="s">
        <v>0</v>
      </c>
      <c r="I668" s="36">
        <v>106437603.75</v>
      </c>
      <c r="J668" s="36">
        <v>1018920.65</v>
      </c>
      <c r="K668" s="1" t="s">
        <v>0</v>
      </c>
      <c r="L668" s="33">
        <v>0</v>
      </c>
      <c r="M668" s="1" t="s">
        <v>279</v>
      </c>
      <c r="N668" s="1" t="s">
        <v>360</v>
      </c>
    </row>
    <row r="669" spans="1:15" hidden="1" x14ac:dyDescent="0.25">
      <c r="A669" s="1" t="s">
        <v>157</v>
      </c>
      <c r="B669" s="1">
        <v>2016</v>
      </c>
      <c r="C669" s="6" t="s">
        <v>0</v>
      </c>
      <c r="D669" s="6" t="s">
        <v>0</v>
      </c>
      <c r="E669" s="6" t="s">
        <v>0</v>
      </c>
      <c r="F669" s="6" t="s">
        <v>0</v>
      </c>
      <c r="G669" s="6" t="s">
        <v>0</v>
      </c>
      <c r="H669" s="6" t="s">
        <v>0</v>
      </c>
      <c r="I669" s="36">
        <v>106461371.89999999</v>
      </c>
      <c r="J669" s="36">
        <v>1017849.95</v>
      </c>
      <c r="K669" s="1" t="s">
        <v>0</v>
      </c>
      <c r="L669" s="33">
        <v>0</v>
      </c>
      <c r="M669" s="1" t="s">
        <v>279</v>
      </c>
      <c r="N669" s="1" t="s">
        <v>360</v>
      </c>
    </row>
    <row r="670" spans="1:15" hidden="1" x14ac:dyDescent="0.25">
      <c r="A670" s="1" t="s">
        <v>18</v>
      </c>
      <c r="B670" s="1">
        <v>2017</v>
      </c>
      <c r="C670" s="6" t="s">
        <v>0</v>
      </c>
      <c r="D670" s="6" t="s">
        <v>0</v>
      </c>
      <c r="E670" s="6" t="s">
        <v>0</v>
      </c>
      <c r="F670" s="6" t="s">
        <v>0</v>
      </c>
      <c r="G670" s="6" t="s">
        <v>0</v>
      </c>
      <c r="H670" s="6" t="s">
        <v>0</v>
      </c>
      <c r="I670" s="36">
        <v>106466131.28999999</v>
      </c>
      <c r="J670" s="36">
        <v>1182551.8999999999</v>
      </c>
      <c r="K670" s="1" t="s">
        <v>0</v>
      </c>
      <c r="L670" s="33">
        <v>0</v>
      </c>
      <c r="M670" s="1" t="s">
        <v>281</v>
      </c>
      <c r="N670" s="1" t="s">
        <v>464</v>
      </c>
    </row>
    <row r="671" spans="1:15" x14ac:dyDescent="0.25">
      <c r="A671" s="1" t="s">
        <v>157</v>
      </c>
      <c r="B671" s="1">
        <v>2018</v>
      </c>
      <c r="C671" s="6">
        <v>30</v>
      </c>
      <c r="D671" s="6">
        <v>2</v>
      </c>
      <c r="E671" s="6">
        <v>7</v>
      </c>
      <c r="F671" s="6">
        <v>4</v>
      </c>
      <c r="G671" s="6">
        <v>190</v>
      </c>
      <c r="H671" s="6">
        <v>2.6</v>
      </c>
      <c r="I671" s="36">
        <v>106785891.47999999</v>
      </c>
      <c r="J671" s="36">
        <v>1023807.24</v>
      </c>
      <c r="K671" s="1">
        <v>0</v>
      </c>
      <c r="L671" s="33">
        <v>501480</v>
      </c>
      <c r="M671" s="1" t="s">
        <v>279</v>
      </c>
      <c r="N671" s="1" t="s">
        <v>360</v>
      </c>
      <c r="O671" s="51">
        <f>I671/$Q$1</f>
        <v>0.42609624005068297</v>
      </c>
    </row>
    <row r="672" spans="1:15" hidden="1" x14ac:dyDescent="0.25">
      <c r="A672" s="1" t="s">
        <v>157</v>
      </c>
      <c r="B672" s="1">
        <v>2020</v>
      </c>
      <c r="C672" s="6" t="s">
        <v>0</v>
      </c>
      <c r="D672" s="6" t="s">
        <v>0</v>
      </c>
      <c r="E672" s="6" t="s">
        <v>0</v>
      </c>
      <c r="F672" s="6" t="s">
        <v>0</v>
      </c>
      <c r="G672" s="6" t="s">
        <v>0</v>
      </c>
      <c r="H672" s="6" t="s">
        <v>0</v>
      </c>
      <c r="I672" s="36">
        <v>106822855.15000001</v>
      </c>
      <c r="J672" s="36">
        <v>1021454.5</v>
      </c>
      <c r="K672" s="1" t="s">
        <v>0</v>
      </c>
      <c r="L672" s="33">
        <v>0</v>
      </c>
      <c r="M672" s="1" t="s">
        <v>279</v>
      </c>
      <c r="N672" s="1" t="s">
        <v>360</v>
      </c>
    </row>
    <row r="673" spans="1:15" hidden="1" x14ac:dyDescent="0.25">
      <c r="A673" s="1" t="s">
        <v>157</v>
      </c>
      <c r="B673" s="1">
        <v>2017</v>
      </c>
      <c r="C673" s="6" t="s">
        <v>0</v>
      </c>
      <c r="D673" s="6" t="s">
        <v>0</v>
      </c>
      <c r="E673" s="6" t="s">
        <v>0</v>
      </c>
      <c r="F673" s="6" t="s">
        <v>0</v>
      </c>
      <c r="G673" s="6" t="s">
        <v>0</v>
      </c>
      <c r="H673" s="6" t="s">
        <v>0</v>
      </c>
      <c r="I673" s="36">
        <v>107236295.48999999</v>
      </c>
      <c r="J673" s="36">
        <v>1024752.3499999999</v>
      </c>
      <c r="K673" s="1" t="s">
        <v>0</v>
      </c>
      <c r="L673" s="33">
        <v>0</v>
      </c>
      <c r="M673" s="1" t="s">
        <v>279</v>
      </c>
      <c r="N673" s="1" t="s">
        <v>360</v>
      </c>
    </row>
    <row r="674" spans="1:15" hidden="1" x14ac:dyDescent="0.25">
      <c r="A674" s="1" t="s">
        <v>157</v>
      </c>
      <c r="B674" s="1">
        <v>2021</v>
      </c>
      <c r="C674" s="6" t="s">
        <v>0</v>
      </c>
      <c r="D674" s="6" t="s">
        <v>0</v>
      </c>
      <c r="E674" s="6" t="s">
        <v>0</v>
      </c>
      <c r="F674" s="6" t="s">
        <v>0</v>
      </c>
      <c r="G674" s="6" t="s">
        <v>0</v>
      </c>
      <c r="H674" s="6" t="s">
        <v>0</v>
      </c>
      <c r="I674" s="36">
        <v>107405471.55</v>
      </c>
      <c r="J674" s="36">
        <v>1029142.14</v>
      </c>
      <c r="K674" s="1" t="s">
        <v>0</v>
      </c>
      <c r="L674" s="33">
        <v>0</v>
      </c>
      <c r="M674" s="1" t="s">
        <v>279</v>
      </c>
      <c r="N674" s="1" t="s">
        <v>360</v>
      </c>
    </row>
    <row r="675" spans="1:15" hidden="1" x14ac:dyDescent="0.25">
      <c r="A675" s="1" t="s">
        <v>145</v>
      </c>
      <c r="B675" s="1">
        <v>2022</v>
      </c>
      <c r="C675" s="6" t="s">
        <v>0</v>
      </c>
      <c r="D675" s="6" t="s">
        <v>0</v>
      </c>
      <c r="E675" s="6" t="s">
        <v>0</v>
      </c>
      <c r="F675" s="6" t="s">
        <v>0</v>
      </c>
      <c r="G675" s="6" t="s">
        <v>0</v>
      </c>
      <c r="H675" s="6" t="s">
        <v>0</v>
      </c>
      <c r="I675" s="36">
        <v>109458378</v>
      </c>
      <c r="J675" s="36">
        <v>1063530</v>
      </c>
      <c r="K675" s="1" t="s">
        <v>0</v>
      </c>
      <c r="L675" s="33">
        <v>0</v>
      </c>
      <c r="M675" s="1" t="s">
        <v>281</v>
      </c>
      <c r="N675" s="1" t="s">
        <v>832</v>
      </c>
    </row>
    <row r="676" spans="1:15" hidden="1" x14ac:dyDescent="0.25">
      <c r="A676" s="1" t="s">
        <v>145</v>
      </c>
      <c r="B676" s="1">
        <v>2014</v>
      </c>
      <c r="C676" s="6" t="s">
        <v>0</v>
      </c>
      <c r="D676" s="6" t="s">
        <v>0</v>
      </c>
      <c r="E676" s="6" t="s">
        <v>0</v>
      </c>
      <c r="F676" s="6" t="s">
        <v>0</v>
      </c>
      <c r="G676" s="6" t="s">
        <v>0</v>
      </c>
      <c r="H676" s="6" t="s">
        <v>0</v>
      </c>
      <c r="I676" s="36">
        <v>109504360</v>
      </c>
      <c r="J676" s="36">
        <v>1055621.5279999999</v>
      </c>
      <c r="K676" s="1" t="s">
        <v>0</v>
      </c>
      <c r="L676" s="33">
        <v>0</v>
      </c>
      <c r="M676" s="1" t="s">
        <v>281</v>
      </c>
      <c r="N676" s="1" t="s">
        <v>832</v>
      </c>
    </row>
    <row r="677" spans="1:15" hidden="1" x14ac:dyDescent="0.25">
      <c r="A677" s="1" t="s">
        <v>92</v>
      </c>
      <c r="B677" s="1">
        <v>2014</v>
      </c>
      <c r="C677" s="6" t="s">
        <v>0</v>
      </c>
      <c r="D677" s="6" t="s">
        <v>0</v>
      </c>
      <c r="E677" s="6" t="s">
        <v>0</v>
      </c>
      <c r="F677" s="6" t="s">
        <v>0</v>
      </c>
      <c r="G677" s="6" t="s">
        <v>0</v>
      </c>
      <c r="H677" s="6" t="s">
        <v>0</v>
      </c>
      <c r="I677" s="36">
        <v>109552213.59999999</v>
      </c>
      <c r="J677" s="36">
        <v>827886.12</v>
      </c>
      <c r="K677" s="1" t="s">
        <v>0</v>
      </c>
      <c r="L677" s="33">
        <v>0</v>
      </c>
      <c r="M677" s="1" t="s">
        <v>271</v>
      </c>
      <c r="N677" s="1" t="s">
        <v>310</v>
      </c>
    </row>
    <row r="678" spans="1:15" hidden="1" x14ac:dyDescent="0.25">
      <c r="A678" s="1" t="s">
        <v>145</v>
      </c>
      <c r="B678" s="1">
        <v>2015</v>
      </c>
      <c r="C678" s="6" t="s">
        <v>0</v>
      </c>
      <c r="D678" s="6" t="s">
        <v>0</v>
      </c>
      <c r="E678" s="6" t="s">
        <v>0</v>
      </c>
      <c r="F678" s="6" t="s">
        <v>0</v>
      </c>
      <c r="G678" s="6" t="s">
        <v>0</v>
      </c>
      <c r="H678" s="6" t="s">
        <v>0</v>
      </c>
      <c r="I678" s="36">
        <v>109872773.88</v>
      </c>
      <c r="J678" s="36">
        <v>1059585.72</v>
      </c>
      <c r="K678" s="1" t="s">
        <v>0</v>
      </c>
      <c r="L678" s="33">
        <v>0</v>
      </c>
      <c r="M678" s="1" t="s">
        <v>281</v>
      </c>
      <c r="N678" s="1" t="s">
        <v>832</v>
      </c>
    </row>
    <row r="679" spans="1:15" hidden="1" x14ac:dyDescent="0.25">
      <c r="A679" s="1" t="s">
        <v>92</v>
      </c>
      <c r="B679" s="1">
        <v>2015</v>
      </c>
      <c r="C679" s="6" t="s">
        <v>0</v>
      </c>
      <c r="D679" s="6" t="s">
        <v>0</v>
      </c>
      <c r="E679" s="6" t="s">
        <v>0</v>
      </c>
      <c r="F679" s="6" t="s">
        <v>0</v>
      </c>
      <c r="G679" s="6" t="s">
        <v>0</v>
      </c>
      <c r="H679" s="6" t="s">
        <v>0</v>
      </c>
      <c r="I679" s="36">
        <v>110017806.12</v>
      </c>
      <c r="J679" s="36">
        <v>830999.88</v>
      </c>
      <c r="K679" s="1" t="s">
        <v>0</v>
      </c>
      <c r="L679" s="33">
        <v>0</v>
      </c>
      <c r="M679" s="1" t="s">
        <v>271</v>
      </c>
      <c r="N679" s="1" t="s">
        <v>310</v>
      </c>
    </row>
    <row r="680" spans="1:15" hidden="1" x14ac:dyDescent="0.25">
      <c r="A680" s="1" t="s">
        <v>92</v>
      </c>
      <c r="B680" s="1">
        <v>2022</v>
      </c>
      <c r="C680" s="6" t="s">
        <v>0</v>
      </c>
      <c r="D680" s="6" t="s">
        <v>0</v>
      </c>
      <c r="E680" s="6" t="s">
        <v>0</v>
      </c>
      <c r="F680" s="6" t="s">
        <v>0</v>
      </c>
      <c r="G680" s="6" t="s">
        <v>0</v>
      </c>
      <c r="H680" s="6" t="s">
        <v>0</v>
      </c>
      <c r="I680" s="36">
        <v>110184354</v>
      </c>
      <c r="J680" s="36">
        <v>834094.8</v>
      </c>
      <c r="K680" s="1" t="s">
        <v>0</v>
      </c>
      <c r="L680" s="33">
        <v>0</v>
      </c>
      <c r="M680" s="1" t="s">
        <v>271</v>
      </c>
      <c r="N680" s="1" t="s">
        <v>310</v>
      </c>
    </row>
    <row r="681" spans="1:15" hidden="1" x14ac:dyDescent="0.25">
      <c r="A681" s="1" t="s">
        <v>145</v>
      </c>
      <c r="B681" s="1">
        <v>2019</v>
      </c>
      <c r="C681" s="6" t="s">
        <v>0</v>
      </c>
      <c r="D681" s="6" t="s">
        <v>0</v>
      </c>
      <c r="E681" s="6" t="s">
        <v>0</v>
      </c>
      <c r="F681" s="6" t="s">
        <v>0</v>
      </c>
      <c r="G681" s="6" t="s">
        <v>0</v>
      </c>
      <c r="H681" s="6" t="s">
        <v>0</v>
      </c>
      <c r="I681" s="36">
        <v>111483277</v>
      </c>
      <c r="J681" s="36">
        <v>1081061.75</v>
      </c>
      <c r="K681" s="1" t="s">
        <v>0</v>
      </c>
      <c r="L681" s="33">
        <v>0</v>
      </c>
      <c r="M681" s="1" t="s">
        <v>281</v>
      </c>
      <c r="N681" s="1" t="s">
        <v>832</v>
      </c>
    </row>
    <row r="682" spans="1:15" x14ac:dyDescent="0.25">
      <c r="A682" s="1" t="s">
        <v>29</v>
      </c>
      <c r="B682" s="1">
        <v>2022</v>
      </c>
      <c r="C682" s="6">
        <v>52</v>
      </c>
      <c r="D682" s="6">
        <v>11</v>
      </c>
      <c r="E682" s="6">
        <v>7</v>
      </c>
      <c r="F682" s="6">
        <v>4</v>
      </c>
      <c r="G682" s="6">
        <v>190</v>
      </c>
      <c r="H682" s="6">
        <v>2.5</v>
      </c>
      <c r="I682" s="36">
        <v>111577111.2</v>
      </c>
      <c r="J682" s="36">
        <v>379436.4</v>
      </c>
      <c r="K682" s="1">
        <v>1</v>
      </c>
      <c r="L682" s="33">
        <v>345600</v>
      </c>
      <c r="M682" s="1" t="s">
        <v>271</v>
      </c>
      <c r="N682" s="1" t="s">
        <v>325</v>
      </c>
      <c r="O682" s="51">
        <f>I682/$Q$1</f>
        <v>0.44521412800061921</v>
      </c>
    </row>
    <row r="683" spans="1:15" hidden="1" x14ac:dyDescent="0.25">
      <c r="A683" s="1" t="s">
        <v>29</v>
      </c>
      <c r="B683" s="1">
        <v>2014</v>
      </c>
      <c r="C683" s="6" t="s">
        <v>0</v>
      </c>
      <c r="D683" s="6" t="s">
        <v>0</v>
      </c>
      <c r="E683" s="6" t="s">
        <v>0</v>
      </c>
      <c r="F683" s="6" t="s">
        <v>0</v>
      </c>
      <c r="G683" s="6" t="s">
        <v>0</v>
      </c>
      <c r="H683" s="6" t="s">
        <v>0</v>
      </c>
      <c r="I683" s="36">
        <v>111592083.2</v>
      </c>
      <c r="J683" s="36">
        <v>376622.90399999998</v>
      </c>
      <c r="K683" s="1" t="s">
        <v>0</v>
      </c>
      <c r="L683" s="33">
        <v>0</v>
      </c>
      <c r="M683" s="1" t="s">
        <v>271</v>
      </c>
      <c r="N683" s="1" t="s">
        <v>325</v>
      </c>
    </row>
    <row r="684" spans="1:15" x14ac:dyDescent="0.25">
      <c r="A684" s="1" t="s">
        <v>145</v>
      </c>
      <c r="B684" s="1">
        <v>2020</v>
      </c>
      <c r="C684" s="6">
        <v>39</v>
      </c>
      <c r="D684" s="6">
        <v>9</v>
      </c>
      <c r="E684" s="6">
        <v>6</v>
      </c>
      <c r="F684" s="6">
        <v>4</v>
      </c>
      <c r="G684" s="6">
        <v>230</v>
      </c>
      <c r="H684" s="6">
        <v>3.2</v>
      </c>
      <c r="I684" s="36">
        <v>111612871.05</v>
      </c>
      <c r="J684" s="36">
        <v>1083753.95</v>
      </c>
      <c r="K684" s="1">
        <v>3</v>
      </c>
      <c r="L684" s="33">
        <v>641200</v>
      </c>
      <c r="M684" s="1" t="s">
        <v>281</v>
      </c>
      <c r="N684" s="1" t="s">
        <v>832</v>
      </c>
      <c r="O684" s="51">
        <f>I684/$Q$1</f>
        <v>0.44535681667810828</v>
      </c>
    </row>
    <row r="685" spans="1:15" hidden="1" x14ac:dyDescent="0.25">
      <c r="A685" s="1" t="s">
        <v>92</v>
      </c>
      <c r="B685" s="1">
        <v>2016</v>
      </c>
      <c r="C685" s="6" t="s">
        <v>0</v>
      </c>
      <c r="D685" s="6" t="s">
        <v>0</v>
      </c>
      <c r="E685" s="6" t="s">
        <v>0</v>
      </c>
      <c r="F685" s="6" t="s">
        <v>0</v>
      </c>
      <c r="G685" s="6" t="s">
        <v>0</v>
      </c>
      <c r="H685" s="6" t="s">
        <v>0</v>
      </c>
      <c r="I685" s="36">
        <v>111698648.74999999</v>
      </c>
      <c r="J685" s="36">
        <v>846938.29999999993</v>
      </c>
      <c r="K685" s="1" t="s">
        <v>0</v>
      </c>
      <c r="L685" s="33">
        <v>0</v>
      </c>
      <c r="M685" s="1" t="s">
        <v>271</v>
      </c>
      <c r="N685" s="1" t="s">
        <v>310</v>
      </c>
    </row>
    <row r="686" spans="1:15" hidden="1" x14ac:dyDescent="0.25">
      <c r="A686" s="1" t="s">
        <v>145</v>
      </c>
      <c r="B686" s="1">
        <v>2016</v>
      </c>
      <c r="C686" s="6" t="s">
        <v>0</v>
      </c>
      <c r="D686" s="6" t="s">
        <v>0</v>
      </c>
      <c r="E686" s="6" t="s">
        <v>0</v>
      </c>
      <c r="F686" s="6" t="s">
        <v>0</v>
      </c>
      <c r="G686" s="6" t="s">
        <v>0</v>
      </c>
      <c r="H686" s="6" t="s">
        <v>0</v>
      </c>
      <c r="I686" s="36">
        <v>111803907.79999998</v>
      </c>
      <c r="J686" s="36">
        <v>1079908.7</v>
      </c>
      <c r="K686" s="1" t="s">
        <v>0</v>
      </c>
      <c r="L686" s="33">
        <v>0</v>
      </c>
      <c r="M686" s="1" t="s">
        <v>281</v>
      </c>
      <c r="N686" s="1" t="s">
        <v>832</v>
      </c>
    </row>
    <row r="687" spans="1:15" x14ac:dyDescent="0.25">
      <c r="A687" s="1" t="s">
        <v>92</v>
      </c>
      <c r="B687" s="1">
        <v>2020</v>
      </c>
      <c r="C687" s="6">
        <v>40</v>
      </c>
      <c r="D687" s="6">
        <v>11</v>
      </c>
      <c r="E687" s="6">
        <v>7</v>
      </c>
      <c r="F687" s="6">
        <v>4</v>
      </c>
      <c r="G687" s="6">
        <v>190</v>
      </c>
      <c r="H687" s="6">
        <v>2.5</v>
      </c>
      <c r="I687" s="36">
        <v>111808013.40000001</v>
      </c>
      <c r="J687" s="36">
        <v>849956.4</v>
      </c>
      <c r="K687" s="1">
        <v>4</v>
      </c>
      <c r="L687" s="33">
        <v>160300</v>
      </c>
      <c r="M687" s="1" t="s">
        <v>271</v>
      </c>
      <c r="N687" s="1" t="s">
        <v>310</v>
      </c>
      <c r="O687" s="51">
        <f>I687/$Q$1</f>
        <v>0.44613547217704402</v>
      </c>
    </row>
    <row r="688" spans="1:15" hidden="1" x14ac:dyDescent="0.25">
      <c r="A688" s="1" t="s">
        <v>92</v>
      </c>
      <c r="B688" s="1">
        <v>2019</v>
      </c>
      <c r="C688" s="6" t="s">
        <v>0</v>
      </c>
      <c r="D688" s="6" t="s">
        <v>0</v>
      </c>
      <c r="E688" s="6" t="s">
        <v>0</v>
      </c>
      <c r="F688" s="6" t="s">
        <v>0</v>
      </c>
      <c r="G688" s="6" t="s">
        <v>0</v>
      </c>
      <c r="H688" s="6" t="s">
        <v>0</v>
      </c>
      <c r="I688" s="36">
        <v>111903399.3</v>
      </c>
      <c r="J688" s="36">
        <v>847840.4</v>
      </c>
      <c r="K688" s="1" t="s">
        <v>0</v>
      </c>
      <c r="L688" s="33">
        <v>0</v>
      </c>
      <c r="M688" s="1" t="s">
        <v>271</v>
      </c>
      <c r="N688" s="1" t="s">
        <v>310</v>
      </c>
    </row>
    <row r="689" spans="1:15" hidden="1" x14ac:dyDescent="0.25">
      <c r="A689" s="1" t="s">
        <v>145</v>
      </c>
      <c r="B689" s="1">
        <v>2018</v>
      </c>
      <c r="C689" s="6" t="s">
        <v>0</v>
      </c>
      <c r="D689" s="6" t="s">
        <v>0</v>
      </c>
      <c r="E689" s="6" t="s">
        <v>0</v>
      </c>
      <c r="F689" s="6" t="s">
        <v>0</v>
      </c>
      <c r="G689" s="6" t="s">
        <v>0</v>
      </c>
      <c r="H689" s="6" t="s">
        <v>0</v>
      </c>
      <c r="I689" s="36">
        <v>112453522.92</v>
      </c>
      <c r="J689" s="36">
        <v>1086241.5</v>
      </c>
      <c r="K689" s="1" t="s">
        <v>0</v>
      </c>
      <c r="L689" s="33">
        <v>0</v>
      </c>
      <c r="M689" s="1" t="s">
        <v>281</v>
      </c>
      <c r="N689" s="1" t="s">
        <v>832</v>
      </c>
    </row>
    <row r="690" spans="1:15" hidden="1" x14ac:dyDescent="0.25">
      <c r="A690" s="1" t="s">
        <v>145</v>
      </c>
      <c r="B690" s="1">
        <v>2017</v>
      </c>
      <c r="C690" s="6" t="s">
        <v>0</v>
      </c>
      <c r="D690" s="6" t="s">
        <v>0</v>
      </c>
      <c r="E690" s="6" t="s">
        <v>0</v>
      </c>
      <c r="F690" s="6" t="s">
        <v>0</v>
      </c>
      <c r="G690" s="6" t="s">
        <v>0</v>
      </c>
      <c r="H690" s="6" t="s">
        <v>0</v>
      </c>
      <c r="I690" s="36">
        <v>112463221.20999999</v>
      </c>
      <c r="J690" s="36">
        <v>1087238.2899999998</v>
      </c>
      <c r="K690" s="1" t="s">
        <v>0</v>
      </c>
      <c r="L690" s="33">
        <v>0</v>
      </c>
      <c r="M690" s="1" t="s">
        <v>281</v>
      </c>
      <c r="N690" s="1" t="s">
        <v>832</v>
      </c>
    </row>
    <row r="691" spans="1:15" x14ac:dyDescent="0.25">
      <c r="A691" s="1" t="s">
        <v>29</v>
      </c>
      <c r="B691" s="1">
        <v>2015</v>
      </c>
      <c r="C691" s="6">
        <v>10</v>
      </c>
      <c r="D691" s="6">
        <v>9</v>
      </c>
      <c r="E691" s="6">
        <v>7</v>
      </c>
      <c r="F691" s="6">
        <v>4</v>
      </c>
      <c r="G691" s="6">
        <v>180</v>
      </c>
      <c r="H691" s="6">
        <v>2.2999999999999998</v>
      </c>
      <c r="I691" s="36">
        <v>112549542</v>
      </c>
      <c r="J691" s="36">
        <v>378042.96</v>
      </c>
      <c r="K691" s="1">
        <v>1</v>
      </c>
      <c r="L691" s="33">
        <v>86520</v>
      </c>
      <c r="M691" s="1" t="s">
        <v>271</v>
      </c>
      <c r="N691" s="1" t="s">
        <v>325</v>
      </c>
      <c r="O691" s="51">
        <f>I691/$Q$1</f>
        <v>0.4490943138739289</v>
      </c>
    </row>
    <row r="692" spans="1:15" hidden="1" x14ac:dyDescent="0.25">
      <c r="A692" s="1" t="s">
        <v>94</v>
      </c>
      <c r="B692" s="1">
        <v>2023</v>
      </c>
      <c r="C692" s="6" t="s">
        <v>0</v>
      </c>
      <c r="D692" s="6" t="s">
        <v>0</v>
      </c>
      <c r="E692" s="6" t="s">
        <v>0</v>
      </c>
      <c r="F692" s="6" t="s">
        <v>0</v>
      </c>
      <c r="G692" s="6" t="s">
        <v>0</v>
      </c>
      <c r="H692" s="6" t="s">
        <v>0</v>
      </c>
      <c r="I692" s="36">
        <v>112613910</v>
      </c>
      <c r="J692" s="36">
        <v>859650</v>
      </c>
      <c r="K692" s="1" t="s">
        <v>0</v>
      </c>
      <c r="L692" s="33">
        <v>0</v>
      </c>
      <c r="M692" s="1" t="s">
        <v>271</v>
      </c>
      <c r="N692" s="1" t="s">
        <v>310</v>
      </c>
    </row>
    <row r="693" spans="1:15" hidden="1" x14ac:dyDescent="0.25">
      <c r="A693" s="1" t="s">
        <v>92</v>
      </c>
      <c r="B693" s="1">
        <v>2021</v>
      </c>
      <c r="C693" s="6" t="s">
        <v>0</v>
      </c>
      <c r="D693" s="6" t="s">
        <v>0</v>
      </c>
      <c r="E693" s="6" t="s">
        <v>0</v>
      </c>
      <c r="F693" s="6" t="s">
        <v>0</v>
      </c>
      <c r="G693" s="6" t="s">
        <v>0</v>
      </c>
      <c r="H693" s="6" t="s">
        <v>0</v>
      </c>
      <c r="I693" s="36">
        <v>112760191.05</v>
      </c>
      <c r="J693" s="36">
        <v>856359.27</v>
      </c>
      <c r="K693" s="1" t="s">
        <v>0</v>
      </c>
      <c r="L693" s="33">
        <v>0</v>
      </c>
      <c r="M693" s="1" t="s">
        <v>271</v>
      </c>
      <c r="N693" s="1" t="s">
        <v>310</v>
      </c>
    </row>
    <row r="694" spans="1:15" hidden="1" x14ac:dyDescent="0.25">
      <c r="A694" s="1" t="s">
        <v>92</v>
      </c>
      <c r="B694" s="1">
        <v>2018</v>
      </c>
      <c r="C694" s="6" t="s">
        <v>0</v>
      </c>
      <c r="D694" s="6" t="s">
        <v>0</v>
      </c>
      <c r="E694" s="6" t="s">
        <v>0</v>
      </c>
      <c r="F694" s="6" t="s">
        <v>0</v>
      </c>
      <c r="G694" s="6" t="s">
        <v>0</v>
      </c>
      <c r="H694" s="6" t="s">
        <v>0</v>
      </c>
      <c r="I694" s="36">
        <v>112760763</v>
      </c>
      <c r="J694" s="36">
        <v>851907.05999999994</v>
      </c>
      <c r="K694" s="1" t="s">
        <v>0</v>
      </c>
      <c r="L694" s="33">
        <v>0</v>
      </c>
      <c r="M694" s="1" t="s">
        <v>271</v>
      </c>
      <c r="N694" s="1" t="s">
        <v>310</v>
      </c>
    </row>
    <row r="695" spans="1:15" hidden="1" x14ac:dyDescent="0.25">
      <c r="A695" s="1" t="s">
        <v>145</v>
      </c>
      <c r="B695" s="1">
        <v>2021</v>
      </c>
      <c r="C695" s="6" t="s">
        <v>0</v>
      </c>
      <c r="D695" s="6" t="s">
        <v>0</v>
      </c>
      <c r="E695" s="6" t="s">
        <v>0</v>
      </c>
      <c r="F695" s="6" t="s">
        <v>0</v>
      </c>
      <c r="G695" s="6" t="s">
        <v>0</v>
      </c>
      <c r="H695" s="6" t="s">
        <v>0</v>
      </c>
      <c r="I695" s="36">
        <v>112872080.88</v>
      </c>
      <c r="J695" s="36">
        <v>1091912.6399999999</v>
      </c>
      <c r="K695" s="1" t="s">
        <v>0</v>
      </c>
      <c r="L695" s="33">
        <v>0</v>
      </c>
      <c r="M695" s="1" t="s">
        <v>281</v>
      </c>
      <c r="N695" s="1" t="s">
        <v>832</v>
      </c>
    </row>
    <row r="696" spans="1:15" hidden="1" x14ac:dyDescent="0.25">
      <c r="A696" s="1" t="s">
        <v>92</v>
      </c>
      <c r="B696" s="1">
        <v>2017</v>
      </c>
      <c r="C696" s="6" t="s">
        <v>0</v>
      </c>
      <c r="D696" s="6" t="s">
        <v>0</v>
      </c>
      <c r="E696" s="6" t="s">
        <v>0</v>
      </c>
      <c r="F696" s="6" t="s">
        <v>0</v>
      </c>
      <c r="G696" s="6" t="s">
        <v>0</v>
      </c>
      <c r="H696" s="6" t="s">
        <v>0</v>
      </c>
      <c r="I696" s="36">
        <v>112875523.57999998</v>
      </c>
      <c r="J696" s="36">
        <v>852690.49999999988</v>
      </c>
      <c r="K696" s="1" t="s">
        <v>0</v>
      </c>
      <c r="L696" s="33">
        <v>0</v>
      </c>
      <c r="M696" s="1" t="s">
        <v>271</v>
      </c>
      <c r="N696" s="1" t="s">
        <v>310</v>
      </c>
    </row>
    <row r="697" spans="1:15" hidden="1" x14ac:dyDescent="0.25">
      <c r="A697" s="1" t="s">
        <v>29</v>
      </c>
      <c r="B697" s="1">
        <v>2019</v>
      </c>
      <c r="C697" s="6" t="s">
        <v>0</v>
      </c>
      <c r="D697" s="6" t="s">
        <v>0</v>
      </c>
      <c r="E697" s="6" t="s">
        <v>0</v>
      </c>
      <c r="F697" s="6" t="s">
        <v>0</v>
      </c>
      <c r="G697" s="6" t="s">
        <v>0</v>
      </c>
      <c r="H697" s="6" t="s">
        <v>0</v>
      </c>
      <c r="I697" s="36">
        <v>113818997.15000001</v>
      </c>
      <c r="J697" s="36">
        <v>385696.55</v>
      </c>
      <c r="K697" s="1" t="s">
        <v>0</v>
      </c>
      <c r="L697" s="33">
        <v>0</v>
      </c>
      <c r="M697" s="1" t="s">
        <v>271</v>
      </c>
      <c r="N697" s="1" t="s">
        <v>325</v>
      </c>
    </row>
    <row r="698" spans="1:15" hidden="1" x14ac:dyDescent="0.25">
      <c r="A698" s="1" t="s">
        <v>35</v>
      </c>
      <c r="B698" s="1">
        <v>2023</v>
      </c>
      <c r="C698" s="6" t="s">
        <v>0</v>
      </c>
      <c r="D698" s="6" t="s">
        <v>0</v>
      </c>
      <c r="E698" s="6" t="s">
        <v>0</v>
      </c>
      <c r="F698" s="6" t="s">
        <v>0</v>
      </c>
      <c r="G698" s="6" t="s">
        <v>0</v>
      </c>
      <c r="H698" s="6" t="s">
        <v>0</v>
      </c>
      <c r="I698" s="36">
        <v>114119870</v>
      </c>
      <c r="J698" s="36">
        <v>827450</v>
      </c>
      <c r="K698" s="1" t="s">
        <v>0</v>
      </c>
      <c r="L698" s="33">
        <v>0</v>
      </c>
      <c r="M698" s="1" t="s">
        <v>279</v>
      </c>
      <c r="N698" s="1" t="s">
        <v>834</v>
      </c>
    </row>
    <row r="699" spans="1:15" hidden="1" x14ac:dyDescent="0.25">
      <c r="A699" s="1" t="s">
        <v>29</v>
      </c>
      <c r="B699" s="1">
        <v>2020</v>
      </c>
      <c r="C699" s="6" t="s">
        <v>0</v>
      </c>
      <c r="D699" s="6" t="s">
        <v>0</v>
      </c>
      <c r="E699" s="6" t="s">
        <v>0</v>
      </c>
      <c r="F699" s="6" t="s">
        <v>0</v>
      </c>
      <c r="G699" s="6" t="s">
        <v>0</v>
      </c>
      <c r="H699" s="6" t="s">
        <v>0</v>
      </c>
      <c r="I699" s="36">
        <v>114281305</v>
      </c>
      <c r="J699" s="36">
        <v>386655.05</v>
      </c>
      <c r="K699" s="1" t="s">
        <v>0</v>
      </c>
      <c r="L699" s="33">
        <v>0</v>
      </c>
      <c r="M699" s="1" t="s">
        <v>271</v>
      </c>
      <c r="N699" s="1" t="s">
        <v>325</v>
      </c>
    </row>
    <row r="700" spans="1:15" hidden="1" x14ac:dyDescent="0.25">
      <c r="A700" s="1" t="s">
        <v>29</v>
      </c>
      <c r="B700" s="1">
        <v>2016</v>
      </c>
      <c r="C700" s="6" t="s">
        <v>0</v>
      </c>
      <c r="D700" s="6" t="s">
        <v>0</v>
      </c>
      <c r="E700" s="6" t="s">
        <v>0</v>
      </c>
      <c r="F700" s="6" t="s">
        <v>0</v>
      </c>
      <c r="G700" s="6" t="s">
        <v>0</v>
      </c>
      <c r="H700" s="6" t="s">
        <v>0</v>
      </c>
      <c r="I700" s="36">
        <v>114370274.84999999</v>
      </c>
      <c r="J700" s="36">
        <v>385295.3</v>
      </c>
      <c r="K700" s="1" t="s">
        <v>0</v>
      </c>
      <c r="L700" s="33">
        <v>0</v>
      </c>
      <c r="M700" s="1" t="s">
        <v>271</v>
      </c>
      <c r="N700" s="1" t="s">
        <v>325</v>
      </c>
    </row>
    <row r="701" spans="1:15" hidden="1" x14ac:dyDescent="0.25">
      <c r="A701" s="1" t="s">
        <v>29</v>
      </c>
      <c r="B701" s="1">
        <v>2018</v>
      </c>
      <c r="C701" s="6" t="s">
        <v>0</v>
      </c>
      <c r="D701" s="6" t="s">
        <v>0</v>
      </c>
      <c r="E701" s="6" t="s">
        <v>0</v>
      </c>
      <c r="F701" s="6" t="s">
        <v>0</v>
      </c>
      <c r="G701" s="6" t="s">
        <v>0</v>
      </c>
      <c r="H701" s="6" t="s">
        <v>0</v>
      </c>
      <c r="I701" s="36">
        <v>114421043.88</v>
      </c>
      <c r="J701" s="36">
        <v>387548.51999999996</v>
      </c>
      <c r="K701" s="1" t="s">
        <v>0</v>
      </c>
      <c r="L701" s="33">
        <v>0</v>
      </c>
      <c r="M701" s="1" t="s">
        <v>271</v>
      </c>
      <c r="N701" s="1" t="s">
        <v>325</v>
      </c>
    </row>
    <row r="702" spans="1:15" hidden="1" x14ac:dyDescent="0.25">
      <c r="A702" s="1" t="s">
        <v>29</v>
      </c>
      <c r="B702" s="1">
        <v>2017</v>
      </c>
      <c r="C702" s="6" t="s">
        <v>0</v>
      </c>
      <c r="D702" s="6" t="s">
        <v>0</v>
      </c>
      <c r="E702" s="6" t="s">
        <v>0</v>
      </c>
      <c r="F702" s="6" t="s">
        <v>0</v>
      </c>
      <c r="G702" s="6" t="s">
        <v>0</v>
      </c>
      <c r="H702" s="6" t="s">
        <v>0</v>
      </c>
      <c r="I702" s="36">
        <v>114796375.01999998</v>
      </c>
      <c r="J702" s="36">
        <v>387910.17999999993</v>
      </c>
      <c r="K702" s="1" t="s">
        <v>0</v>
      </c>
      <c r="L702" s="33">
        <v>0</v>
      </c>
      <c r="M702" s="1" t="s">
        <v>271</v>
      </c>
      <c r="N702" s="1" t="s">
        <v>325</v>
      </c>
    </row>
    <row r="703" spans="1:15" hidden="1" x14ac:dyDescent="0.25">
      <c r="A703" s="1" t="s">
        <v>29</v>
      </c>
      <c r="B703" s="1">
        <v>2021</v>
      </c>
      <c r="C703" s="6" t="s">
        <v>0</v>
      </c>
      <c r="D703" s="6" t="s">
        <v>0</v>
      </c>
      <c r="E703" s="6" t="s">
        <v>0</v>
      </c>
      <c r="F703" s="6" t="s">
        <v>0</v>
      </c>
      <c r="G703" s="6" t="s">
        <v>0</v>
      </c>
      <c r="H703" s="6" t="s">
        <v>0</v>
      </c>
      <c r="I703" s="36">
        <v>115085221.68000001</v>
      </c>
      <c r="J703" s="36">
        <v>389561.64</v>
      </c>
      <c r="K703" s="1" t="s">
        <v>0</v>
      </c>
      <c r="L703" s="33">
        <v>0</v>
      </c>
      <c r="M703" s="1" t="s">
        <v>271</v>
      </c>
      <c r="N703" s="1" t="s">
        <v>325</v>
      </c>
    </row>
    <row r="704" spans="1:15" hidden="1" x14ac:dyDescent="0.25">
      <c r="A704" s="1" t="s">
        <v>91</v>
      </c>
      <c r="B704" s="1">
        <v>2023</v>
      </c>
      <c r="C704" s="6" t="s">
        <v>0</v>
      </c>
      <c r="D704" s="6" t="s">
        <v>0</v>
      </c>
      <c r="E704" s="6" t="s">
        <v>0</v>
      </c>
      <c r="F704" s="6" t="s">
        <v>0</v>
      </c>
      <c r="G704" s="6" t="s">
        <v>0</v>
      </c>
      <c r="H704" s="6" t="s">
        <v>0</v>
      </c>
      <c r="I704" s="36">
        <v>115280890</v>
      </c>
      <c r="J704" s="36">
        <v>834090</v>
      </c>
      <c r="K704" s="1" t="s">
        <v>0</v>
      </c>
      <c r="L704" s="33">
        <v>0</v>
      </c>
      <c r="M704" s="1" t="s">
        <v>282</v>
      </c>
      <c r="N704" s="1" t="s">
        <v>540</v>
      </c>
    </row>
    <row r="705" spans="1:15" hidden="1" x14ac:dyDescent="0.25">
      <c r="A705" s="1" t="s">
        <v>59</v>
      </c>
      <c r="B705" s="1">
        <v>2023</v>
      </c>
      <c r="C705" s="6" t="s">
        <v>0</v>
      </c>
      <c r="D705" s="6" t="s">
        <v>0</v>
      </c>
      <c r="E705" s="6" t="s">
        <v>0</v>
      </c>
      <c r="F705" s="6" t="s">
        <v>0</v>
      </c>
      <c r="G705" s="6" t="s">
        <v>0</v>
      </c>
      <c r="H705" s="6" t="s">
        <v>0</v>
      </c>
      <c r="I705" s="36">
        <v>117779660</v>
      </c>
      <c r="J705" s="36">
        <v>551090</v>
      </c>
      <c r="K705" s="1" t="s">
        <v>0</v>
      </c>
      <c r="L705" s="33">
        <v>0</v>
      </c>
      <c r="M705" s="1" t="s">
        <v>275</v>
      </c>
      <c r="N705" s="1" t="s">
        <v>494</v>
      </c>
    </row>
    <row r="706" spans="1:15" hidden="1" x14ac:dyDescent="0.25">
      <c r="A706" s="1" t="s">
        <v>94</v>
      </c>
      <c r="B706" s="1">
        <v>2014</v>
      </c>
      <c r="C706" s="6" t="s">
        <v>0</v>
      </c>
      <c r="D706" s="6" t="s">
        <v>0</v>
      </c>
      <c r="E706" s="6" t="s">
        <v>0</v>
      </c>
      <c r="F706" s="6" t="s">
        <v>0</v>
      </c>
      <c r="G706" s="6" t="s">
        <v>0</v>
      </c>
      <c r="H706" s="6" t="s">
        <v>0</v>
      </c>
      <c r="I706" s="36">
        <v>119032627.2</v>
      </c>
      <c r="J706" s="36">
        <v>903457.12800000003</v>
      </c>
      <c r="K706" s="1" t="s">
        <v>0</v>
      </c>
      <c r="L706" s="33">
        <v>0</v>
      </c>
      <c r="M706" s="1" t="s">
        <v>271</v>
      </c>
      <c r="N706" s="1" t="s">
        <v>310</v>
      </c>
    </row>
    <row r="707" spans="1:15" hidden="1" x14ac:dyDescent="0.25">
      <c r="A707" s="1" t="s">
        <v>94</v>
      </c>
      <c r="B707" s="1">
        <v>2015</v>
      </c>
      <c r="C707" s="6" t="s">
        <v>0</v>
      </c>
      <c r="D707" s="6" t="s">
        <v>0</v>
      </c>
      <c r="E707" s="6" t="s">
        <v>0</v>
      </c>
      <c r="F707" s="6" t="s">
        <v>0</v>
      </c>
      <c r="G707" s="6" t="s">
        <v>0</v>
      </c>
      <c r="H707" s="6" t="s">
        <v>0</v>
      </c>
      <c r="I707" s="36">
        <v>119538516.36</v>
      </c>
      <c r="J707" s="36">
        <v>906853.2</v>
      </c>
      <c r="K707" s="1" t="s">
        <v>0</v>
      </c>
      <c r="L707" s="33">
        <v>0</v>
      </c>
      <c r="M707" s="1" t="s">
        <v>271</v>
      </c>
      <c r="N707" s="1" t="s">
        <v>310</v>
      </c>
    </row>
    <row r="708" spans="1:15" hidden="1" x14ac:dyDescent="0.25">
      <c r="A708" s="1" t="s">
        <v>94</v>
      </c>
      <c r="B708" s="1">
        <v>2022</v>
      </c>
      <c r="C708" s="6" t="s">
        <v>0</v>
      </c>
      <c r="D708" s="6" t="s">
        <v>0</v>
      </c>
      <c r="E708" s="6" t="s">
        <v>0</v>
      </c>
      <c r="F708" s="6" t="s">
        <v>0</v>
      </c>
      <c r="G708" s="6" t="s">
        <v>0</v>
      </c>
      <c r="H708" s="6" t="s">
        <v>0</v>
      </c>
      <c r="I708" s="36">
        <v>119719479.60000001</v>
      </c>
      <c r="J708" s="36">
        <v>910213.20000000007</v>
      </c>
      <c r="K708" s="1" t="s">
        <v>0</v>
      </c>
      <c r="L708" s="33">
        <v>0</v>
      </c>
      <c r="M708" s="1" t="s">
        <v>271</v>
      </c>
      <c r="N708" s="1" t="s">
        <v>310</v>
      </c>
    </row>
    <row r="709" spans="1:15" hidden="1" x14ac:dyDescent="0.25">
      <c r="A709" s="1" t="s">
        <v>91</v>
      </c>
      <c r="B709" s="1">
        <v>2014</v>
      </c>
      <c r="C709" s="6" t="s">
        <v>0</v>
      </c>
      <c r="D709" s="6" t="s">
        <v>0</v>
      </c>
      <c r="E709" s="6" t="s">
        <v>0</v>
      </c>
      <c r="F709" s="6" t="s">
        <v>0</v>
      </c>
      <c r="G709" s="6" t="s">
        <v>0</v>
      </c>
      <c r="H709" s="6" t="s">
        <v>0</v>
      </c>
      <c r="I709" s="36">
        <v>121246327.2</v>
      </c>
      <c r="J709" s="36">
        <v>876611.38399999996</v>
      </c>
      <c r="K709" s="1" t="s">
        <v>0</v>
      </c>
      <c r="L709" s="33">
        <v>0</v>
      </c>
      <c r="M709" s="1" t="s">
        <v>282</v>
      </c>
      <c r="N709" s="1" t="s">
        <v>540</v>
      </c>
    </row>
    <row r="710" spans="1:15" x14ac:dyDescent="0.25">
      <c r="A710" s="1" t="s">
        <v>35</v>
      </c>
      <c r="B710" s="1">
        <v>2022</v>
      </c>
      <c r="C710" s="6">
        <v>54</v>
      </c>
      <c r="D710" s="6">
        <v>2</v>
      </c>
      <c r="E710" s="6">
        <v>6</v>
      </c>
      <c r="F710" s="6">
        <v>3</v>
      </c>
      <c r="G710" s="6">
        <v>160</v>
      </c>
      <c r="H710" s="6">
        <v>1.9</v>
      </c>
      <c r="I710" s="36">
        <v>121272714.00000001</v>
      </c>
      <c r="J710" s="36">
        <v>876128.4</v>
      </c>
      <c r="K710" s="1">
        <v>3</v>
      </c>
      <c r="L710" s="33">
        <v>302400</v>
      </c>
      <c r="M710" s="1" t="s">
        <v>279</v>
      </c>
      <c r="N710" s="1" t="s">
        <v>834</v>
      </c>
      <c r="O710" s="51">
        <f>I710/$Q$1</f>
        <v>0.48390144746621194</v>
      </c>
    </row>
    <row r="711" spans="1:15" hidden="1" x14ac:dyDescent="0.25">
      <c r="A711" s="1" t="s">
        <v>35</v>
      </c>
      <c r="B711" s="1">
        <v>2014</v>
      </c>
      <c r="C711" s="6" t="s">
        <v>0</v>
      </c>
      <c r="D711" s="6" t="s">
        <v>0</v>
      </c>
      <c r="E711" s="6" t="s">
        <v>0</v>
      </c>
      <c r="F711" s="6" t="s">
        <v>0</v>
      </c>
      <c r="G711" s="6" t="s">
        <v>0</v>
      </c>
      <c r="H711" s="6" t="s">
        <v>0</v>
      </c>
      <c r="I711" s="36">
        <v>121336005.59999999</v>
      </c>
      <c r="J711" s="36">
        <v>869615.46400000004</v>
      </c>
      <c r="K711" s="1" t="s">
        <v>0</v>
      </c>
      <c r="L711" s="33">
        <v>0</v>
      </c>
      <c r="M711" s="1" t="s">
        <v>279</v>
      </c>
      <c r="N711" s="1" t="s">
        <v>834</v>
      </c>
    </row>
    <row r="712" spans="1:15" hidden="1" x14ac:dyDescent="0.25">
      <c r="A712" s="1" t="s">
        <v>94</v>
      </c>
      <c r="B712" s="1">
        <v>2016</v>
      </c>
      <c r="C712" s="6" t="s">
        <v>0</v>
      </c>
      <c r="D712" s="6" t="s">
        <v>0</v>
      </c>
      <c r="E712" s="6" t="s">
        <v>0</v>
      </c>
      <c r="F712" s="6" t="s">
        <v>0</v>
      </c>
      <c r="G712" s="6" t="s">
        <v>0</v>
      </c>
      <c r="H712" s="6" t="s">
        <v>0</v>
      </c>
      <c r="I712" s="36">
        <v>121364820.84999999</v>
      </c>
      <c r="J712" s="36">
        <v>924236.95</v>
      </c>
      <c r="K712" s="1" t="s">
        <v>0</v>
      </c>
      <c r="L712" s="33">
        <v>0</v>
      </c>
      <c r="M712" s="1" t="s">
        <v>271</v>
      </c>
      <c r="N712" s="1" t="s">
        <v>310</v>
      </c>
    </row>
    <row r="713" spans="1:15" x14ac:dyDescent="0.25">
      <c r="A713" s="1" t="s">
        <v>94</v>
      </c>
      <c r="B713" s="1">
        <v>2020</v>
      </c>
      <c r="C713" s="6">
        <v>40</v>
      </c>
      <c r="D713" s="6">
        <v>11</v>
      </c>
      <c r="E713" s="6">
        <v>7</v>
      </c>
      <c r="F713" s="6">
        <v>4</v>
      </c>
      <c r="G713" s="6">
        <v>190</v>
      </c>
      <c r="H713" s="6">
        <v>2.5</v>
      </c>
      <c r="I713" s="36">
        <v>121483652.7</v>
      </c>
      <c r="J713" s="36">
        <v>927518.70000000007</v>
      </c>
      <c r="K713" s="1">
        <v>4</v>
      </c>
      <c r="L713" s="33">
        <v>526700</v>
      </c>
      <c r="M713" s="1" t="s">
        <v>271</v>
      </c>
      <c r="N713" s="1" t="s">
        <v>310</v>
      </c>
      <c r="O713" s="51">
        <f>I713/$Q$1</f>
        <v>0.48474313343900743</v>
      </c>
    </row>
    <row r="714" spans="1:15" hidden="1" x14ac:dyDescent="0.25">
      <c r="A714" s="1" t="s">
        <v>94</v>
      </c>
      <c r="B714" s="1">
        <v>2019</v>
      </c>
      <c r="C714" s="6" t="s">
        <v>0</v>
      </c>
      <c r="D714" s="6" t="s">
        <v>0</v>
      </c>
      <c r="E714" s="6" t="s">
        <v>0</v>
      </c>
      <c r="F714" s="6" t="s">
        <v>0</v>
      </c>
      <c r="G714" s="6" t="s">
        <v>0</v>
      </c>
      <c r="H714" s="6" t="s">
        <v>0</v>
      </c>
      <c r="I714" s="36">
        <v>121587287.05</v>
      </c>
      <c r="J714" s="36">
        <v>925219.70000000007</v>
      </c>
      <c r="K714" s="1" t="s">
        <v>0</v>
      </c>
      <c r="L714" s="33">
        <v>0</v>
      </c>
      <c r="M714" s="1" t="s">
        <v>271</v>
      </c>
      <c r="N714" s="1" t="s">
        <v>310</v>
      </c>
    </row>
    <row r="715" spans="1:15" hidden="1" x14ac:dyDescent="0.25">
      <c r="A715" s="1" t="s">
        <v>35</v>
      </c>
      <c r="B715" s="1">
        <v>2015</v>
      </c>
      <c r="C715" s="6" t="s">
        <v>0</v>
      </c>
      <c r="D715" s="6" t="s">
        <v>0</v>
      </c>
      <c r="E715" s="6" t="s">
        <v>0</v>
      </c>
      <c r="F715" s="6" t="s">
        <v>0</v>
      </c>
      <c r="G715" s="6" t="s">
        <v>0</v>
      </c>
      <c r="H715" s="6" t="s">
        <v>0</v>
      </c>
      <c r="I715" s="36">
        <v>121612870.44</v>
      </c>
      <c r="J715" s="36">
        <v>872887.92</v>
      </c>
      <c r="K715" s="1" t="s">
        <v>0</v>
      </c>
      <c r="L715" s="33">
        <v>0</v>
      </c>
      <c r="M715" s="1" t="s">
        <v>279</v>
      </c>
      <c r="N715" s="1" t="s">
        <v>834</v>
      </c>
    </row>
    <row r="716" spans="1:15" hidden="1" x14ac:dyDescent="0.25">
      <c r="A716" s="1" t="s">
        <v>91</v>
      </c>
      <c r="B716" s="1">
        <v>2015</v>
      </c>
      <c r="C716" s="6" t="s">
        <v>0</v>
      </c>
      <c r="D716" s="6" t="s">
        <v>0</v>
      </c>
      <c r="E716" s="6" t="s">
        <v>0</v>
      </c>
      <c r="F716" s="6" t="s">
        <v>0</v>
      </c>
      <c r="G716" s="6" t="s">
        <v>0</v>
      </c>
      <c r="H716" s="6" t="s">
        <v>0</v>
      </c>
      <c r="I716" s="36">
        <v>122262746.88</v>
      </c>
      <c r="J716" s="36">
        <v>879908.4</v>
      </c>
      <c r="K716" s="1" t="s">
        <v>0</v>
      </c>
      <c r="L716" s="33">
        <v>0</v>
      </c>
      <c r="M716" s="1" t="s">
        <v>282</v>
      </c>
      <c r="N716" s="1" t="s">
        <v>540</v>
      </c>
    </row>
    <row r="717" spans="1:15" hidden="1" x14ac:dyDescent="0.25">
      <c r="A717" s="1" t="s">
        <v>94</v>
      </c>
      <c r="B717" s="1">
        <v>2021</v>
      </c>
      <c r="C717" s="6" t="s">
        <v>0</v>
      </c>
      <c r="D717" s="6" t="s">
        <v>0</v>
      </c>
      <c r="E717" s="6" t="s">
        <v>0</v>
      </c>
      <c r="F717" s="6" t="s">
        <v>0</v>
      </c>
      <c r="G717" s="6" t="s">
        <v>0</v>
      </c>
      <c r="H717" s="6" t="s">
        <v>0</v>
      </c>
      <c r="I717" s="36">
        <v>122518221.54000001</v>
      </c>
      <c r="J717" s="36">
        <v>934500.06</v>
      </c>
      <c r="K717" s="1" t="s">
        <v>0</v>
      </c>
      <c r="L717" s="33">
        <v>0</v>
      </c>
      <c r="M717" s="1" t="s">
        <v>271</v>
      </c>
      <c r="N717" s="1" t="s">
        <v>310</v>
      </c>
    </row>
    <row r="718" spans="1:15" hidden="1" x14ac:dyDescent="0.25">
      <c r="A718" s="1" t="s">
        <v>94</v>
      </c>
      <c r="B718" s="1">
        <v>2018</v>
      </c>
      <c r="C718" s="6" t="s">
        <v>0</v>
      </c>
      <c r="D718" s="6" t="s">
        <v>0</v>
      </c>
      <c r="E718" s="6" t="s">
        <v>0</v>
      </c>
      <c r="F718" s="6" t="s">
        <v>0</v>
      </c>
      <c r="G718" s="6" t="s">
        <v>0</v>
      </c>
      <c r="H718" s="6" t="s">
        <v>0</v>
      </c>
      <c r="I718" s="36">
        <v>122518847.39999999</v>
      </c>
      <c r="J718" s="36">
        <v>929660.34</v>
      </c>
      <c r="K718" s="1" t="s">
        <v>0</v>
      </c>
      <c r="L718" s="33">
        <v>0</v>
      </c>
      <c r="M718" s="1" t="s">
        <v>271</v>
      </c>
      <c r="N718" s="1" t="s">
        <v>310</v>
      </c>
    </row>
    <row r="719" spans="1:15" hidden="1" x14ac:dyDescent="0.25">
      <c r="A719" s="1" t="s">
        <v>91</v>
      </c>
      <c r="B719" s="1">
        <v>2022</v>
      </c>
      <c r="C719" s="6" t="s">
        <v>0</v>
      </c>
      <c r="D719" s="6" t="s">
        <v>0</v>
      </c>
      <c r="E719" s="6" t="s">
        <v>0</v>
      </c>
      <c r="F719" s="6" t="s">
        <v>0</v>
      </c>
      <c r="G719" s="6" t="s">
        <v>0</v>
      </c>
      <c r="H719" s="6" t="s">
        <v>0</v>
      </c>
      <c r="I719" s="36">
        <v>122578876.80000001</v>
      </c>
      <c r="J719" s="36">
        <v>883159.20000000007</v>
      </c>
      <c r="K719" s="1" t="s">
        <v>0</v>
      </c>
      <c r="L719" s="33">
        <v>0</v>
      </c>
      <c r="M719" s="1" t="s">
        <v>282</v>
      </c>
      <c r="N719" s="1" t="s">
        <v>540</v>
      </c>
    </row>
    <row r="720" spans="1:15" hidden="1" x14ac:dyDescent="0.25">
      <c r="A720" s="1" t="s">
        <v>94</v>
      </c>
      <c r="B720" s="1">
        <v>2017</v>
      </c>
      <c r="C720" s="6" t="s">
        <v>0</v>
      </c>
      <c r="D720" s="6" t="s">
        <v>0</v>
      </c>
      <c r="E720" s="6" t="s">
        <v>0</v>
      </c>
      <c r="F720" s="6" t="s">
        <v>0</v>
      </c>
      <c r="G720" s="6" t="s">
        <v>0</v>
      </c>
      <c r="H720" s="6" t="s">
        <v>0</v>
      </c>
      <c r="I720" s="36">
        <v>122643541.23999998</v>
      </c>
      <c r="J720" s="36">
        <v>930511.45999999985</v>
      </c>
      <c r="K720" s="1" t="s">
        <v>0</v>
      </c>
      <c r="L720" s="33">
        <v>0</v>
      </c>
      <c r="M720" s="1" t="s">
        <v>271</v>
      </c>
      <c r="N720" s="1" t="s">
        <v>310</v>
      </c>
    </row>
    <row r="721" spans="1:15" hidden="1" x14ac:dyDescent="0.25">
      <c r="A721" s="1" t="s">
        <v>35</v>
      </c>
      <c r="B721" s="1">
        <v>2019</v>
      </c>
      <c r="C721" s="6" t="s">
        <v>0</v>
      </c>
      <c r="D721" s="6" t="s">
        <v>0</v>
      </c>
      <c r="E721" s="6" t="s">
        <v>0</v>
      </c>
      <c r="F721" s="6" t="s">
        <v>0</v>
      </c>
      <c r="G721" s="6" t="s">
        <v>0</v>
      </c>
      <c r="H721" s="6" t="s">
        <v>0</v>
      </c>
      <c r="I721" s="36">
        <v>123577176.95</v>
      </c>
      <c r="J721" s="36">
        <v>890572.6</v>
      </c>
      <c r="K721" s="1" t="s">
        <v>0</v>
      </c>
      <c r="L721" s="33">
        <v>0</v>
      </c>
      <c r="M721" s="1" t="s">
        <v>279</v>
      </c>
      <c r="N721" s="1" t="s">
        <v>834</v>
      </c>
    </row>
    <row r="722" spans="1:15" hidden="1" x14ac:dyDescent="0.25">
      <c r="A722" s="1" t="s">
        <v>154</v>
      </c>
      <c r="B722" s="1">
        <v>2023</v>
      </c>
      <c r="C722" s="6" t="s">
        <v>0</v>
      </c>
      <c r="D722" s="6" t="s">
        <v>0</v>
      </c>
      <c r="E722" s="6" t="s">
        <v>0</v>
      </c>
      <c r="F722" s="6" t="s">
        <v>0</v>
      </c>
      <c r="G722" s="6" t="s">
        <v>0</v>
      </c>
      <c r="H722" s="6" t="s">
        <v>0</v>
      </c>
      <c r="I722" s="36">
        <v>123652440</v>
      </c>
      <c r="J722" s="36">
        <v>637060</v>
      </c>
      <c r="K722" s="1" t="s">
        <v>0</v>
      </c>
      <c r="L722" s="33">
        <v>0</v>
      </c>
      <c r="M722" s="1" t="s">
        <v>271</v>
      </c>
      <c r="N722" s="1" t="s">
        <v>441</v>
      </c>
    </row>
    <row r="723" spans="1:15" hidden="1" x14ac:dyDescent="0.25">
      <c r="A723" s="1" t="s">
        <v>35</v>
      </c>
      <c r="B723" s="1">
        <v>2020</v>
      </c>
      <c r="C723" s="6" t="s">
        <v>0</v>
      </c>
      <c r="D723" s="6" t="s">
        <v>0</v>
      </c>
      <c r="E723" s="6" t="s">
        <v>0</v>
      </c>
      <c r="F723" s="6" t="s">
        <v>0</v>
      </c>
      <c r="G723" s="6" t="s">
        <v>0</v>
      </c>
      <c r="H723" s="6" t="s">
        <v>0</v>
      </c>
      <c r="I723" s="36">
        <v>123702605.45</v>
      </c>
      <c r="J723" s="36">
        <v>892790.85</v>
      </c>
      <c r="K723" s="1" t="s">
        <v>0</v>
      </c>
      <c r="L723" s="33">
        <v>0</v>
      </c>
      <c r="M723" s="1" t="s">
        <v>279</v>
      </c>
      <c r="N723" s="1" t="s">
        <v>834</v>
      </c>
    </row>
    <row r="724" spans="1:15" hidden="1" x14ac:dyDescent="0.25">
      <c r="A724" s="1" t="s">
        <v>35</v>
      </c>
      <c r="B724" s="1">
        <v>2016</v>
      </c>
      <c r="C724" s="6" t="s">
        <v>0</v>
      </c>
      <c r="D724" s="6" t="s">
        <v>0</v>
      </c>
      <c r="E724" s="6" t="s">
        <v>0</v>
      </c>
      <c r="F724" s="6" t="s">
        <v>0</v>
      </c>
      <c r="G724" s="6" t="s">
        <v>0</v>
      </c>
      <c r="H724" s="6" t="s">
        <v>0</v>
      </c>
      <c r="I724" s="36">
        <v>124017674.94999999</v>
      </c>
      <c r="J724" s="36">
        <v>889619.89999999991</v>
      </c>
      <c r="K724" s="1" t="s">
        <v>0</v>
      </c>
      <c r="L724" s="33">
        <v>0</v>
      </c>
      <c r="M724" s="1" t="s">
        <v>279</v>
      </c>
      <c r="N724" s="1" t="s">
        <v>834</v>
      </c>
    </row>
    <row r="725" spans="1:15" hidden="1" x14ac:dyDescent="0.25">
      <c r="A725" s="1" t="s">
        <v>59</v>
      </c>
      <c r="B725" s="1">
        <v>2022</v>
      </c>
      <c r="C725" s="6" t="s">
        <v>0</v>
      </c>
      <c r="D725" s="6" t="s">
        <v>0</v>
      </c>
      <c r="E725" s="6" t="s">
        <v>0</v>
      </c>
      <c r="F725" s="6" t="s">
        <v>0</v>
      </c>
      <c r="G725" s="6" t="s">
        <v>0</v>
      </c>
      <c r="H725" s="6" t="s">
        <v>0</v>
      </c>
      <c r="I725" s="36">
        <v>124245003.60000001</v>
      </c>
      <c r="J725" s="36">
        <v>583502.4</v>
      </c>
      <c r="K725" s="1" t="s">
        <v>0</v>
      </c>
      <c r="L725" s="33">
        <v>0</v>
      </c>
      <c r="M725" s="1" t="s">
        <v>275</v>
      </c>
      <c r="N725" s="1" t="s">
        <v>494</v>
      </c>
    </row>
    <row r="726" spans="1:15" hidden="1" x14ac:dyDescent="0.25">
      <c r="A726" s="1" t="s">
        <v>59</v>
      </c>
      <c r="B726" s="1">
        <v>2014</v>
      </c>
      <c r="C726" s="6" t="s">
        <v>0</v>
      </c>
      <c r="D726" s="6" t="s">
        <v>0</v>
      </c>
      <c r="E726" s="6" t="s">
        <v>0</v>
      </c>
      <c r="F726" s="6" t="s">
        <v>0</v>
      </c>
      <c r="G726" s="6" t="s">
        <v>0</v>
      </c>
      <c r="H726" s="6" t="s">
        <v>0</v>
      </c>
      <c r="I726" s="36">
        <v>124284842.40000001</v>
      </c>
      <c r="J726" s="36">
        <v>579167.97600000002</v>
      </c>
      <c r="K726" s="1" t="s">
        <v>0</v>
      </c>
      <c r="L726" s="33">
        <v>0</v>
      </c>
      <c r="M726" s="1" t="s">
        <v>275</v>
      </c>
      <c r="N726" s="1" t="s">
        <v>494</v>
      </c>
    </row>
    <row r="727" spans="1:15" hidden="1" x14ac:dyDescent="0.25">
      <c r="A727" s="1" t="s">
        <v>59</v>
      </c>
      <c r="B727" s="1">
        <v>2015</v>
      </c>
      <c r="C727" s="6" t="s">
        <v>0</v>
      </c>
      <c r="D727" s="6" t="s">
        <v>0</v>
      </c>
      <c r="E727" s="6" t="s">
        <v>0</v>
      </c>
      <c r="F727" s="6" t="s">
        <v>0</v>
      </c>
      <c r="G727" s="6" t="s">
        <v>0</v>
      </c>
      <c r="H727" s="6" t="s">
        <v>0</v>
      </c>
      <c r="I727" s="36">
        <v>124458364.92</v>
      </c>
      <c r="J727" s="36">
        <v>581340.24</v>
      </c>
      <c r="K727" s="1" t="s">
        <v>0</v>
      </c>
      <c r="L727" s="33">
        <v>0</v>
      </c>
      <c r="M727" s="1" t="s">
        <v>275</v>
      </c>
      <c r="N727" s="1" t="s">
        <v>494</v>
      </c>
    </row>
    <row r="728" spans="1:15" hidden="1" x14ac:dyDescent="0.25">
      <c r="A728" s="1" t="s">
        <v>35</v>
      </c>
      <c r="B728" s="1">
        <v>2017</v>
      </c>
      <c r="C728" s="6" t="s">
        <v>0</v>
      </c>
      <c r="D728" s="6" t="s">
        <v>0</v>
      </c>
      <c r="E728" s="6" t="s">
        <v>0</v>
      </c>
      <c r="F728" s="6" t="s">
        <v>0</v>
      </c>
      <c r="G728" s="6" t="s">
        <v>0</v>
      </c>
      <c r="H728" s="6" t="s">
        <v>0</v>
      </c>
      <c r="I728" s="36">
        <v>124528675.97999999</v>
      </c>
      <c r="J728" s="36">
        <v>895660.24999999988</v>
      </c>
      <c r="K728" s="1" t="s">
        <v>0</v>
      </c>
      <c r="L728" s="33">
        <v>0</v>
      </c>
      <c r="M728" s="1" t="s">
        <v>279</v>
      </c>
      <c r="N728" s="1" t="s">
        <v>834</v>
      </c>
    </row>
    <row r="729" spans="1:15" hidden="1" x14ac:dyDescent="0.25">
      <c r="A729" s="1" t="s">
        <v>35</v>
      </c>
      <c r="B729" s="1">
        <v>2018</v>
      </c>
      <c r="C729" s="6" t="s">
        <v>0</v>
      </c>
      <c r="D729" s="6" t="s">
        <v>0</v>
      </c>
      <c r="E729" s="6" t="s">
        <v>0</v>
      </c>
      <c r="F729" s="6" t="s">
        <v>0</v>
      </c>
      <c r="G729" s="6" t="s">
        <v>0</v>
      </c>
      <c r="H729" s="6" t="s">
        <v>0</v>
      </c>
      <c r="I729" s="36">
        <v>124536229.8</v>
      </c>
      <c r="J729" s="36">
        <v>894843.29999999993</v>
      </c>
      <c r="K729" s="1" t="s">
        <v>0</v>
      </c>
      <c r="L729" s="33">
        <v>0</v>
      </c>
      <c r="M729" s="1" t="s">
        <v>279</v>
      </c>
      <c r="N729" s="1" t="s">
        <v>834</v>
      </c>
    </row>
    <row r="730" spans="1:15" hidden="1" x14ac:dyDescent="0.25">
      <c r="A730" s="1" t="s">
        <v>91</v>
      </c>
      <c r="B730" s="1">
        <v>2016</v>
      </c>
      <c r="C730" s="6" t="s">
        <v>0</v>
      </c>
      <c r="D730" s="6" t="s">
        <v>0</v>
      </c>
      <c r="E730" s="6" t="s">
        <v>0</v>
      </c>
      <c r="F730" s="6" t="s">
        <v>0</v>
      </c>
      <c r="G730" s="6" t="s">
        <v>0</v>
      </c>
      <c r="H730" s="6" t="s">
        <v>0</v>
      </c>
      <c r="I730" s="36">
        <v>125010244.44999999</v>
      </c>
      <c r="J730" s="36">
        <v>896782.89999999991</v>
      </c>
      <c r="K730" s="1" t="s">
        <v>0</v>
      </c>
      <c r="L730" s="33">
        <v>0</v>
      </c>
      <c r="M730" s="1" t="s">
        <v>282</v>
      </c>
      <c r="N730" s="1" t="s">
        <v>540</v>
      </c>
    </row>
    <row r="731" spans="1:15" hidden="1" x14ac:dyDescent="0.25">
      <c r="A731" s="1" t="s">
        <v>91</v>
      </c>
      <c r="B731" s="1">
        <v>2019</v>
      </c>
      <c r="C731" s="6" t="s">
        <v>0</v>
      </c>
      <c r="D731" s="6" t="s">
        <v>0</v>
      </c>
      <c r="E731" s="6" t="s">
        <v>0</v>
      </c>
      <c r="F731" s="6" t="s">
        <v>0</v>
      </c>
      <c r="G731" s="6" t="s">
        <v>0</v>
      </c>
      <c r="H731" s="6" t="s">
        <v>0</v>
      </c>
      <c r="I731" s="36">
        <v>125031213.45</v>
      </c>
      <c r="J731" s="36">
        <v>897725.70000000007</v>
      </c>
      <c r="K731" s="1" t="s">
        <v>0</v>
      </c>
      <c r="L731" s="33">
        <v>0</v>
      </c>
      <c r="M731" s="1" t="s">
        <v>282</v>
      </c>
      <c r="N731" s="1" t="s">
        <v>540</v>
      </c>
    </row>
    <row r="732" spans="1:15" hidden="1" x14ac:dyDescent="0.25">
      <c r="A732" s="1" t="s">
        <v>35</v>
      </c>
      <c r="B732" s="1">
        <v>2021</v>
      </c>
      <c r="C732" s="6" t="s">
        <v>0</v>
      </c>
      <c r="D732" s="6" t="s">
        <v>0</v>
      </c>
      <c r="E732" s="6" t="s">
        <v>0</v>
      </c>
      <c r="F732" s="6" t="s">
        <v>0</v>
      </c>
      <c r="G732" s="6" t="s">
        <v>0</v>
      </c>
      <c r="H732" s="6" t="s">
        <v>0</v>
      </c>
      <c r="I732" s="36">
        <v>125122643.09999999</v>
      </c>
      <c r="J732" s="36">
        <v>899506.92</v>
      </c>
      <c r="K732" s="1" t="s">
        <v>0</v>
      </c>
      <c r="L732" s="33">
        <v>0</v>
      </c>
      <c r="M732" s="1" t="s">
        <v>279</v>
      </c>
      <c r="N732" s="1" t="s">
        <v>834</v>
      </c>
    </row>
    <row r="733" spans="1:15" hidden="1" x14ac:dyDescent="0.25">
      <c r="A733" s="1" t="s">
        <v>91</v>
      </c>
      <c r="B733" s="1">
        <v>2018</v>
      </c>
      <c r="C733" s="6" t="s">
        <v>0</v>
      </c>
      <c r="D733" s="6" t="s">
        <v>0</v>
      </c>
      <c r="E733" s="6" t="s">
        <v>0</v>
      </c>
      <c r="F733" s="6" t="s">
        <v>0</v>
      </c>
      <c r="G733" s="6" t="s">
        <v>0</v>
      </c>
      <c r="H733" s="6" t="s">
        <v>0</v>
      </c>
      <c r="I733" s="36">
        <v>125594018.28</v>
      </c>
      <c r="J733" s="36">
        <v>902031.17999999993</v>
      </c>
      <c r="K733" s="1" t="s">
        <v>0</v>
      </c>
      <c r="L733" s="33">
        <v>0</v>
      </c>
      <c r="M733" s="1" t="s">
        <v>282</v>
      </c>
      <c r="N733" s="1" t="s">
        <v>540</v>
      </c>
    </row>
    <row r="734" spans="1:15" hidden="1" x14ac:dyDescent="0.25">
      <c r="A734" s="1" t="s">
        <v>91</v>
      </c>
      <c r="B734" s="1">
        <v>2020</v>
      </c>
      <c r="C734" s="6" t="s">
        <v>0</v>
      </c>
      <c r="D734" s="6" t="s">
        <v>0</v>
      </c>
      <c r="E734" s="6" t="s">
        <v>0</v>
      </c>
      <c r="F734" s="6" t="s">
        <v>0</v>
      </c>
      <c r="G734" s="6" t="s">
        <v>0</v>
      </c>
      <c r="H734" s="6" t="s">
        <v>0</v>
      </c>
      <c r="I734" s="36">
        <v>125895429.3</v>
      </c>
      <c r="J734" s="36">
        <v>899958.55</v>
      </c>
      <c r="K734" s="1" t="s">
        <v>0</v>
      </c>
      <c r="L734" s="33">
        <v>0</v>
      </c>
      <c r="M734" s="1" t="s">
        <v>282</v>
      </c>
      <c r="N734" s="1" t="s">
        <v>540</v>
      </c>
    </row>
    <row r="735" spans="1:15" x14ac:dyDescent="0.25">
      <c r="A735" s="1" t="s">
        <v>91</v>
      </c>
      <c r="B735" s="1">
        <v>2017</v>
      </c>
      <c r="C735" s="6">
        <v>23</v>
      </c>
      <c r="D735" s="6">
        <v>11</v>
      </c>
      <c r="E735" s="6">
        <v>4</v>
      </c>
      <c r="F735" s="6">
        <v>3</v>
      </c>
      <c r="G735" s="6">
        <v>130</v>
      </c>
      <c r="H735" s="6">
        <v>1.5</v>
      </c>
      <c r="I735" s="36">
        <v>126129954.37999998</v>
      </c>
      <c r="J735" s="36">
        <v>902864.53999999992</v>
      </c>
      <c r="K735" s="1">
        <v>0</v>
      </c>
      <c r="L735" s="33">
        <v>451029.99999999994</v>
      </c>
      <c r="M735" s="1" t="s">
        <v>282</v>
      </c>
      <c r="N735" s="1" t="s">
        <v>540</v>
      </c>
      <c r="O735" s="51">
        <f>I735/$Q$1</f>
        <v>0.50328277054415771</v>
      </c>
    </row>
    <row r="736" spans="1:15" hidden="1" x14ac:dyDescent="0.25">
      <c r="A736" s="1" t="s">
        <v>125</v>
      </c>
      <c r="B736" s="1">
        <v>2023</v>
      </c>
      <c r="C736" s="6" t="s">
        <v>0</v>
      </c>
      <c r="D736" s="6" t="s">
        <v>0</v>
      </c>
      <c r="E736" s="6" t="s">
        <v>0</v>
      </c>
      <c r="F736" s="6" t="s">
        <v>0</v>
      </c>
      <c r="G736" s="6" t="s">
        <v>0</v>
      </c>
      <c r="H736" s="6" t="s">
        <v>0</v>
      </c>
      <c r="I736" s="36">
        <v>126171940</v>
      </c>
      <c r="J736" s="36">
        <v>1125680</v>
      </c>
      <c r="K736" s="1" t="s">
        <v>0</v>
      </c>
      <c r="L736" s="33">
        <v>0</v>
      </c>
      <c r="M736" s="1" t="s">
        <v>278</v>
      </c>
      <c r="N736" s="1" t="s">
        <v>338</v>
      </c>
    </row>
    <row r="737" spans="1:15" x14ac:dyDescent="0.25">
      <c r="A737" s="1" t="s">
        <v>91</v>
      </c>
      <c r="B737" s="1">
        <v>2021</v>
      </c>
      <c r="C737" s="6">
        <v>47</v>
      </c>
      <c r="D737" s="6">
        <v>12</v>
      </c>
      <c r="E737" s="6">
        <v>5</v>
      </c>
      <c r="F737" s="6">
        <v>2</v>
      </c>
      <c r="G737" s="6">
        <v>150</v>
      </c>
      <c r="H737" s="6">
        <v>1.4</v>
      </c>
      <c r="I737" s="36">
        <v>126358226.67</v>
      </c>
      <c r="J737" s="36">
        <v>906734.01</v>
      </c>
      <c r="K737" s="1">
        <v>0</v>
      </c>
      <c r="L737" s="33">
        <v>373230</v>
      </c>
      <c r="M737" s="1" t="s">
        <v>282</v>
      </c>
      <c r="N737" s="1" t="s">
        <v>540</v>
      </c>
      <c r="O737" s="51">
        <f>I737/$Q$1</f>
        <v>0.50419362087399733</v>
      </c>
    </row>
    <row r="738" spans="1:15" hidden="1" x14ac:dyDescent="0.25">
      <c r="A738" s="1" t="s">
        <v>59</v>
      </c>
      <c r="B738" s="1">
        <v>2016</v>
      </c>
      <c r="C738" s="6" t="s">
        <v>0</v>
      </c>
      <c r="D738" s="6" t="s">
        <v>0</v>
      </c>
      <c r="E738" s="6" t="s">
        <v>0</v>
      </c>
      <c r="F738" s="6" t="s">
        <v>0</v>
      </c>
      <c r="G738" s="6" t="s">
        <v>0</v>
      </c>
      <c r="H738" s="6" t="s">
        <v>0</v>
      </c>
      <c r="I738" s="36">
        <v>126583671.49999999</v>
      </c>
      <c r="J738" s="36">
        <v>592491.24999999988</v>
      </c>
      <c r="K738" s="1" t="s">
        <v>0</v>
      </c>
      <c r="L738" s="33">
        <v>0</v>
      </c>
      <c r="M738" s="1" t="s">
        <v>275</v>
      </c>
      <c r="N738" s="1" t="s">
        <v>494</v>
      </c>
    </row>
    <row r="739" spans="1:15" x14ac:dyDescent="0.25">
      <c r="A739" s="1" t="s">
        <v>59</v>
      </c>
      <c r="B739" s="1">
        <v>2019</v>
      </c>
      <c r="C739" s="6">
        <v>32</v>
      </c>
      <c r="D739" s="6">
        <v>6</v>
      </c>
      <c r="E739" s="6">
        <v>8</v>
      </c>
      <c r="F739" s="6">
        <v>4</v>
      </c>
      <c r="G739" s="6">
        <v>240</v>
      </c>
      <c r="H739" s="6">
        <v>3.1</v>
      </c>
      <c r="I739" s="36">
        <v>126629220.65000001</v>
      </c>
      <c r="J739" s="36">
        <v>593124.80000000005</v>
      </c>
      <c r="K739" s="1">
        <v>0</v>
      </c>
      <c r="L739" s="33">
        <v>570850</v>
      </c>
      <c r="M739" s="1" t="s">
        <v>275</v>
      </c>
      <c r="N739" s="1" t="s">
        <v>494</v>
      </c>
      <c r="O739" s="51">
        <f>I739/$Q$1</f>
        <v>0.50527493896156506</v>
      </c>
    </row>
    <row r="740" spans="1:15" hidden="1" x14ac:dyDescent="0.25">
      <c r="A740" s="1" t="s">
        <v>59</v>
      </c>
      <c r="B740" s="1">
        <v>2017</v>
      </c>
      <c r="C740" s="6" t="s">
        <v>0</v>
      </c>
      <c r="D740" s="6" t="s">
        <v>0</v>
      </c>
      <c r="E740" s="6" t="s">
        <v>0</v>
      </c>
      <c r="F740" s="6" t="s">
        <v>0</v>
      </c>
      <c r="G740" s="6" t="s">
        <v>0</v>
      </c>
      <c r="H740" s="6" t="s">
        <v>0</v>
      </c>
      <c r="I740" s="36">
        <v>126992799.14999999</v>
      </c>
      <c r="J740" s="36">
        <v>596517.64999999991</v>
      </c>
      <c r="K740" s="1" t="s">
        <v>0</v>
      </c>
      <c r="L740" s="33">
        <v>0</v>
      </c>
      <c r="M740" s="1" t="s">
        <v>275</v>
      </c>
      <c r="N740" s="1" t="s">
        <v>494</v>
      </c>
    </row>
    <row r="741" spans="1:15" hidden="1" x14ac:dyDescent="0.25">
      <c r="A741" s="1" t="s">
        <v>59</v>
      </c>
      <c r="B741" s="1">
        <v>2020</v>
      </c>
      <c r="C741" s="6" t="s">
        <v>0</v>
      </c>
      <c r="D741" s="6" t="s">
        <v>0</v>
      </c>
      <c r="E741" s="6" t="s">
        <v>0</v>
      </c>
      <c r="F741" s="6" t="s">
        <v>0</v>
      </c>
      <c r="G741" s="6" t="s">
        <v>0</v>
      </c>
      <c r="H741" s="6" t="s">
        <v>0</v>
      </c>
      <c r="I741" s="36">
        <v>127218236.35000001</v>
      </c>
      <c r="J741" s="36">
        <v>594598.5</v>
      </c>
      <c r="K741" s="1" t="s">
        <v>0</v>
      </c>
      <c r="L741" s="33">
        <v>0</v>
      </c>
      <c r="M741" s="1" t="s">
        <v>275</v>
      </c>
      <c r="N741" s="1" t="s">
        <v>494</v>
      </c>
    </row>
    <row r="742" spans="1:15" hidden="1" x14ac:dyDescent="0.25">
      <c r="A742" s="1" t="s">
        <v>59</v>
      </c>
      <c r="B742" s="1">
        <v>2018</v>
      </c>
      <c r="C742" s="6" t="s">
        <v>0</v>
      </c>
      <c r="D742" s="6" t="s">
        <v>0</v>
      </c>
      <c r="E742" s="6" t="s">
        <v>0</v>
      </c>
      <c r="F742" s="6" t="s">
        <v>0</v>
      </c>
      <c r="G742" s="6" t="s">
        <v>0</v>
      </c>
      <c r="H742" s="6" t="s">
        <v>0</v>
      </c>
      <c r="I742" s="36">
        <v>127299038.33999999</v>
      </c>
      <c r="J742" s="36">
        <v>595973.16</v>
      </c>
      <c r="K742" s="1" t="s">
        <v>0</v>
      </c>
      <c r="L742" s="33">
        <v>0</v>
      </c>
      <c r="M742" s="1" t="s">
        <v>275</v>
      </c>
      <c r="N742" s="1" t="s">
        <v>494</v>
      </c>
    </row>
    <row r="743" spans="1:15" hidden="1" x14ac:dyDescent="0.25">
      <c r="A743" s="1" t="s">
        <v>59</v>
      </c>
      <c r="B743" s="1">
        <v>2021</v>
      </c>
      <c r="C743" s="6" t="s">
        <v>0</v>
      </c>
      <c r="D743" s="6" t="s">
        <v>0</v>
      </c>
      <c r="E743" s="6" t="s">
        <v>0</v>
      </c>
      <c r="F743" s="6" t="s">
        <v>0</v>
      </c>
      <c r="G743" s="6" t="s">
        <v>0</v>
      </c>
      <c r="H743" s="6" t="s">
        <v>0</v>
      </c>
      <c r="I743" s="36">
        <v>127962357.90000001</v>
      </c>
      <c r="J743" s="36">
        <v>599079.39</v>
      </c>
      <c r="K743" s="1" t="s">
        <v>0</v>
      </c>
      <c r="L743" s="33">
        <v>0</v>
      </c>
      <c r="M743" s="1" t="s">
        <v>275</v>
      </c>
      <c r="N743" s="1" t="s">
        <v>494</v>
      </c>
    </row>
    <row r="744" spans="1:15" x14ac:dyDescent="0.25">
      <c r="A744" s="1" t="s">
        <v>154</v>
      </c>
      <c r="B744" s="1">
        <v>2014</v>
      </c>
      <c r="C744" s="6">
        <v>4</v>
      </c>
      <c r="D744" s="6">
        <v>11</v>
      </c>
      <c r="E744" s="6">
        <v>4</v>
      </c>
      <c r="F744" s="6">
        <v>3</v>
      </c>
      <c r="G744" s="6">
        <v>120</v>
      </c>
      <c r="H744" s="6">
        <v>1.2</v>
      </c>
      <c r="I744" s="36">
        <v>130768942.40000001</v>
      </c>
      <c r="J744" s="36">
        <v>669537.17599999998</v>
      </c>
      <c r="K744" s="1">
        <v>2</v>
      </c>
      <c r="L744" s="33">
        <v>100480</v>
      </c>
      <c r="M744" s="1" t="s">
        <v>271</v>
      </c>
      <c r="N744" s="1" t="s">
        <v>441</v>
      </c>
      <c r="O744" s="51">
        <f>I744/$Q$1</f>
        <v>0.52179322473962031</v>
      </c>
    </row>
    <row r="745" spans="1:15" hidden="1" x14ac:dyDescent="0.25">
      <c r="A745" s="1" t="s">
        <v>154</v>
      </c>
      <c r="B745" s="1">
        <v>2015</v>
      </c>
      <c r="C745" s="6" t="s">
        <v>0</v>
      </c>
      <c r="D745" s="6" t="s">
        <v>0</v>
      </c>
      <c r="E745" s="6" t="s">
        <v>0</v>
      </c>
      <c r="F745" s="6" t="s">
        <v>0</v>
      </c>
      <c r="G745" s="6" t="s">
        <v>0</v>
      </c>
      <c r="H745" s="6" t="s">
        <v>0</v>
      </c>
      <c r="I745" s="36">
        <v>130861438.2</v>
      </c>
      <c r="J745" s="36">
        <v>672050.28</v>
      </c>
      <c r="K745" s="1" t="s">
        <v>0</v>
      </c>
      <c r="L745" s="33">
        <v>0</v>
      </c>
      <c r="M745" s="1" t="s">
        <v>271</v>
      </c>
      <c r="N745" s="1" t="s">
        <v>441</v>
      </c>
    </row>
    <row r="746" spans="1:15" hidden="1" x14ac:dyDescent="0.25">
      <c r="A746" s="1" t="s">
        <v>81</v>
      </c>
      <c r="B746" s="1">
        <v>2023</v>
      </c>
      <c r="C746" s="6" t="s">
        <v>0</v>
      </c>
      <c r="D746" s="6" t="s">
        <v>0</v>
      </c>
      <c r="E746" s="6" t="s">
        <v>0</v>
      </c>
      <c r="F746" s="6" t="s">
        <v>0</v>
      </c>
      <c r="G746" s="6" t="s">
        <v>0</v>
      </c>
      <c r="H746" s="6" t="s">
        <v>0</v>
      </c>
      <c r="I746" s="36">
        <v>130960070</v>
      </c>
      <c r="J746" s="36">
        <v>1070660</v>
      </c>
      <c r="K746" s="1" t="s">
        <v>0</v>
      </c>
      <c r="L746" s="33">
        <v>0</v>
      </c>
      <c r="M746" s="1" t="s">
        <v>282</v>
      </c>
      <c r="N746" s="1" t="s">
        <v>405</v>
      </c>
    </row>
    <row r="747" spans="1:15" hidden="1" x14ac:dyDescent="0.25">
      <c r="A747" s="1" t="s">
        <v>154</v>
      </c>
      <c r="B747" s="1">
        <v>2022</v>
      </c>
      <c r="C747" s="6" t="s">
        <v>0</v>
      </c>
      <c r="D747" s="6" t="s">
        <v>0</v>
      </c>
      <c r="E747" s="6" t="s">
        <v>0</v>
      </c>
      <c r="F747" s="6" t="s">
        <v>0</v>
      </c>
      <c r="G747" s="6" t="s">
        <v>0</v>
      </c>
      <c r="H747" s="6" t="s">
        <v>0</v>
      </c>
      <c r="I747" s="36">
        <v>131299412.40000001</v>
      </c>
      <c r="J747" s="36">
        <v>674535.60000000009</v>
      </c>
      <c r="K747" s="1" t="s">
        <v>0</v>
      </c>
      <c r="L747" s="33">
        <v>0</v>
      </c>
      <c r="M747" s="1" t="s">
        <v>271</v>
      </c>
      <c r="N747" s="1" t="s">
        <v>441</v>
      </c>
    </row>
    <row r="748" spans="1:15" hidden="1" x14ac:dyDescent="0.25">
      <c r="A748" s="1" t="s">
        <v>20</v>
      </c>
      <c r="B748" s="1">
        <v>2023</v>
      </c>
      <c r="C748" s="6" t="s">
        <v>0</v>
      </c>
      <c r="D748" s="6" t="s">
        <v>0</v>
      </c>
      <c r="E748" s="6" t="s">
        <v>0</v>
      </c>
      <c r="F748" s="6" t="s">
        <v>0</v>
      </c>
      <c r="G748" s="6" t="s">
        <v>0</v>
      </c>
      <c r="H748" s="6" t="s">
        <v>0</v>
      </c>
      <c r="I748" s="36">
        <v>132131370</v>
      </c>
      <c r="J748" s="36">
        <v>953270</v>
      </c>
      <c r="K748" s="1" t="s">
        <v>0</v>
      </c>
      <c r="L748" s="33">
        <v>0</v>
      </c>
      <c r="M748" s="1" t="s">
        <v>279</v>
      </c>
      <c r="N748" s="1" t="s">
        <v>360</v>
      </c>
    </row>
    <row r="749" spans="1:15" hidden="1" x14ac:dyDescent="0.25">
      <c r="A749" s="1" t="s">
        <v>125</v>
      </c>
      <c r="B749" s="1">
        <v>2014</v>
      </c>
      <c r="C749" s="6" t="s">
        <v>0</v>
      </c>
      <c r="D749" s="6" t="s">
        <v>0</v>
      </c>
      <c r="E749" s="6" t="s">
        <v>0</v>
      </c>
      <c r="F749" s="6" t="s">
        <v>0</v>
      </c>
      <c r="G749" s="6" t="s">
        <v>0</v>
      </c>
      <c r="H749" s="6" t="s">
        <v>0</v>
      </c>
      <c r="I749" s="36">
        <v>132627320</v>
      </c>
      <c r="J749" s="36">
        <v>1183035.192</v>
      </c>
      <c r="K749" s="1" t="s">
        <v>0</v>
      </c>
      <c r="L749" s="33">
        <v>0</v>
      </c>
      <c r="M749" s="1" t="s">
        <v>278</v>
      </c>
      <c r="N749" s="1" t="s">
        <v>338</v>
      </c>
    </row>
    <row r="750" spans="1:15" hidden="1" x14ac:dyDescent="0.25">
      <c r="A750" s="1" t="s">
        <v>154</v>
      </c>
      <c r="B750" s="1">
        <v>2016</v>
      </c>
      <c r="C750" s="6" t="s">
        <v>0</v>
      </c>
      <c r="D750" s="6" t="s">
        <v>0</v>
      </c>
      <c r="E750" s="6" t="s">
        <v>0</v>
      </c>
      <c r="F750" s="6" t="s">
        <v>0</v>
      </c>
      <c r="G750" s="6" t="s">
        <v>0</v>
      </c>
      <c r="H750" s="6" t="s">
        <v>0</v>
      </c>
      <c r="I750" s="36">
        <v>133076474.04999998</v>
      </c>
      <c r="J750" s="36">
        <v>684930.99999999988</v>
      </c>
      <c r="K750" s="1" t="s">
        <v>0</v>
      </c>
      <c r="L750" s="33">
        <v>0</v>
      </c>
      <c r="M750" s="1" t="s">
        <v>271</v>
      </c>
      <c r="N750" s="1" t="s">
        <v>441</v>
      </c>
    </row>
    <row r="751" spans="1:15" hidden="1" x14ac:dyDescent="0.25">
      <c r="A751" s="1" t="s">
        <v>154</v>
      </c>
      <c r="B751" s="1">
        <v>2019</v>
      </c>
      <c r="C751" s="6" t="s">
        <v>0</v>
      </c>
      <c r="D751" s="6" t="s">
        <v>0</v>
      </c>
      <c r="E751" s="6" t="s">
        <v>0</v>
      </c>
      <c r="F751" s="6" t="s">
        <v>0</v>
      </c>
      <c r="G751" s="6" t="s">
        <v>0</v>
      </c>
      <c r="H751" s="6" t="s">
        <v>0</v>
      </c>
      <c r="I751" s="36">
        <v>133164672.60000001</v>
      </c>
      <c r="J751" s="36">
        <v>685649.1</v>
      </c>
      <c r="K751" s="1" t="s">
        <v>0</v>
      </c>
      <c r="L751" s="33">
        <v>0</v>
      </c>
      <c r="M751" s="1" t="s">
        <v>271</v>
      </c>
      <c r="N751" s="1" t="s">
        <v>441</v>
      </c>
    </row>
    <row r="752" spans="1:15" x14ac:dyDescent="0.25">
      <c r="A752" s="1" t="s">
        <v>125</v>
      </c>
      <c r="B752" s="1">
        <v>2022</v>
      </c>
      <c r="C752" s="6">
        <v>49</v>
      </c>
      <c r="D752" s="6">
        <v>7</v>
      </c>
      <c r="E752" s="6">
        <v>8</v>
      </c>
      <c r="F752" s="6">
        <v>4</v>
      </c>
      <c r="G752" s="6">
        <v>220</v>
      </c>
      <c r="H752" s="6">
        <v>2.7</v>
      </c>
      <c r="I752" s="36">
        <v>133176009.60000001</v>
      </c>
      <c r="J752" s="36">
        <v>1191898.8</v>
      </c>
      <c r="K752" s="1">
        <v>0</v>
      </c>
      <c r="L752" s="33">
        <v>378000</v>
      </c>
      <c r="M752" s="1" t="s">
        <v>278</v>
      </c>
      <c r="N752" s="1" t="s">
        <v>338</v>
      </c>
      <c r="O752" s="51">
        <f>I752/$Q$1</f>
        <v>0.53139788570423296</v>
      </c>
    </row>
    <row r="753" spans="1:15" hidden="1" x14ac:dyDescent="0.25">
      <c r="A753" s="1" t="s">
        <v>154</v>
      </c>
      <c r="B753" s="1">
        <v>2018</v>
      </c>
      <c r="C753" s="6" t="s">
        <v>0</v>
      </c>
      <c r="D753" s="6" t="s">
        <v>0</v>
      </c>
      <c r="E753" s="6" t="s">
        <v>0</v>
      </c>
      <c r="F753" s="6" t="s">
        <v>0</v>
      </c>
      <c r="G753" s="6" t="s">
        <v>0</v>
      </c>
      <c r="H753" s="6" t="s">
        <v>0</v>
      </c>
      <c r="I753" s="36">
        <v>133541580.78</v>
      </c>
      <c r="J753" s="36">
        <v>688938</v>
      </c>
      <c r="K753" s="1" t="s">
        <v>0</v>
      </c>
      <c r="L753" s="33">
        <v>0</v>
      </c>
      <c r="M753" s="1" t="s">
        <v>271</v>
      </c>
      <c r="N753" s="1" t="s">
        <v>441</v>
      </c>
    </row>
    <row r="754" spans="1:15" hidden="1" x14ac:dyDescent="0.25">
      <c r="A754" s="1" t="s">
        <v>125</v>
      </c>
      <c r="B754" s="1">
        <v>2015</v>
      </c>
      <c r="C754" s="6" t="s">
        <v>0</v>
      </c>
      <c r="D754" s="6" t="s">
        <v>0</v>
      </c>
      <c r="E754" s="6" t="s">
        <v>0</v>
      </c>
      <c r="F754" s="6" t="s">
        <v>0</v>
      </c>
      <c r="G754" s="6" t="s">
        <v>0</v>
      </c>
      <c r="H754" s="6" t="s">
        <v>0</v>
      </c>
      <c r="I754" s="36">
        <v>133608633.59999999</v>
      </c>
      <c r="J754" s="36">
        <v>1187487</v>
      </c>
      <c r="K754" s="1" t="s">
        <v>0</v>
      </c>
      <c r="L754" s="33">
        <v>0</v>
      </c>
      <c r="M754" s="1" t="s">
        <v>278</v>
      </c>
      <c r="N754" s="1" t="s">
        <v>338</v>
      </c>
    </row>
    <row r="755" spans="1:15" hidden="1" x14ac:dyDescent="0.25">
      <c r="A755" s="1" t="s">
        <v>154</v>
      </c>
      <c r="B755" s="1">
        <v>2017</v>
      </c>
      <c r="C755" s="6" t="s">
        <v>0</v>
      </c>
      <c r="D755" s="6" t="s">
        <v>0</v>
      </c>
      <c r="E755" s="6" t="s">
        <v>0</v>
      </c>
      <c r="F755" s="6" t="s">
        <v>0</v>
      </c>
      <c r="G755" s="6" t="s">
        <v>0</v>
      </c>
      <c r="H755" s="6" t="s">
        <v>0</v>
      </c>
      <c r="I755" s="36">
        <v>133841531.22999999</v>
      </c>
      <c r="J755" s="36">
        <v>689576.10999999987</v>
      </c>
      <c r="K755" s="1" t="s">
        <v>0</v>
      </c>
      <c r="L755" s="33">
        <v>0</v>
      </c>
      <c r="M755" s="1" t="s">
        <v>271</v>
      </c>
      <c r="N755" s="1" t="s">
        <v>441</v>
      </c>
    </row>
    <row r="756" spans="1:15" hidden="1" x14ac:dyDescent="0.25">
      <c r="A756" s="1" t="s">
        <v>154</v>
      </c>
      <c r="B756" s="1">
        <v>2020</v>
      </c>
      <c r="C756" s="6" t="s">
        <v>0</v>
      </c>
      <c r="D756" s="6" t="s">
        <v>0</v>
      </c>
      <c r="E756" s="6" t="s">
        <v>0</v>
      </c>
      <c r="F756" s="6" t="s">
        <v>0</v>
      </c>
      <c r="G756" s="6" t="s">
        <v>0</v>
      </c>
      <c r="H756" s="6" t="s">
        <v>0</v>
      </c>
      <c r="I756" s="36">
        <v>134000037</v>
      </c>
      <c r="J756" s="36">
        <v>687354.95</v>
      </c>
      <c r="K756" s="1" t="s">
        <v>0</v>
      </c>
      <c r="L756" s="33">
        <v>0</v>
      </c>
      <c r="M756" s="1" t="s">
        <v>271</v>
      </c>
      <c r="N756" s="1" t="s">
        <v>441</v>
      </c>
    </row>
    <row r="757" spans="1:15" x14ac:dyDescent="0.25">
      <c r="A757" s="1" t="s">
        <v>133</v>
      </c>
      <c r="B757" s="1">
        <v>2023</v>
      </c>
      <c r="C757" s="6">
        <v>59</v>
      </c>
      <c r="D757" s="6">
        <v>3</v>
      </c>
      <c r="E757" s="6">
        <v>6</v>
      </c>
      <c r="F757" s="6">
        <v>3</v>
      </c>
      <c r="G757" s="6">
        <v>170</v>
      </c>
      <c r="H757" s="6">
        <v>2.1</v>
      </c>
      <c r="I757" s="36">
        <v>134752710</v>
      </c>
      <c r="J757" s="36">
        <v>1438920</v>
      </c>
      <c r="K757" s="1">
        <v>4</v>
      </c>
      <c r="L757" s="33">
        <v>660000</v>
      </c>
      <c r="M757" s="1" t="s">
        <v>282</v>
      </c>
      <c r="N757" s="1" t="s">
        <v>427</v>
      </c>
      <c r="O757" s="51">
        <f t="shared" ref="O757:O758" si="5">I757/$Q$1</f>
        <v>0.53768922347194015</v>
      </c>
    </row>
    <row r="758" spans="1:15" x14ac:dyDescent="0.25">
      <c r="A758" s="1" t="s">
        <v>154</v>
      </c>
      <c r="B758" s="1">
        <v>2021</v>
      </c>
      <c r="C758" s="6">
        <v>46</v>
      </c>
      <c r="D758" s="6">
        <v>11</v>
      </c>
      <c r="E758" s="6">
        <v>4</v>
      </c>
      <c r="F758" s="6">
        <v>3</v>
      </c>
      <c r="G758" s="6">
        <v>160</v>
      </c>
      <c r="H758" s="6">
        <v>1.8</v>
      </c>
      <c r="I758" s="36">
        <v>134757349.34999999</v>
      </c>
      <c r="J758" s="36">
        <v>692533.92</v>
      </c>
      <c r="K758" s="1">
        <v>2</v>
      </c>
      <c r="L758" s="33">
        <v>214890</v>
      </c>
      <c r="M758" s="1" t="s">
        <v>271</v>
      </c>
      <c r="N758" s="1" t="s">
        <v>441</v>
      </c>
      <c r="O758" s="51">
        <f t="shared" si="5"/>
        <v>0.53770773537050542</v>
      </c>
    </row>
    <row r="759" spans="1:15" hidden="1" x14ac:dyDescent="0.25">
      <c r="A759" s="1" t="s">
        <v>39</v>
      </c>
      <c r="B759" s="1">
        <v>2023</v>
      </c>
      <c r="C759" s="6" t="s">
        <v>0</v>
      </c>
      <c r="D759" s="6" t="s">
        <v>0</v>
      </c>
      <c r="E759" s="6" t="s">
        <v>0</v>
      </c>
      <c r="F759" s="6" t="s">
        <v>0</v>
      </c>
      <c r="G759" s="6" t="s">
        <v>0</v>
      </c>
      <c r="H759" s="6" t="s">
        <v>0</v>
      </c>
      <c r="I759" s="36">
        <v>134965730</v>
      </c>
      <c r="J759" s="36">
        <v>485290</v>
      </c>
      <c r="K759" s="1" t="s">
        <v>0</v>
      </c>
      <c r="L759" s="33">
        <v>0</v>
      </c>
      <c r="M759" s="1" t="s">
        <v>275</v>
      </c>
      <c r="N759" s="1" t="s">
        <v>411</v>
      </c>
    </row>
    <row r="760" spans="1:15" hidden="1" x14ac:dyDescent="0.25">
      <c r="A760" s="1" t="s">
        <v>125</v>
      </c>
      <c r="B760" s="1">
        <v>2019</v>
      </c>
      <c r="C760" s="6" t="s">
        <v>0</v>
      </c>
      <c r="D760" s="6" t="s">
        <v>0</v>
      </c>
      <c r="E760" s="6" t="s">
        <v>0</v>
      </c>
      <c r="F760" s="6" t="s">
        <v>0</v>
      </c>
      <c r="G760" s="6" t="s">
        <v>0</v>
      </c>
      <c r="H760" s="6" t="s">
        <v>0</v>
      </c>
      <c r="I760" s="36">
        <v>135506241.05000001</v>
      </c>
      <c r="J760" s="36">
        <v>1211541.75</v>
      </c>
      <c r="K760" s="1" t="s">
        <v>0</v>
      </c>
      <c r="L760" s="33">
        <v>0</v>
      </c>
      <c r="M760" s="1" t="s">
        <v>278</v>
      </c>
      <c r="N760" s="1" t="s">
        <v>338</v>
      </c>
    </row>
    <row r="761" spans="1:15" hidden="1" x14ac:dyDescent="0.25">
      <c r="A761" s="1" t="s">
        <v>125</v>
      </c>
      <c r="B761" s="1">
        <v>2016</v>
      </c>
      <c r="C761" s="6" t="s">
        <v>0</v>
      </c>
      <c r="D761" s="6" t="s">
        <v>0</v>
      </c>
      <c r="E761" s="6" t="s">
        <v>0</v>
      </c>
      <c r="F761" s="6" t="s">
        <v>0</v>
      </c>
      <c r="G761" s="6" t="s">
        <v>0</v>
      </c>
      <c r="H761" s="6" t="s">
        <v>0</v>
      </c>
      <c r="I761" s="36">
        <v>135950269.64999998</v>
      </c>
      <c r="J761" s="36">
        <v>1210262.95</v>
      </c>
      <c r="K761" s="1" t="s">
        <v>0</v>
      </c>
      <c r="L761" s="33">
        <v>0</v>
      </c>
      <c r="M761" s="1" t="s">
        <v>278</v>
      </c>
      <c r="N761" s="1" t="s">
        <v>338</v>
      </c>
    </row>
    <row r="762" spans="1:15" hidden="1" x14ac:dyDescent="0.25">
      <c r="A762" s="1" t="s">
        <v>125</v>
      </c>
      <c r="B762" s="1">
        <v>2020</v>
      </c>
      <c r="C762" s="6" t="s">
        <v>0</v>
      </c>
      <c r="D762" s="6" t="s">
        <v>0</v>
      </c>
      <c r="E762" s="6" t="s">
        <v>0</v>
      </c>
      <c r="F762" s="6" t="s">
        <v>0</v>
      </c>
      <c r="G762" s="6" t="s">
        <v>0</v>
      </c>
      <c r="H762" s="6" t="s">
        <v>0</v>
      </c>
      <c r="I762" s="36">
        <v>136323001.55000001</v>
      </c>
      <c r="J762" s="36">
        <v>1214558.75</v>
      </c>
      <c r="K762" s="1" t="s">
        <v>0</v>
      </c>
      <c r="L762" s="33">
        <v>0</v>
      </c>
      <c r="M762" s="1" t="s">
        <v>278</v>
      </c>
      <c r="N762" s="1" t="s">
        <v>338</v>
      </c>
    </row>
    <row r="763" spans="1:15" hidden="1" x14ac:dyDescent="0.25">
      <c r="A763" s="1" t="s">
        <v>125</v>
      </c>
      <c r="B763" s="1">
        <v>2018</v>
      </c>
      <c r="C763" s="6" t="s">
        <v>0</v>
      </c>
      <c r="D763" s="6" t="s">
        <v>0</v>
      </c>
      <c r="E763" s="6" t="s">
        <v>0</v>
      </c>
      <c r="F763" s="6" t="s">
        <v>0</v>
      </c>
      <c r="G763" s="6" t="s">
        <v>0</v>
      </c>
      <c r="H763" s="6" t="s">
        <v>0</v>
      </c>
      <c r="I763" s="36">
        <v>136591450.79999998</v>
      </c>
      <c r="J763" s="36">
        <v>1217354.6399999999</v>
      </c>
      <c r="K763" s="1" t="s">
        <v>0</v>
      </c>
      <c r="L763" s="33">
        <v>0</v>
      </c>
      <c r="M763" s="1" t="s">
        <v>278</v>
      </c>
      <c r="N763" s="1" t="s">
        <v>338</v>
      </c>
    </row>
    <row r="764" spans="1:15" hidden="1" x14ac:dyDescent="0.25">
      <c r="A764" s="1" t="s">
        <v>125</v>
      </c>
      <c r="B764" s="1">
        <v>2021</v>
      </c>
      <c r="C764" s="6" t="s">
        <v>0</v>
      </c>
      <c r="D764" s="6" t="s">
        <v>0</v>
      </c>
      <c r="E764" s="6" t="s">
        <v>0</v>
      </c>
      <c r="F764" s="6" t="s">
        <v>0</v>
      </c>
      <c r="G764" s="6" t="s">
        <v>0</v>
      </c>
      <c r="H764" s="6" t="s">
        <v>0</v>
      </c>
      <c r="I764" s="36">
        <v>136837597.65000001</v>
      </c>
      <c r="J764" s="36">
        <v>1223708.07</v>
      </c>
      <c r="K764" s="1" t="s">
        <v>0</v>
      </c>
      <c r="L764" s="33">
        <v>0</v>
      </c>
      <c r="M764" s="1" t="s">
        <v>278</v>
      </c>
      <c r="N764" s="1" t="s">
        <v>338</v>
      </c>
    </row>
    <row r="765" spans="1:15" hidden="1" x14ac:dyDescent="0.25">
      <c r="A765" s="1" t="s">
        <v>125</v>
      </c>
      <c r="B765" s="1">
        <v>2017</v>
      </c>
      <c r="C765" s="6" t="s">
        <v>0</v>
      </c>
      <c r="D765" s="6" t="s">
        <v>0</v>
      </c>
      <c r="E765" s="6" t="s">
        <v>0</v>
      </c>
      <c r="F765" s="6" t="s">
        <v>0</v>
      </c>
      <c r="G765" s="6" t="s">
        <v>0</v>
      </c>
      <c r="H765" s="6" t="s">
        <v>0</v>
      </c>
      <c r="I765" s="36">
        <v>137235056.56999999</v>
      </c>
      <c r="J765" s="36">
        <v>1218475.8299999998</v>
      </c>
      <c r="K765" s="1" t="s">
        <v>0</v>
      </c>
      <c r="L765" s="33">
        <v>0</v>
      </c>
      <c r="M765" s="1" t="s">
        <v>278</v>
      </c>
      <c r="N765" s="1" t="s">
        <v>338</v>
      </c>
    </row>
    <row r="766" spans="1:15" hidden="1" x14ac:dyDescent="0.25">
      <c r="A766" s="1" t="s">
        <v>81</v>
      </c>
      <c r="B766" s="1">
        <v>2014</v>
      </c>
      <c r="C766" s="6" t="s">
        <v>0</v>
      </c>
      <c r="D766" s="6" t="s">
        <v>0</v>
      </c>
      <c r="E766" s="6" t="s">
        <v>0</v>
      </c>
      <c r="F766" s="6" t="s">
        <v>0</v>
      </c>
      <c r="G766" s="6" t="s">
        <v>0</v>
      </c>
      <c r="H766" s="6" t="s">
        <v>0</v>
      </c>
      <c r="I766" s="36">
        <v>137559883.19999999</v>
      </c>
      <c r="J766" s="36">
        <v>1125240.352</v>
      </c>
      <c r="K766" s="1" t="s">
        <v>0</v>
      </c>
      <c r="L766" s="33">
        <v>0</v>
      </c>
      <c r="M766" s="1" t="s">
        <v>282</v>
      </c>
      <c r="N766" s="1" t="s">
        <v>405</v>
      </c>
    </row>
    <row r="767" spans="1:15" hidden="1" x14ac:dyDescent="0.25">
      <c r="A767" s="1" t="s">
        <v>81</v>
      </c>
      <c r="B767" s="1">
        <v>2015</v>
      </c>
      <c r="C767" s="6" t="s">
        <v>0</v>
      </c>
      <c r="D767" s="6" t="s">
        <v>0</v>
      </c>
      <c r="E767" s="6" t="s">
        <v>0</v>
      </c>
      <c r="F767" s="6" t="s">
        <v>0</v>
      </c>
      <c r="G767" s="6" t="s">
        <v>0</v>
      </c>
      <c r="H767" s="6" t="s">
        <v>0</v>
      </c>
      <c r="I767" s="36">
        <v>138753681.35999998</v>
      </c>
      <c r="J767" s="36">
        <v>1129469.1599999999</v>
      </c>
      <c r="K767" s="1" t="s">
        <v>0</v>
      </c>
      <c r="L767" s="33">
        <v>0</v>
      </c>
      <c r="M767" s="1" t="s">
        <v>282</v>
      </c>
      <c r="N767" s="1" t="s">
        <v>405</v>
      </c>
    </row>
    <row r="768" spans="1:15" hidden="1" x14ac:dyDescent="0.25">
      <c r="A768" s="1" t="s">
        <v>71</v>
      </c>
      <c r="B768" s="1">
        <v>2023</v>
      </c>
      <c r="C768" s="6" t="s">
        <v>0</v>
      </c>
      <c r="D768" s="6" t="s">
        <v>0</v>
      </c>
      <c r="E768" s="6" t="s">
        <v>0</v>
      </c>
      <c r="F768" s="6" t="s">
        <v>0</v>
      </c>
      <c r="G768" s="6" t="s">
        <v>0</v>
      </c>
      <c r="H768" s="6" t="s">
        <v>0</v>
      </c>
      <c r="I768" s="36">
        <v>139119400</v>
      </c>
      <c r="J768" s="36">
        <v>475760</v>
      </c>
      <c r="K768" s="1" t="s">
        <v>0</v>
      </c>
      <c r="L768" s="33">
        <v>0</v>
      </c>
      <c r="M768" s="1" t="s">
        <v>275</v>
      </c>
      <c r="N768" s="1" t="s">
        <v>318</v>
      </c>
    </row>
    <row r="769" spans="1:15" hidden="1" x14ac:dyDescent="0.25">
      <c r="A769" s="1" t="s">
        <v>20</v>
      </c>
      <c r="B769" s="1">
        <v>2014</v>
      </c>
      <c r="C769" s="6" t="s">
        <v>0</v>
      </c>
      <c r="D769" s="6" t="s">
        <v>0</v>
      </c>
      <c r="E769" s="6" t="s">
        <v>0</v>
      </c>
      <c r="F769" s="6" t="s">
        <v>0</v>
      </c>
      <c r="G769" s="6" t="s">
        <v>0</v>
      </c>
      <c r="H769" s="6" t="s">
        <v>0</v>
      </c>
      <c r="I769" s="36">
        <v>139144955.19999999</v>
      </c>
      <c r="J769" s="36">
        <v>1001843.376</v>
      </c>
      <c r="K769" s="1" t="s">
        <v>0</v>
      </c>
      <c r="L769" s="33">
        <v>0</v>
      </c>
      <c r="M769" s="1" t="s">
        <v>279</v>
      </c>
      <c r="N769" s="1" t="s">
        <v>360</v>
      </c>
    </row>
    <row r="770" spans="1:15" hidden="1" x14ac:dyDescent="0.25">
      <c r="A770" s="1" t="s">
        <v>81</v>
      </c>
      <c r="B770" s="1">
        <v>2022</v>
      </c>
      <c r="C770" s="6" t="s">
        <v>0</v>
      </c>
      <c r="D770" s="6" t="s">
        <v>0</v>
      </c>
      <c r="E770" s="6" t="s">
        <v>0</v>
      </c>
      <c r="F770" s="6" t="s">
        <v>0</v>
      </c>
      <c r="G770" s="6" t="s">
        <v>0</v>
      </c>
      <c r="H770" s="6" t="s">
        <v>0</v>
      </c>
      <c r="I770" s="36">
        <v>139250642.40000001</v>
      </c>
      <c r="J770" s="36">
        <v>1133643.6000000001</v>
      </c>
      <c r="K770" s="1" t="s">
        <v>0</v>
      </c>
      <c r="L770" s="33">
        <v>0</v>
      </c>
      <c r="M770" s="1" t="s">
        <v>282</v>
      </c>
      <c r="N770" s="1" t="s">
        <v>405</v>
      </c>
    </row>
    <row r="771" spans="1:15" hidden="1" x14ac:dyDescent="0.25">
      <c r="A771" s="1" t="s">
        <v>20</v>
      </c>
      <c r="B771" s="1">
        <v>2022</v>
      </c>
      <c r="C771" s="6" t="s">
        <v>0</v>
      </c>
      <c r="D771" s="6" t="s">
        <v>0</v>
      </c>
      <c r="E771" s="6" t="s">
        <v>0</v>
      </c>
      <c r="F771" s="6" t="s">
        <v>0</v>
      </c>
      <c r="G771" s="6" t="s">
        <v>0</v>
      </c>
      <c r="H771" s="6" t="s">
        <v>0</v>
      </c>
      <c r="I771" s="36">
        <v>139425386.40000001</v>
      </c>
      <c r="J771" s="36">
        <v>1009346.4</v>
      </c>
      <c r="K771" s="1" t="s">
        <v>0</v>
      </c>
      <c r="L771" s="33">
        <v>0</v>
      </c>
      <c r="M771" s="1" t="s">
        <v>279</v>
      </c>
      <c r="N771" s="1" t="s">
        <v>360</v>
      </c>
    </row>
    <row r="772" spans="1:15" hidden="1" x14ac:dyDescent="0.25">
      <c r="A772" s="1" t="s">
        <v>69</v>
      </c>
      <c r="B772" s="1">
        <v>2023</v>
      </c>
      <c r="C772" s="6" t="s">
        <v>0</v>
      </c>
      <c r="D772" s="6" t="s">
        <v>0</v>
      </c>
      <c r="E772" s="6" t="s">
        <v>0</v>
      </c>
      <c r="F772" s="6" t="s">
        <v>0</v>
      </c>
      <c r="G772" s="6" t="s">
        <v>0</v>
      </c>
      <c r="H772" s="6" t="s">
        <v>0</v>
      </c>
      <c r="I772" s="36">
        <v>139518020</v>
      </c>
      <c r="J772" s="36">
        <v>1055060</v>
      </c>
      <c r="K772" s="1" t="s">
        <v>0</v>
      </c>
      <c r="L772" s="33">
        <v>0</v>
      </c>
      <c r="M772" s="1" t="s">
        <v>282</v>
      </c>
      <c r="N772" s="1" t="s">
        <v>434</v>
      </c>
    </row>
    <row r="773" spans="1:15" hidden="1" x14ac:dyDescent="0.25">
      <c r="A773" s="1" t="s">
        <v>20</v>
      </c>
      <c r="B773" s="1">
        <v>2015</v>
      </c>
      <c r="C773" s="6" t="s">
        <v>0</v>
      </c>
      <c r="D773" s="6" t="s">
        <v>0</v>
      </c>
      <c r="E773" s="6" t="s">
        <v>0</v>
      </c>
      <c r="F773" s="6" t="s">
        <v>0</v>
      </c>
      <c r="G773" s="6" t="s">
        <v>0</v>
      </c>
      <c r="H773" s="6" t="s">
        <v>0</v>
      </c>
      <c r="I773" s="36">
        <v>140325119.40000001</v>
      </c>
      <c r="J773" s="36">
        <v>1005609.6</v>
      </c>
      <c r="K773" s="1" t="s">
        <v>0</v>
      </c>
      <c r="L773" s="33">
        <v>0</v>
      </c>
      <c r="M773" s="1" t="s">
        <v>279</v>
      </c>
      <c r="N773" s="1" t="s">
        <v>360</v>
      </c>
    </row>
    <row r="774" spans="1:15" hidden="1" x14ac:dyDescent="0.25">
      <c r="A774" s="1" t="s">
        <v>133</v>
      </c>
      <c r="B774" s="1">
        <v>2014</v>
      </c>
      <c r="C774" s="6" t="s">
        <v>0</v>
      </c>
      <c r="D774" s="6" t="s">
        <v>0</v>
      </c>
      <c r="E774" s="6" t="s">
        <v>0</v>
      </c>
      <c r="F774" s="6" t="s">
        <v>0</v>
      </c>
      <c r="G774" s="6" t="s">
        <v>0</v>
      </c>
      <c r="H774" s="6" t="s">
        <v>0</v>
      </c>
      <c r="I774" s="36">
        <v>140806392</v>
      </c>
      <c r="J774" s="36">
        <v>1512260.4240000001</v>
      </c>
      <c r="K774" s="1" t="s">
        <v>0</v>
      </c>
      <c r="L774" s="33">
        <v>0</v>
      </c>
      <c r="M774" s="1" t="s">
        <v>282</v>
      </c>
      <c r="N774" s="1" t="s">
        <v>427</v>
      </c>
    </row>
    <row r="775" spans="1:15" x14ac:dyDescent="0.25">
      <c r="A775" s="1" t="s">
        <v>81</v>
      </c>
      <c r="B775" s="1">
        <v>2019</v>
      </c>
      <c r="C775" s="6">
        <v>35</v>
      </c>
      <c r="D775" s="6">
        <v>12</v>
      </c>
      <c r="E775" s="6">
        <v>6</v>
      </c>
      <c r="F775" s="6">
        <v>4</v>
      </c>
      <c r="G775" s="6">
        <v>210</v>
      </c>
      <c r="H775" s="6">
        <v>2.9</v>
      </c>
      <c r="I775" s="36">
        <v>140883916</v>
      </c>
      <c r="J775" s="36">
        <v>1152336.45</v>
      </c>
      <c r="K775" s="1">
        <v>2</v>
      </c>
      <c r="L775" s="33">
        <v>104850</v>
      </c>
      <c r="M775" s="1" t="s">
        <v>282</v>
      </c>
      <c r="N775" s="1" t="s">
        <v>405</v>
      </c>
      <c r="O775" s="51">
        <f>I775/$Q$1</f>
        <v>0.56215391433482897</v>
      </c>
    </row>
    <row r="776" spans="1:15" hidden="1" x14ac:dyDescent="0.25">
      <c r="A776" s="1" t="s">
        <v>81</v>
      </c>
      <c r="B776" s="1">
        <v>2016</v>
      </c>
      <c r="C776" s="6" t="s">
        <v>0</v>
      </c>
      <c r="D776" s="6" t="s">
        <v>0</v>
      </c>
      <c r="E776" s="6" t="s">
        <v>0</v>
      </c>
      <c r="F776" s="6" t="s">
        <v>0</v>
      </c>
      <c r="G776" s="6" t="s">
        <v>0</v>
      </c>
      <c r="H776" s="6" t="s">
        <v>0</v>
      </c>
      <c r="I776" s="36">
        <v>141497432.69999999</v>
      </c>
      <c r="J776" s="36">
        <v>1151131.1499999999</v>
      </c>
      <c r="K776" s="1" t="s">
        <v>0</v>
      </c>
      <c r="L776" s="33">
        <v>0</v>
      </c>
      <c r="M776" s="1" t="s">
        <v>282</v>
      </c>
      <c r="N776" s="1" t="s">
        <v>405</v>
      </c>
    </row>
    <row r="777" spans="1:15" hidden="1" x14ac:dyDescent="0.25">
      <c r="A777" s="1" t="s">
        <v>133</v>
      </c>
      <c r="B777" s="1">
        <v>2015</v>
      </c>
      <c r="C777" s="6" t="s">
        <v>0</v>
      </c>
      <c r="D777" s="6" t="s">
        <v>0</v>
      </c>
      <c r="E777" s="6" t="s">
        <v>0</v>
      </c>
      <c r="F777" s="6" t="s">
        <v>0</v>
      </c>
      <c r="G777" s="6" t="s">
        <v>0</v>
      </c>
      <c r="H777" s="6" t="s">
        <v>0</v>
      </c>
      <c r="I777" s="36">
        <v>141848229.84</v>
      </c>
      <c r="J777" s="36">
        <v>1517943.96</v>
      </c>
      <c r="K777" s="1" t="s">
        <v>0</v>
      </c>
      <c r="L777" s="33">
        <v>0</v>
      </c>
      <c r="M777" s="1" t="s">
        <v>282</v>
      </c>
      <c r="N777" s="1" t="s">
        <v>427</v>
      </c>
    </row>
    <row r="778" spans="1:15" hidden="1" x14ac:dyDescent="0.25">
      <c r="A778" s="1" t="s">
        <v>81</v>
      </c>
      <c r="B778" s="1">
        <v>2020</v>
      </c>
      <c r="C778" s="6" t="s">
        <v>0</v>
      </c>
      <c r="D778" s="6" t="s">
        <v>0</v>
      </c>
      <c r="E778" s="6" t="s">
        <v>0</v>
      </c>
      <c r="F778" s="6" t="s">
        <v>0</v>
      </c>
      <c r="G778" s="6" t="s">
        <v>0</v>
      </c>
      <c r="H778" s="6" t="s">
        <v>0</v>
      </c>
      <c r="I778" s="36">
        <v>141926940.69999999</v>
      </c>
      <c r="J778" s="36">
        <v>1155201.95</v>
      </c>
      <c r="K778" s="1" t="s">
        <v>0</v>
      </c>
      <c r="L778" s="33">
        <v>0</v>
      </c>
      <c r="M778" s="1" t="s">
        <v>282</v>
      </c>
      <c r="N778" s="1" t="s">
        <v>405</v>
      </c>
    </row>
    <row r="779" spans="1:15" hidden="1" x14ac:dyDescent="0.25">
      <c r="A779" s="1" t="s">
        <v>81</v>
      </c>
      <c r="B779" s="1">
        <v>2018</v>
      </c>
      <c r="C779" s="6" t="s">
        <v>0</v>
      </c>
      <c r="D779" s="6" t="s">
        <v>0</v>
      </c>
      <c r="E779" s="6" t="s">
        <v>0</v>
      </c>
      <c r="F779" s="6" t="s">
        <v>0</v>
      </c>
      <c r="G779" s="6" t="s">
        <v>0</v>
      </c>
      <c r="H779" s="6" t="s">
        <v>0</v>
      </c>
      <c r="I779" s="36">
        <v>142187000.46000001</v>
      </c>
      <c r="J779" s="36">
        <v>1157869.56</v>
      </c>
      <c r="K779" s="1" t="s">
        <v>0</v>
      </c>
      <c r="L779" s="33">
        <v>0</v>
      </c>
      <c r="M779" s="1" t="s">
        <v>282</v>
      </c>
      <c r="N779" s="1" t="s">
        <v>405</v>
      </c>
    </row>
    <row r="780" spans="1:15" hidden="1" x14ac:dyDescent="0.25">
      <c r="A780" s="1" t="s">
        <v>81</v>
      </c>
      <c r="B780" s="1">
        <v>2017</v>
      </c>
      <c r="C780" s="6" t="s">
        <v>0</v>
      </c>
      <c r="D780" s="6" t="s">
        <v>0</v>
      </c>
      <c r="E780" s="6" t="s">
        <v>0</v>
      </c>
      <c r="F780" s="6" t="s">
        <v>0</v>
      </c>
      <c r="G780" s="6" t="s">
        <v>0</v>
      </c>
      <c r="H780" s="6" t="s">
        <v>0</v>
      </c>
      <c r="I780" s="36">
        <v>142234090.23999998</v>
      </c>
      <c r="J780" s="36">
        <v>1158939.8699999999</v>
      </c>
      <c r="K780" s="1" t="s">
        <v>0</v>
      </c>
      <c r="L780" s="33">
        <v>0</v>
      </c>
      <c r="M780" s="1" t="s">
        <v>282</v>
      </c>
      <c r="N780" s="1" t="s">
        <v>405</v>
      </c>
    </row>
    <row r="781" spans="1:15" hidden="1" x14ac:dyDescent="0.25">
      <c r="A781" s="1" t="s">
        <v>20</v>
      </c>
      <c r="B781" s="1">
        <v>2019</v>
      </c>
      <c r="C781" s="6" t="s">
        <v>0</v>
      </c>
      <c r="D781" s="6" t="s">
        <v>0</v>
      </c>
      <c r="E781" s="6" t="s">
        <v>0</v>
      </c>
      <c r="F781" s="6" t="s">
        <v>0</v>
      </c>
      <c r="G781" s="6" t="s">
        <v>0</v>
      </c>
      <c r="H781" s="6" t="s">
        <v>0</v>
      </c>
      <c r="I781" s="36">
        <v>142338721.40000001</v>
      </c>
      <c r="J781" s="36">
        <v>1025980.55</v>
      </c>
      <c r="K781" s="1" t="s">
        <v>0</v>
      </c>
      <c r="L781" s="33">
        <v>0</v>
      </c>
      <c r="M781" s="1" t="s">
        <v>279</v>
      </c>
      <c r="N781" s="1" t="s">
        <v>360</v>
      </c>
    </row>
    <row r="782" spans="1:15" hidden="1" x14ac:dyDescent="0.25">
      <c r="A782" s="1" t="s">
        <v>133</v>
      </c>
      <c r="B782" s="1">
        <v>2022</v>
      </c>
      <c r="C782" s="6" t="s">
        <v>0</v>
      </c>
      <c r="D782" s="6" t="s">
        <v>0</v>
      </c>
      <c r="E782" s="6" t="s">
        <v>0</v>
      </c>
      <c r="F782" s="6" t="s">
        <v>0</v>
      </c>
      <c r="G782" s="6" t="s">
        <v>0</v>
      </c>
      <c r="H782" s="6" t="s">
        <v>0</v>
      </c>
      <c r="I782" s="36">
        <v>142462854</v>
      </c>
      <c r="J782" s="36">
        <v>1523566.8</v>
      </c>
      <c r="K782" s="1" t="s">
        <v>0</v>
      </c>
      <c r="L782" s="33">
        <v>0</v>
      </c>
      <c r="M782" s="1" t="s">
        <v>282</v>
      </c>
      <c r="N782" s="1" t="s">
        <v>427</v>
      </c>
    </row>
    <row r="783" spans="1:15" hidden="1" x14ac:dyDescent="0.25">
      <c r="A783" s="1" t="s">
        <v>81</v>
      </c>
      <c r="B783" s="1">
        <v>2021</v>
      </c>
      <c r="C783" s="6" t="s">
        <v>0</v>
      </c>
      <c r="D783" s="6" t="s">
        <v>0</v>
      </c>
      <c r="E783" s="6" t="s">
        <v>0</v>
      </c>
      <c r="F783" s="6" t="s">
        <v>0</v>
      </c>
      <c r="G783" s="6" t="s">
        <v>0</v>
      </c>
      <c r="H783" s="6" t="s">
        <v>0</v>
      </c>
      <c r="I783" s="36">
        <v>142757093.31</v>
      </c>
      <c r="J783" s="36">
        <v>1163900.79</v>
      </c>
      <c r="K783" s="1" t="s">
        <v>0</v>
      </c>
      <c r="L783" s="33">
        <v>0</v>
      </c>
      <c r="M783" s="1" t="s">
        <v>282</v>
      </c>
      <c r="N783" s="1" t="s">
        <v>405</v>
      </c>
    </row>
    <row r="784" spans="1:15" x14ac:dyDescent="0.25">
      <c r="A784" s="1" t="s">
        <v>20</v>
      </c>
      <c r="B784" s="1">
        <v>2020</v>
      </c>
      <c r="C784" s="6">
        <v>42</v>
      </c>
      <c r="D784" s="6">
        <v>2</v>
      </c>
      <c r="E784" s="6">
        <v>6</v>
      </c>
      <c r="F784" s="6">
        <v>3</v>
      </c>
      <c r="G784" s="6">
        <v>200</v>
      </c>
      <c r="H784" s="6">
        <v>2.2999999999999998</v>
      </c>
      <c r="I784" s="36">
        <v>143028785.65000001</v>
      </c>
      <c r="J784" s="36">
        <v>1028530.6</v>
      </c>
      <c r="K784" s="1">
        <v>0</v>
      </c>
      <c r="L784" s="33">
        <v>412200</v>
      </c>
      <c r="M784" s="1" t="s">
        <v>279</v>
      </c>
      <c r="N784" s="1" t="s">
        <v>360</v>
      </c>
      <c r="O784" s="51">
        <f>I784/$Q$1</f>
        <v>0.57071235665897246</v>
      </c>
    </row>
    <row r="785" spans="1:15" hidden="1" x14ac:dyDescent="0.25">
      <c r="A785" s="1" t="s">
        <v>20</v>
      </c>
      <c r="B785" s="1">
        <v>2016</v>
      </c>
      <c r="C785" s="6" t="s">
        <v>0</v>
      </c>
      <c r="D785" s="6" t="s">
        <v>0</v>
      </c>
      <c r="E785" s="6" t="s">
        <v>0</v>
      </c>
      <c r="F785" s="6" t="s">
        <v>0</v>
      </c>
      <c r="G785" s="6" t="s">
        <v>0</v>
      </c>
      <c r="H785" s="6" t="s">
        <v>0</v>
      </c>
      <c r="I785" s="36">
        <v>143198089.44999999</v>
      </c>
      <c r="J785" s="36">
        <v>1024889.45</v>
      </c>
      <c r="K785" s="1" t="s">
        <v>0</v>
      </c>
      <c r="L785" s="33">
        <v>0</v>
      </c>
      <c r="M785" s="1" t="s">
        <v>279</v>
      </c>
      <c r="N785" s="1" t="s">
        <v>360</v>
      </c>
    </row>
    <row r="786" spans="1:15" x14ac:dyDescent="0.25">
      <c r="A786" s="1" t="s">
        <v>39</v>
      </c>
      <c r="B786" s="1">
        <v>2022</v>
      </c>
      <c r="C786" s="6">
        <v>50</v>
      </c>
      <c r="D786" s="6">
        <v>5</v>
      </c>
      <c r="E786" s="6">
        <v>6</v>
      </c>
      <c r="F786" s="6">
        <v>3</v>
      </c>
      <c r="G786" s="6">
        <v>200</v>
      </c>
      <c r="H786" s="6">
        <v>2.4</v>
      </c>
      <c r="I786" s="36">
        <v>143213778</v>
      </c>
      <c r="J786" s="36">
        <v>513831.60000000003</v>
      </c>
      <c r="K786" s="1">
        <v>3</v>
      </c>
      <c r="L786" s="33">
        <v>388800</v>
      </c>
      <c r="M786" s="1" t="s">
        <v>275</v>
      </c>
      <c r="N786" s="1" t="s">
        <v>411</v>
      </c>
      <c r="O786" s="51">
        <f>I786/$Q$1</f>
        <v>0.57145051170624195</v>
      </c>
    </row>
    <row r="787" spans="1:15" hidden="1" x14ac:dyDescent="0.25">
      <c r="A787" s="1" t="s">
        <v>39</v>
      </c>
      <c r="B787" s="1">
        <v>2014</v>
      </c>
      <c r="C787" s="6" t="s">
        <v>0</v>
      </c>
      <c r="D787" s="6" t="s">
        <v>0</v>
      </c>
      <c r="E787" s="6" t="s">
        <v>0</v>
      </c>
      <c r="F787" s="6" t="s">
        <v>0</v>
      </c>
      <c r="G787" s="6" t="s">
        <v>0</v>
      </c>
      <c r="H787" s="6" t="s">
        <v>0</v>
      </c>
      <c r="I787" s="36">
        <v>143260867.19999999</v>
      </c>
      <c r="J787" s="36">
        <v>510008.848</v>
      </c>
      <c r="K787" s="1" t="s">
        <v>0</v>
      </c>
      <c r="L787" s="33">
        <v>0</v>
      </c>
      <c r="M787" s="1" t="s">
        <v>275</v>
      </c>
      <c r="N787" s="1" t="s">
        <v>411</v>
      </c>
    </row>
    <row r="788" spans="1:15" hidden="1" x14ac:dyDescent="0.25">
      <c r="A788" s="1" t="s">
        <v>20</v>
      </c>
      <c r="B788" s="1">
        <v>2021</v>
      </c>
      <c r="C788" s="6" t="s">
        <v>0</v>
      </c>
      <c r="D788" s="6" t="s">
        <v>0</v>
      </c>
      <c r="E788" s="6" t="s">
        <v>0</v>
      </c>
      <c r="F788" s="6" t="s">
        <v>0</v>
      </c>
      <c r="G788" s="6" t="s">
        <v>0</v>
      </c>
      <c r="H788" s="6" t="s">
        <v>0</v>
      </c>
      <c r="I788" s="36">
        <v>143568698.91</v>
      </c>
      <c r="J788" s="36">
        <v>1036278.75</v>
      </c>
      <c r="K788" s="1" t="s">
        <v>0</v>
      </c>
      <c r="L788" s="33">
        <v>0</v>
      </c>
      <c r="M788" s="1" t="s">
        <v>279</v>
      </c>
      <c r="N788" s="1" t="s">
        <v>360</v>
      </c>
    </row>
    <row r="789" spans="1:15" hidden="1" x14ac:dyDescent="0.25">
      <c r="A789" s="1" t="s">
        <v>20</v>
      </c>
      <c r="B789" s="1">
        <v>2018</v>
      </c>
      <c r="C789" s="6" t="s">
        <v>0</v>
      </c>
      <c r="D789" s="6" t="s">
        <v>0</v>
      </c>
      <c r="E789" s="6" t="s">
        <v>0</v>
      </c>
      <c r="F789" s="6" t="s">
        <v>0</v>
      </c>
      <c r="G789" s="6" t="s">
        <v>0</v>
      </c>
      <c r="H789" s="6" t="s">
        <v>0</v>
      </c>
      <c r="I789" s="36">
        <v>143697708.96000001</v>
      </c>
      <c r="J789" s="36">
        <v>1030899.6</v>
      </c>
      <c r="K789" s="1" t="s">
        <v>0</v>
      </c>
      <c r="L789" s="33">
        <v>0</v>
      </c>
      <c r="M789" s="1" t="s">
        <v>279</v>
      </c>
      <c r="N789" s="1" t="s">
        <v>360</v>
      </c>
    </row>
    <row r="790" spans="1:15" hidden="1" x14ac:dyDescent="0.25">
      <c r="A790" s="1" t="s">
        <v>39</v>
      </c>
      <c r="B790" s="1">
        <v>2015</v>
      </c>
      <c r="C790" s="6" t="s">
        <v>0</v>
      </c>
      <c r="D790" s="6" t="s">
        <v>0</v>
      </c>
      <c r="E790" s="6" t="s">
        <v>0</v>
      </c>
      <c r="F790" s="6" t="s">
        <v>0</v>
      </c>
      <c r="G790" s="6" t="s">
        <v>0</v>
      </c>
      <c r="H790" s="6" t="s">
        <v>0</v>
      </c>
      <c r="I790" s="36">
        <v>143897925.72</v>
      </c>
      <c r="J790" s="36">
        <v>511926.48</v>
      </c>
      <c r="K790" s="1" t="s">
        <v>0</v>
      </c>
      <c r="L790" s="33">
        <v>0</v>
      </c>
      <c r="M790" s="1" t="s">
        <v>275</v>
      </c>
      <c r="N790" s="1" t="s">
        <v>411</v>
      </c>
    </row>
    <row r="791" spans="1:15" hidden="1" x14ac:dyDescent="0.25">
      <c r="A791" s="1" t="s">
        <v>133</v>
      </c>
      <c r="B791" s="1">
        <v>2019</v>
      </c>
      <c r="C791" s="6" t="s">
        <v>0</v>
      </c>
      <c r="D791" s="6" t="s">
        <v>0</v>
      </c>
      <c r="E791" s="6" t="s">
        <v>0</v>
      </c>
      <c r="F791" s="6" t="s">
        <v>0</v>
      </c>
      <c r="G791" s="6" t="s">
        <v>0</v>
      </c>
      <c r="H791" s="6" t="s">
        <v>0</v>
      </c>
      <c r="I791" s="36">
        <v>144189335.55000001</v>
      </c>
      <c r="J791" s="36">
        <v>1548681.1</v>
      </c>
      <c r="K791" s="1" t="s">
        <v>0</v>
      </c>
      <c r="L791" s="33">
        <v>0</v>
      </c>
      <c r="M791" s="1" t="s">
        <v>282</v>
      </c>
      <c r="N791" s="1" t="s">
        <v>427</v>
      </c>
    </row>
    <row r="792" spans="1:15" hidden="1" x14ac:dyDescent="0.25">
      <c r="A792" s="1" t="s">
        <v>20</v>
      </c>
      <c r="B792" s="1">
        <v>2017</v>
      </c>
      <c r="C792" s="6" t="s">
        <v>0</v>
      </c>
      <c r="D792" s="6" t="s">
        <v>0</v>
      </c>
      <c r="E792" s="6" t="s">
        <v>0</v>
      </c>
      <c r="F792" s="6" t="s">
        <v>0</v>
      </c>
      <c r="G792" s="6" t="s">
        <v>0</v>
      </c>
      <c r="H792" s="6" t="s">
        <v>0</v>
      </c>
      <c r="I792" s="36">
        <v>144353492.39999998</v>
      </c>
      <c r="J792" s="36">
        <v>1031846.9299999999</v>
      </c>
      <c r="K792" s="1" t="s">
        <v>0</v>
      </c>
      <c r="L792" s="33">
        <v>0</v>
      </c>
      <c r="M792" s="1" t="s">
        <v>279</v>
      </c>
      <c r="N792" s="1" t="s">
        <v>360</v>
      </c>
    </row>
    <row r="793" spans="1:15" hidden="1" x14ac:dyDescent="0.25">
      <c r="A793" s="1" t="s">
        <v>133</v>
      </c>
      <c r="B793" s="1">
        <v>2020</v>
      </c>
      <c r="C793" s="6" t="s">
        <v>0</v>
      </c>
      <c r="D793" s="6" t="s">
        <v>0</v>
      </c>
      <c r="E793" s="6" t="s">
        <v>0</v>
      </c>
      <c r="F793" s="6" t="s">
        <v>0</v>
      </c>
      <c r="G793" s="6" t="s">
        <v>0</v>
      </c>
      <c r="H793" s="6" t="s">
        <v>0</v>
      </c>
      <c r="I793" s="36">
        <v>144406552.69999999</v>
      </c>
      <c r="J793" s="36">
        <v>1552539.85</v>
      </c>
      <c r="K793" s="1" t="s">
        <v>0</v>
      </c>
      <c r="L793" s="33">
        <v>0</v>
      </c>
      <c r="M793" s="1" t="s">
        <v>282</v>
      </c>
      <c r="N793" s="1" t="s">
        <v>427</v>
      </c>
    </row>
    <row r="794" spans="1:15" hidden="1" x14ac:dyDescent="0.25">
      <c r="A794" s="1" t="s">
        <v>133</v>
      </c>
      <c r="B794" s="1">
        <v>2016</v>
      </c>
      <c r="C794" s="6" t="s">
        <v>0</v>
      </c>
      <c r="D794" s="6" t="s">
        <v>0</v>
      </c>
      <c r="E794" s="6" t="s">
        <v>0</v>
      </c>
      <c r="F794" s="6" t="s">
        <v>0</v>
      </c>
      <c r="G794" s="6" t="s">
        <v>0</v>
      </c>
      <c r="H794" s="6" t="s">
        <v>0</v>
      </c>
      <c r="I794" s="36">
        <v>144660267.69999999</v>
      </c>
      <c r="J794" s="36">
        <v>1547047.45</v>
      </c>
      <c r="K794" s="1" t="s">
        <v>0</v>
      </c>
      <c r="L794" s="33">
        <v>0</v>
      </c>
      <c r="M794" s="1" t="s">
        <v>282</v>
      </c>
      <c r="N794" s="1" t="s">
        <v>427</v>
      </c>
    </row>
    <row r="795" spans="1:15" hidden="1" x14ac:dyDescent="0.25">
      <c r="A795" s="1" t="s">
        <v>133</v>
      </c>
      <c r="B795" s="1">
        <v>2018</v>
      </c>
      <c r="C795" s="6" t="s">
        <v>0</v>
      </c>
      <c r="D795" s="6" t="s">
        <v>0</v>
      </c>
      <c r="E795" s="6" t="s">
        <v>0</v>
      </c>
      <c r="F795" s="6" t="s">
        <v>0</v>
      </c>
      <c r="G795" s="6" t="s">
        <v>0</v>
      </c>
      <c r="H795" s="6" t="s">
        <v>0</v>
      </c>
      <c r="I795" s="36">
        <v>145265502.59999999</v>
      </c>
      <c r="J795" s="36">
        <v>1556104.38</v>
      </c>
      <c r="K795" s="1" t="s">
        <v>0</v>
      </c>
      <c r="L795" s="33">
        <v>0</v>
      </c>
      <c r="M795" s="1" t="s">
        <v>282</v>
      </c>
      <c r="N795" s="1" t="s">
        <v>427</v>
      </c>
    </row>
    <row r="796" spans="1:15" hidden="1" x14ac:dyDescent="0.25">
      <c r="A796" s="1" t="s">
        <v>133</v>
      </c>
      <c r="B796" s="1">
        <v>2017</v>
      </c>
      <c r="C796" s="6" t="s">
        <v>0</v>
      </c>
      <c r="D796" s="6" t="s">
        <v>0</v>
      </c>
      <c r="E796" s="6" t="s">
        <v>0</v>
      </c>
      <c r="F796" s="6" t="s">
        <v>0</v>
      </c>
      <c r="G796" s="6" t="s">
        <v>0</v>
      </c>
      <c r="H796" s="6" t="s">
        <v>0</v>
      </c>
      <c r="I796" s="36">
        <v>145391970.69</v>
      </c>
      <c r="J796" s="36">
        <v>1557540.68</v>
      </c>
      <c r="K796" s="1" t="s">
        <v>0</v>
      </c>
      <c r="L796" s="33">
        <v>0</v>
      </c>
      <c r="M796" s="1" t="s">
        <v>282</v>
      </c>
      <c r="N796" s="1" t="s">
        <v>427</v>
      </c>
    </row>
    <row r="797" spans="1:15" hidden="1" x14ac:dyDescent="0.25">
      <c r="A797" s="1" t="s">
        <v>71</v>
      </c>
      <c r="B797" s="1">
        <v>2014</v>
      </c>
      <c r="C797" s="6" t="s">
        <v>0</v>
      </c>
      <c r="D797" s="6" t="s">
        <v>0</v>
      </c>
      <c r="E797" s="6" t="s">
        <v>0</v>
      </c>
      <c r="F797" s="6" t="s">
        <v>0</v>
      </c>
      <c r="G797" s="6" t="s">
        <v>0</v>
      </c>
      <c r="H797" s="6" t="s">
        <v>0</v>
      </c>
      <c r="I797" s="36">
        <v>145730791.19999999</v>
      </c>
      <c r="J797" s="36">
        <v>500002.29600000003</v>
      </c>
      <c r="K797" s="1" t="s">
        <v>0</v>
      </c>
      <c r="L797" s="33">
        <v>0</v>
      </c>
      <c r="M797" s="1" t="s">
        <v>275</v>
      </c>
      <c r="N797" s="1" t="s">
        <v>318</v>
      </c>
    </row>
    <row r="798" spans="1:15" hidden="1" x14ac:dyDescent="0.25">
      <c r="A798" s="1" t="s">
        <v>39</v>
      </c>
      <c r="B798" s="1">
        <v>2019</v>
      </c>
      <c r="C798" s="6" t="s">
        <v>0</v>
      </c>
      <c r="D798" s="6" t="s">
        <v>0</v>
      </c>
      <c r="E798" s="6" t="s">
        <v>0</v>
      </c>
      <c r="F798" s="6" t="s">
        <v>0</v>
      </c>
      <c r="G798" s="6" t="s">
        <v>0</v>
      </c>
      <c r="H798" s="6" t="s">
        <v>0</v>
      </c>
      <c r="I798" s="36">
        <v>145791198.90000001</v>
      </c>
      <c r="J798" s="36">
        <v>522292.8</v>
      </c>
      <c r="K798" s="1" t="s">
        <v>0</v>
      </c>
      <c r="L798" s="33">
        <v>0</v>
      </c>
      <c r="M798" s="1" t="s">
        <v>275</v>
      </c>
      <c r="N798" s="1" t="s">
        <v>411</v>
      </c>
    </row>
    <row r="799" spans="1:15" hidden="1" x14ac:dyDescent="0.25">
      <c r="A799" s="1" t="s">
        <v>133</v>
      </c>
      <c r="B799" s="1">
        <v>2021</v>
      </c>
      <c r="C799" s="6" t="s">
        <v>0</v>
      </c>
      <c r="D799" s="6" t="s">
        <v>0</v>
      </c>
      <c r="E799" s="6" t="s">
        <v>0</v>
      </c>
      <c r="F799" s="6" t="s">
        <v>0</v>
      </c>
      <c r="G799" s="6" t="s">
        <v>0</v>
      </c>
      <c r="H799" s="6" t="s">
        <v>0</v>
      </c>
      <c r="I799" s="36">
        <v>145836037.22999999</v>
      </c>
      <c r="J799" s="36">
        <v>1564229.55</v>
      </c>
      <c r="K799" s="1" t="s">
        <v>0</v>
      </c>
      <c r="L799" s="33">
        <v>0</v>
      </c>
      <c r="M799" s="1" t="s">
        <v>282</v>
      </c>
      <c r="N799" s="1" t="s">
        <v>427</v>
      </c>
    </row>
    <row r="800" spans="1:15" hidden="1" x14ac:dyDescent="0.25">
      <c r="A800" s="1" t="s">
        <v>39</v>
      </c>
      <c r="B800" s="1">
        <v>2020</v>
      </c>
      <c r="C800" s="6" t="s">
        <v>0</v>
      </c>
      <c r="D800" s="6" t="s">
        <v>0</v>
      </c>
      <c r="E800" s="6" t="s">
        <v>0</v>
      </c>
      <c r="F800" s="6" t="s">
        <v>0</v>
      </c>
      <c r="G800" s="6" t="s">
        <v>0</v>
      </c>
      <c r="H800" s="6" t="s">
        <v>0</v>
      </c>
      <c r="I800" s="36">
        <v>145982164.30000001</v>
      </c>
      <c r="J800" s="36">
        <v>523597.05</v>
      </c>
      <c r="K800" s="1" t="s">
        <v>0</v>
      </c>
      <c r="L800" s="33">
        <v>0</v>
      </c>
      <c r="M800" s="1" t="s">
        <v>275</v>
      </c>
      <c r="N800" s="1" t="s">
        <v>411</v>
      </c>
    </row>
    <row r="801" spans="1:15" hidden="1" x14ac:dyDescent="0.25">
      <c r="A801" s="1" t="s">
        <v>39</v>
      </c>
      <c r="B801" s="1">
        <v>2016</v>
      </c>
      <c r="C801" s="6" t="s">
        <v>0</v>
      </c>
      <c r="D801" s="6" t="s">
        <v>0</v>
      </c>
      <c r="E801" s="6" t="s">
        <v>0</v>
      </c>
      <c r="F801" s="6" t="s">
        <v>0</v>
      </c>
      <c r="G801" s="6" t="s">
        <v>0</v>
      </c>
      <c r="H801" s="6" t="s">
        <v>0</v>
      </c>
      <c r="I801" s="36">
        <v>146110762.84999999</v>
      </c>
      <c r="J801" s="36">
        <v>521738.09999999992</v>
      </c>
      <c r="K801" s="1" t="s">
        <v>0</v>
      </c>
      <c r="L801" s="33">
        <v>0</v>
      </c>
      <c r="M801" s="1" t="s">
        <v>275</v>
      </c>
      <c r="N801" s="1" t="s">
        <v>411</v>
      </c>
    </row>
    <row r="802" spans="1:15" hidden="1" x14ac:dyDescent="0.25">
      <c r="A802" s="1" t="s">
        <v>71</v>
      </c>
      <c r="B802" s="1">
        <v>2015</v>
      </c>
      <c r="C802" s="6" t="s">
        <v>0</v>
      </c>
      <c r="D802" s="6" t="s">
        <v>0</v>
      </c>
      <c r="E802" s="6" t="s">
        <v>0</v>
      </c>
      <c r="F802" s="6" t="s">
        <v>0</v>
      </c>
      <c r="G802" s="6" t="s">
        <v>0</v>
      </c>
      <c r="H802" s="6" t="s">
        <v>0</v>
      </c>
      <c r="I802" s="36">
        <v>146952464.88</v>
      </c>
      <c r="J802" s="36">
        <v>501877.8</v>
      </c>
      <c r="K802" s="1" t="s">
        <v>0</v>
      </c>
      <c r="L802" s="33">
        <v>0</v>
      </c>
      <c r="M802" s="1" t="s">
        <v>275</v>
      </c>
      <c r="N802" s="1" t="s">
        <v>318</v>
      </c>
    </row>
    <row r="803" spans="1:15" hidden="1" x14ac:dyDescent="0.25">
      <c r="A803" s="1" t="s">
        <v>39</v>
      </c>
      <c r="B803" s="1">
        <v>2018</v>
      </c>
      <c r="C803" s="6" t="s">
        <v>0</v>
      </c>
      <c r="D803" s="6" t="s">
        <v>0</v>
      </c>
      <c r="E803" s="6" t="s">
        <v>0</v>
      </c>
      <c r="F803" s="6" t="s">
        <v>0</v>
      </c>
      <c r="G803" s="6" t="s">
        <v>0</v>
      </c>
      <c r="H803" s="6" t="s">
        <v>0</v>
      </c>
      <c r="I803" s="36">
        <v>147197657.28</v>
      </c>
      <c r="J803" s="36">
        <v>524798.81999999995</v>
      </c>
      <c r="K803" s="1" t="s">
        <v>0</v>
      </c>
      <c r="L803" s="33">
        <v>0</v>
      </c>
      <c r="M803" s="1" t="s">
        <v>275</v>
      </c>
      <c r="N803" s="1" t="s">
        <v>411</v>
      </c>
    </row>
    <row r="804" spans="1:15" hidden="1" x14ac:dyDescent="0.25">
      <c r="A804" s="1" t="s">
        <v>39</v>
      </c>
      <c r="B804" s="1">
        <v>2017</v>
      </c>
      <c r="C804" s="6" t="s">
        <v>0</v>
      </c>
      <c r="D804" s="6" t="s">
        <v>0</v>
      </c>
      <c r="E804" s="6" t="s">
        <v>0</v>
      </c>
      <c r="F804" s="6" t="s">
        <v>0</v>
      </c>
      <c r="G804" s="6" t="s">
        <v>0</v>
      </c>
      <c r="H804" s="6" t="s">
        <v>0</v>
      </c>
      <c r="I804" s="36">
        <v>147231978.04999998</v>
      </c>
      <c r="J804" s="36">
        <v>525279.28999999992</v>
      </c>
      <c r="K804" s="1" t="s">
        <v>0</v>
      </c>
      <c r="L804" s="33">
        <v>0</v>
      </c>
      <c r="M804" s="1" t="s">
        <v>275</v>
      </c>
      <c r="N804" s="1" t="s">
        <v>411</v>
      </c>
    </row>
    <row r="805" spans="1:15" hidden="1" x14ac:dyDescent="0.25">
      <c r="A805" s="1" t="s">
        <v>66</v>
      </c>
      <c r="B805" s="1">
        <v>2023</v>
      </c>
      <c r="C805" s="6" t="s">
        <v>0</v>
      </c>
      <c r="D805" s="6" t="s">
        <v>0</v>
      </c>
      <c r="E805" s="6" t="s">
        <v>0</v>
      </c>
      <c r="F805" s="6" t="s">
        <v>0</v>
      </c>
      <c r="G805" s="6" t="s">
        <v>0</v>
      </c>
      <c r="H805" s="6" t="s">
        <v>0</v>
      </c>
      <c r="I805" s="36">
        <v>147442870</v>
      </c>
      <c r="J805" s="36">
        <v>694220</v>
      </c>
      <c r="K805" s="1" t="s">
        <v>0</v>
      </c>
      <c r="L805" s="33">
        <v>0</v>
      </c>
      <c r="M805" s="1" t="s">
        <v>281</v>
      </c>
      <c r="N805" s="1" t="s">
        <v>417</v>
      </c>
    </row>
    <row r="806" spans="1:15" hidden="1" x14ac:dyDescent="0.25">
      <c r="A806" s="1" t="s">
        <v>71</v>
      </c>
      <c r="B806" s="1">
        <v>2022</v>
      </c>
      <c r="C806" s="6" t="s">
        <v>0</v>
      </c>
      <c r="D806" s="6" t="s">
        <v>0</v>
      </c>
      <c r="E806" s="6" t="s">
        <v>0</v>
      </c>
      <c r="F806" s="6" t="s">
        <v>0</v>
      </c>
      <c r="G806" s="6" t="s">
        <v>0</v>
      </c>
      <c r="H806" s="6" t="s">
        <v>0</v>
      </c>
      <c r="I806" s="36">
        <v>147577798.80000001</v>
      </c>
      <c r="J806" s="36">
        <v>503744.4</v>
      </c>
      <c r="K806" s="1" t="s">
        <v>0</v>
      </c>
      <c r="L806" s="33">
        <v>0</v>
      </c>
      <c r="M806" s="1" t="s">
        <v>275</v>
      </c>
      <c r="N806" s="1" t="s">
        <v>318</v>
      </c>
    </row>
    <row r="807" spans="1:15" hidden="1" x14ac:dyDescent="0.25">
      <c r="A807" s="1" t="s">
        <v>39</v>
      </c>
      <c r="B807" s="1">
        <v>2021</v>
      </c>
      <c r="C807" s="6" t="s">
        <v>0</v>
      </c>
      <c r="D807" s="6" t="s">
        <v>0</v>
      </c>
      <c r="E807" s="6" t="s">
        <v>0</v>
      </c>
      <c r="F807" s="6" t="s">
        <v>0</v>
      </c>
      <c r="G807" s="6" t="s">
        <v>0</v>
      </c>
      <c r="H807" s="6" t="s">
        <v>0</v>
      </c>
      <c r="I807" s="36">
        <v>147600284.13</v>
      </c>
      <c r="J807" s="36">
        <v>527543.64</v>
      </c>
      <c r="K807" s="1" t="s">
        <v>0</v>
      </c>
      <c r="L807" s="33">
        <v>0</v>
      </c>
      <c r="M807" s="1" t="s">
        <v>275</v>
      </c>
      <c r="N807" s="1" t="s">
        <v>411</v>
      </c>
    </row>
    <row r="808" spans="1:15" hidden="1" x14ac:dyDescent="0.25">
      <c r="A808" s="1" t="s">
        <v>69</v>
      </c>
      <c r="B808" s="1">
        <v>2022</v>
      </c>
      <c r="C808" s="6" t="s">
        <v>0</v>
      </c>
      <c r="D808" s="6" t="s">
        <v>0</v>
      </c>
      <c r="E808" s="6" t="s">
        <v>0</v>
      </c>
      <c r="F808" s="6" t="s">
        <v>0</v>
      </c>
      <c r="G808" s="6" t="s">
        <v>0</v>
      </c>
      <c r="H808" s="6" t="s">
        <v>0</v>
      </c>
      <c r="I808" s="36">
        <v>148306561.20000002</v>
      </c>
      <c r="J808" s="36">
        <v>1117119.6000000001</v>
      </c>
      <c r="K808" s="1" t="s">
        <v>0</v>
      </c>
      <c r="L808" s="33">
        <v>0</v>
      </c>
      <c r="M808" s="1" t="s">
        <v>282</v>
      </c>
      <c r="N808" s="1" t="s">
        <v>434</v>
      </c>
    </row>
    <row r="809" spans="1:15" hidden="1" x14ac:dyDescent="0.25">
      <c r="A809" s="1" t="s">
        <v>69</v>
      </c>
      <c r="B809" s="1">
        <v>2014</v>
      </c>
      <c r="C809" s="6" t="s">
        <v>0</v>
      </c>
      <c r="D809" s="6" t="s">
        <v>0</v>
      </c>
      <c r="E809" s="6" t="s">
        <v>0</v>
      </c>
      <c r="F809" s="6" t="s">
        <v>0</v>
      </c>
      <c r="G809" s="6" t="s">
        <v>0</v>
      </c>
      <c r="H809" s="6" t="s">
        <v>0</v>
      </c>
      <c r="I809" s="36">
        <v>148837256</v>
      </c>
      <c r="J809" s="36">
        <v>1108836.9920000001</v>
      </c>
      <c r="K809" s="1" t="s">
        <v>0</v>
      </c>
      <c r="L809" s="33">
        <v>0</v>
      </c>
      <c r="M809" s="1" t="s">
        <v>282</v>
      </c>
      <c r="N809" s="1" t="s">
        <v>434</v>
      </c>
    </row>
    <row r="810" spans="1:15" x14ac:dyDescent="0.25">
      <c r="A810" s="1" t="s">
        <v>69</v>
      </c>
      <c r="B810" s="1">
        <v>2015</v>
      </c>
      <c r="C810" s="6">
        <v>11</v>
      </c>
      <c r="D810" s="6">
        <v>11</v>
      </c>
      <c r="E810" s="6">
        <v>4</v>
      </c>
      <c r="F810" s="6">
        <v>2</v>
      </c>
      <c r="G810" s="6">
        <v>140</v>
      </c>
      <c r="H810" s="6">
        <v>1.7</v>
      </c>
      <c r="I810" s="36">
        <v>149206174.91999999</v>
      </c>
      <c r="J810" s="36">
        <v>1113005.6399999999</v>
      </c>
      <c r="K810" s="1">
        <v>3</v>
      </c>
      <c r="L810" s="33">
        <v>333720</v>
      </c>
      <c r="M810" s="1" t="s">
        <v>282</v>
      </c>
      <c r="N810" s="1" t="s">
        <v>434</v>
      </c>
      <c r="O810" s="51">
        <f>I810/$Q$1</f>
        <v>0.59536132764939032</v>
      </c>
    </row>
    <row r="811" spans="1:15" hidden="1" x14ac:dyDescent="0.25">
      <c r="A811" s="1" t="s">
        <v>71</v>
      </c>
      <c r="B811" s="1">
        <v>2016</v>
      </c>
      <c r="C811" s="6" t="s">
        <v>0</v>
      </c>
      <c r="D811" s="6" t="s">
        <v>0</v>
      </c>
      <c r="E811" s="6" t="s">
        <v>0</v>
      </c>
      <c r="F811" s="6" t="s">
        <v>0</v>
      </c>
      <c r="G811" s="6" t="s">
        <v>0</v>
      </c>
      <c r="H811" s="6" t="s">
        <v>0</v>
      </c>
      <c r="I811" s="36">
        <v>149285688.49999997</v>
      </c>
      <c r="J811" s="36">
        <v>511499.94999999995</v>
      </c>
      <c r="K811" s="1" t="s">
        <v>0</v>
      </c>
      <c r="L811" s="33">
        <v>0</v>
      </c>
      <c r="M811" s="1" t="s">
        <v>275</v>
      </c>
      <c r="N811" s="1" t="s">
        <v>318</v>
      </c>
    </row>
    <row r="812" spans="1:15" hidden="1" x14ac:dyDescent="0.25">
      <c r="A812" s="1" t="s">
        <v>71</v>
      </c>
      <c r="B812" s="1">
        <v>2019</v>
      </c>
      <c r="C812" s="6" t="s">
        <v>0</v>
      </c>
      <c r="D812" s="6" t="s">
        <v>0</v>
      </c>
      <c r="E812" s="6" t="s">
        <v>0</v>
      </c>
      <c r="F812" s="6" t="s">
        <v>0</v>
      </c>
      <c r="G812" s="6" t="s">
        <v>0</v>
      </c>
      <c r="H812" s="6" t="s">
        <v>0</v>
      </c>
      <c r="I812" s="36">
        <v>149499988.05000001</v>
      </c>
      <c r="J812" s="36">
        <v>512040.8</v>
      </c>
      <c r="K812" s="1" t="s">
        <v>0</v>
      </c>
      <c r="L812" s="33">
        <v>0</v>
      </c>
      <c r="M812" s="1" t="s">
        <v>275</v>
      </c>
      <c r="N812" s="1" t="s">
        <v>318</v>
      </c>
    </row>
    <row r="813" spans="1:15" hidden="1" x14ac:dyDescent="0.25">
      <c r="A813" s="1" t="s">
        <v>71</v>
      </c>
      <c r="B813" s="1">
        <v>2020</v>
      </c>
      <c r="C813" s="6" t="s">
        <v>0</v>
      </c>
      <c r="D813" s="6" t="s">
        <v>0</v>
      </c>
      <c r="E813" s="6" t="s">
        <v>0</v>
      </c>
      <c r="F813" s="6" t="s">
        <v>0</v>
      </c>
      <c r="G813" s="6" t="s">
        <v>0</v>
      </c>
      <c r="H813" s="6" t="s">
        <v>0</v>
      </c>
      <c r="I813" s="36">
        <v>150489250.69999999</v>
      </c>
      <c r="J813" s="36">
        <v>513314.95</v>
      </c>
      <c r="K813" s="1" t="s">
        <v>0</v>
      </c>
      <c r="L813" s="33">
        <v>0</v>
      </c>
      <c r="M813" s="1" t="s">
        <v>275</v>
      </c>
      <c r="N813" s="1" t="s">
        <v>318</v>
      </c>
    </row>
    <row r="814" spans="1:15" x14ac:dyDescent="0.25">
      <c r="A814" s="1" t="s">
        <v>71</v>
      </c>
      <c r="B814" s="1">
        <v>2018</v>
      </c>
      <c r="C814" s="6">
        <v>26</v>
      </c>
      <c r="D814" s="6">
        <v>10</v>
      </c>
      <c r="E814" s="6">
        <v>6</v>
      </c>
      <c r="F814" s="6">
        <v>4</v>
      </c>
      <c r="G814" s="6">
        <v>220</v>
      </c>
      <c r="H814" s="6">
        <v>2.5</v>
      </c>
      <c r="I814" s="36">
        <v>150556594.19999999</v>
      </c>
      <c r="J814" s="36">
        <v>514494.6</v>
      </c>
      <c r="K814" s="1">
        <v>2</v>
      </c>
      <c r="L814" s="33">
        <v>585060</v>
      </c>
      <c r="M814" s="1" t="s">
        <v>275</v>
      </c>
      <c r="N814" s="1" t="s">
        <v>318</v>
      </c>
      <c r="O814" s="51">
        <f>I814/$Q$1</f>
        <v>0.60074976023842497</v>
      </c>
    </row>
    <row r="815" spans="1:15" hidden="1" x14ac:dyDescent="0.25">
      <c r="A815" s="1" t="s">
        <v>71</v>
      </c>
      <c r="B815" s="1">
        <v>2017</v>
      </c>
      <c r="C815" s="6" t="s">
        <v>0</v>
      </c>
      <c r="D815" s="6" t="s">
        <v>0</v>
      </c>
      <c r="E815" s="6" t="s">
        <v>0</v>
      </c>
      <c r="F815" s="6" t="s">
        <v>0</v>
      </c>
      <c r="G815" s="6" t="s">
        <v>0</v>
      </c>
      <c r="H815" s="6" t="s">
        <v>0</v>
      </c>
      <c r="I815" s="36">
        <v>151005941.09999999</v>
      </c>
      <c r="J815" s="36">
        <v>514966.54999999993</v>
      </c>
      <c r="K815" s="1" t="s">
        <v>0</v>
      </c>
      <c r="L815" s="33">
        <v>0</v>
      </c>
      <c r="M815" s="1" t="s">
        <v>275</v>
      </c>
      <c r="N815" s="1" t="s">
        <v>318</v>
      </c>
    </row>
    <row r="816" spans="1:15" hidden="1" x14ac:dyDescent="0.25">
      <c r="A816" s="1" t="s">
        <v>71</v>
      </c>
      <c r="B816" s="1">
        <v>2021</v>
      </c>
      <c r="C816" s="6" t="s">
        <v>0</v>
      </c>
      <c r="D816" s="6" t="s">
        <v>0</v>
      </c>
      <c r="E816" s="6" t="s">
        <v>0</v>
      </c>
      <c r="F816" s="6" t="s">
        <v>0</v>
      </c>
      <c r="G816" s="6" t="s">
        <v>0</v>
      </c>
      <c r="H816" s="6" t="s">
        <v>0</v>
      </c>
      <c r="I816" s="36">
        <v>151057321.34999999</v>
      </c>
      <c r="J816" s="36">
        <v>517183.68</v>
      </c>
      <c r="K816" s="1" t="s">
        <v>0</v>
      </c>
      <c r="L816" s="33">
        <v>0</v>
      </c>
      <c r="M816" s="1" t="s">
        <v>275</v>
      </c>
      <c r="N816" s="1" t="s">
        <v>318</v>
      </c>
    </row>
    <row r="817" spans="1:14" hidden="1" x14ac:dyDescent="0.25">
      <c r="A817" s="1" t="s">
        <v>69</v>
      </c>
      <c r="B817" s="1">
        <v>2016</v>
      </c>
      <c r="C817" s="6" t="s">
        <v>0</v>
      </c>
      <c r="D817" s="6" t="s">
        <v>0</v>
      </c>
      <c r="E817" s="6" t="s">
        <v>0</v>
      </c>
      <c r="F817" s="6" t="s">
        <v>0</v>
      </c>
      <c r="G817" s="6" t="s">
        <v>0</v>
      </c>
      <c r="H817" s="6" t="s">
        <v>0</v>
      </c>
      <c r="I817" s="36">
        <v>151411185.24999997</v>
      </c>
      <c r="J817" s="36">
        <v>1134347.5</v>
      </c>
      <c r="K817" s="1" t="s">
        <v>0</v>
      </c>
      <c r="L817" s="33">
        <v>0</v>
      </c>
      <c r="M817" s="1" t="s">
        <v>282</v>
      </c>
      <c r="N817" s="1" t="s">
        <v>434</v>
      </c>
    </row>
    <row r="818" spans="1:14" hidden="1" x14ac:dyDescent="0.25">
      <c r="A818" s="1" t="s">
        <v>69</v>
      </c>
      <c r="B818" s="1">
        <v>2019</v>
      </c>
      <c r="C818" s="6" t="s">
        <v>0</v>
      </c>
      <c r="D818" s="6" t="s">
        <v>0</v>
      </c>
      <c r="E818" s="6" t="s">
        <v>0</v>
      </c>
      <c r="F818" s="6" t="s">
        <v>0</v>
      </c>
      <c r="G818" s="6" t="s">
        <v>0</v>
      </c>
      <c r="H818" s="6" t="s">
        <v>0</v>
      </c>
      <c r="I818" s="36">
        <v>151910664.30000001</v>
      </c>
      <c r="J818" s="36">
        <v>1135548.8</v>
      </c>
      <c r="K818" s="1" t="s">
        <v>0</v>
      </c>
      <c r="L818" s="33">
        <v>0</v>
      </c>
      <c r="M818" s="1" t="s">
        <v>282</v>
      </c>
      <c r="N818" s="1" t="s">
        <v>434</v>
      </c>
    </row>
    <row r="819" spans="1:14" hidden="1" x14ac:dyDescent="0.25">
      <c r="A819" s="1" t="s">
        <v>69</v>
      </c>
      <c r="B819" s="1">
        <v>2020</v>
      </c>
      <c r="C819" s="6" t="s">
        <v>0</v>
      </c>
      <c r="D819" s="6" t="s">
        <v>0</v>
      </c>
      <c r="E819" s="6" t="s">
        <v>0</v>
      </c>
      <c r="F819" s="6" t="s">
        <v>0</v>
      </c>
      <c r="G819" s="6" t="s">
        <v>0</v>
      </c>
      <c r="H819" s="6" t="s">
        <v>0</v>
      </c>
      <c r="I819" s="36">
        <v>152154435.65000001</v>
      </c>
      <c r="J819" s="36">
        <v>1138370.45</v>
      </c>
      <c r="K819" s="1" t="s">
        <v>0</v>
      </c>
      <c r="L819" s="33">
        <v>0</v>
      </c>
      <c r="M819" s="1" t="s">
        <v>282</v>
      </c>
      <c r="N819" s="1" t="s">
        <v>434</v>
      </c>
    </row>
    <row r="820" spans="1:14" hidden="1" x14ac:dyDescent="0.25">
      <c r="A820" s="1" t="s">
        <v>69</v>
      </c>
      <c r="B820" s="1">
        <v>2017</v>
      </c>
      <c r="C820" s="6" t="s">
        <v>0</v>
      </c>
      <c r="D820" s="6" t="s">
        <v>0</v>
      </c>
      <c r="E820" s="6" t="s">
        <v>0</v>
      </c>
      <c r="F820" s="6" t="s">
        <v>0</v>
      </c>
      <c r="G820" s="6" t="s">
        <v>0</v>
      </c>
      <c r="H820" s="6" t="s">
        <v>0</v>
      </c>
      <c r="I820" s="36">
        <v>152602965.18999997</v>
      </c>
      <c r="J820" s="36">
        <v>1142044.5299999998</v>
      </c>
      <c r="K820" s="1" t="s">
        <v>0</v>
      </c>
      <c r="L820" s="33">
        <v>0</v>
      </c>
      <c r="M820" s="1" t="s">
        <v>282</v>
      </c>
      <c r="N820" s="1" t="s">
        <v>434</v>
      </c>
    </row>
    <row r="821" spans="1:14" hidden="1" x14ac:dyDescent="0.25">
      <c r="A821" s="1" t="s">
        <v>64</v>
      </c>
      <c r="B821" s="1">
        <v>2023</v>
      </c>
      <c r="C821" s="6" t="s">
        <v>0</v>
      </c>
      <c r="D821" s="6" t="s">
        <v>0</v>
      </c>
      <c r="E821" s="6" t="s">
        <v>0</v>
      </c>
      <c r="F821" s="6" t="s">
        <v>0</v>
      </c>
      <c r="G821" s="6" t="s">
        <v>0</v>
      </c>
      <c r="H821" s="6" t="s">
        <v>0</v>
      </c>
      <c r="I821" s="36">
        <v>152766310</v>
      </c>
      <c r="J821" s="36">
        <v>1109660</v>
      </c>
      <c r="K821" s="1" t="s">
        <v>0</v>
      </c>
      <c r="L821" s="33">
        <v>0</v>
      </c>
      <c r="M821" s="1" t="s">
        <v>275</v>
      </c>
      <c r="N821" s="1" t="s">
        <v>332</v>
      </c>
    </row>
    <row r="822" spans="1:14" hidden="1" x14ac:dyDescent="0.25">
      <c r="A822" s="1" t="s">
        <v>69</v>
      </c>
      <c r="B822" s="1">
        <v>2021</v>
      </c>
      <c r="C822" s="6" t="s">
        <v>0</v>
      </c>
      <c r="D822" s="6" t="s">
        <v>0</v>
      </c>
      <c r="E822" s="6" t="s">
        <v>0</v>
      </c>
      <c r="F822" s="6" t="s">
        <v>0</v>
      </c>
      <c r="G822" s="6" t="s">
        <v>0</v>
      </c>
      <c r="H822" s="6" t="s">
        <v>0</v>
      </c>
      <c r="I822" s="36">
        <v>152803947.27000001</v>
      </c>
      <c r="J822" s="36">
        <v>1146935.79</v>
      </c>
      <c r="K822" s="1" t="s">
        <v>0</v>
      </c>
      <c r="L822" s="33">
        <v>0</v>
      </c>
      <c r="M822" s="1" t="s">
        <v>282</v>
      </c>
      <c r="N822" s="1" t="s">
        <v>434</v>
      </c>
    </row>
    <row r="823" spans="1:14" hidden="1" x14ac:dyDescent="0.25">
      <c r="A823" s="1" t="s">
        <v>69</v>
      </c>
      <c r="B823" s="1">
        <v>2018</v>
      </c>
      <c r="C823" s="6" t="s">
        <v>0</v>
      </c>
      <c r="D823" s="6" t="s">
        <v>0</v>
      </c>
      <c r="E823" s="6" t="s">
        <v>0</v>
      </c>
      <c r="F823" s="6" t="s">
        <v>0</v>
      </c>
      <c r="G823" s="6" t="s">
        <v>0</v>
      </c>
      <c r="H823" s="6" t="s">
        <v>0</v>
      </c>
      <c r="I823" s="36">
        <v>153210127.85999998</v>
      </c>
      <c r="J823" s="36">
        <v>1140998.3399999999</v>
      </c>
      <c r="K823" s="1" t="s">
        <v>0</v>
      </c>
      <c r="L823" s="33">
        <v>0</v>
      </c>
      <c r="M823" s="1" t="s">
        <v>282</v>
      </c>
      <c r="N823" s="1" t="s">
        <v>434</v>
      </c>
    </row>
    <row r="824" spans="1:14" hidden="1" x14ac:dyDescent="0.25">
      <c r="A824" s="1" t="s">
        <v>66</v>
      </c>
      <c r="B824" s="1">
        <v>2022</v>
      </c>
      <c r="C824" s="6" t="s">
        <v>0</v>
      </c>
      <c r="D824" s="6" t="s">
        <v>0</v>
      </c>
      <c r="E824" s="6" t="s">
        <v>0</v>
      </c>
      <c r="F824" s="6" t="s">
        <v>0</v>
      </c>
      <c r="G824" s="6" t="s">
        <v>0</v>
      </c>
      <c r="H824" s="6" t="s">
        <v>0</v>
      </c>
      <c r="I824" s="36">
        <v>156161908.80000001</v>
      </c>
      <c r="J824" s="36">
        <v>735058.8</v>
      </c>
      <c r="K824" s="1" t="s">
        <v>0</v>
      </c>
      <c r="L824" s="33">
        <v>0</v>
      </c>
      <c r="M824" s="1" t="s">
        <v>281</v>
      </c>
      <c r="N824" s="1" t="s">
        <v>417</v>
      </c>
    </row>
    <row r="825" spans="1:14" hidden="1" x14ac:dyDescent="0.25">
      <c r="A825" s="1" t="s">
        <v>66</v>
      </c>
      <c r="B825" s="1">
        <v>2014</v>
      </c>
      <c r="C825" s="6" t="s">
        <v>0</v>
      </c>
      <c r="D825" s="6" t="s">
        <v>0</v>
      </c>
      <c r="E825" s="6" t="s">
        <v>0</v>
      </c>
      <c r="F825" s="6" t="s">
        <v>0</v>
      </c>
      <c r="G825" s="6" t="s">
        <v>0</v>
      </c>
      <c r="H825" s="6" t="s">
        <v>0</v>
      </c>
      <c r="I825" s="36">
        <v>157273054.40000001</v>
      </c>
      <c r="J825" s="36">
        <v>729590.304</v>
      </c>
      <c r="K825" s="1" t="s">
        <v>0</v>
      </c>
      <c r="L825" s="33">
        <v>0</v>
      </c>
      <c r="M825" s="1" t="s">
        <v>281</v>
      </c>
      <c r="N825" s="1" t="s">
        <v>417</v>
      </c>
    </row>
    <row r="826" spans="1:14" hidden="1" x14ac:dyDescent="0.25">
      <c r="A826" s="1" t="s">
        <v>66</v>
      </c>
      <c r="B826" s="1">
        <v>2015</v>
      </c>
      <c r="C826" s="6" t="s">
        <v>0</v>
      </c>
      <c r="D826" s="6" t="s">
        <v>0</v>
      </c>
      <c r="E826" s="6" t="s">
        <v>0</v>
      </c>
      <c r="F826" s="6" t="s">
        <v>0</v>
      </c>
      <c r="G826" s="6" t="s">
        <v>0</v>
      </c>
      <c r="H826" s="6" t="s">
        <v>0</v>
      </c>
      <c r="I826" s="36">
        <v>157864083</v>
      </c>
      <c r="J826" s="36">
        <v>732330</v>
      </c>
      <c r="K826" s="1" t="s">
        <v>0</v>
      </c>
      <c r="L826" s="33">
        <v>0</v>
      </c>
      <c r="M826" s="1" t="s">
        <v>281</v>
      </c>
      <c r="N826" s="1" t="s">
        <v>417</v>
      </c>
    </row>
    <row r="827" spans="1:14" hidden="1" x14ac:dyDescent="0.25">
      <c r="A827" s="1" t="s">
        <v>64</v>
      </c>
      <c r="B827" s="1">
        <v>2014</v>
      </c>
      <c r="C827" s="6" t="s">
        <v>0</v>
      </c>
      <c r="D827" s="6" t="s">
        <v>0</v>
      </c>
      <c r="E827" s="6" t="s">
        <v>0</v>
      </c>
      <c r="F827" s="6" t="s">
        <v>0</v>
      </c>
      <c r="G827" s="6" t="s">
        <v>0</v>
      </c>
      <c r="H827" s="6" t="s">
        <v>0</v>
      </c>
      <c r="I827" s="36">
        <v>158648374.40000001</v>
      </c>
      <c r="J827" s="36">
        <v>1166223.632</v>
      </c>
      <c r="K827" s="1" t="s">
        <v>0</v>
      </c>
      <c r="L827" s="33">
        <v>0</v>
      </c>
      <c r="M827" s="1" t="s">
        <v>275</v>
      </c>
      <c r="N827" s="1" t="s">
        <v>332</v>
      </c>
    </row>
    <row r="828" spans="1:14" hidden="1" x14ac:dyDescent="0.25">
      <c r="A828" s="1" t="s">
        <v>64</v>
      </c>
      <c r="B828" s="1">
        <v>2015</v>
      </c>
      <c r="C828" s="6" t="s">
        <v>0</v>
      </c>
      <c r="D828" s="6" t="s">
        <v>0</v>
      </c>
      <c r="E828" s="6" t="s">
        <v>0</v>
      </c>
      <c r="F828" s="6" t="s">
        <v>0</v>
      </c>
      <c r="G828" s="6" t="s">
        <v>0</v>
      </c>
      <c r="H828" s="6" t="s">
        <v>0</v>
      </c>
      <c r="I828" s="36">
        <v>158963554.44</v>
      </c>
      <c r="J828" s="36">
        <v>1170603.24</v>
      </c>
      <c r="K828" s="1" t="s">
        <v>0</v>
      </c>
      <c r="L828" s="33">
        <v>0</v>
      </c>
      <c r="M828" s="1" t="s">
        <v>275</v>
      </c>
      <c r="N828" s="1" t="s">
        <v>332</v>
      </c>
    </row>
    <row r="829" spans="1:14" hidden="1" x14ac:dyDescent="0.25">
      <c r="A829" s="1" t="s">
        <v>66</v>
      </c>
      <c r="B829" s="1">
        <v>2019</v>
      </c>
      <c r="C829" s="6" t="s">
        <v>0</v>
      </c>
      <c r="D829" s="6" t="s">
        <v>0</v>
      </c>
      <c r="E829" s="6" t="s">
        <v>0</v>
      </c>
      <c r="F829" s="6" t="s">
        <v>0</v>
      </c>
      <c r="G829" s="6" t="s">
        <v>0</v>
      </c>
      <c r="H829" s="6" t="s">
        <v>0</v>
      </c>
      <c r="I829" s="36">
        <v>159299502.05000001</v>
      </c>
      <c r="J829" s="36">
        <v>747172.75</v>
      </c>
      <c r="K829" s="1" t="s">
        <v>0</v>
      </c>
      <c r="L829" s="33">
        <v>0</v>
      </c>
      <c r="M829" s="1" t="s">
        <v>281</v>
      </c>
      <c r="N829" s="1" t="s">
        <v>417</v>
      </c>
    </row>
    <row r="830" spans="1:14" hidden="1" x14ac:dyDescent="0.25">
      <c r="A830" s="1" t="s">
        <v>66</v>
      </c>
      <c r="B830" s="1">
        <v>2020</v>
      </c>
      <c r="C830" s="6" t="s">
        <v>0</v>
      </c>
      <c r="D830" s="6" t="s">
        <v>0</v>
      </c>
      <c r="E830" s="6" t="s">
        <v>0</v>
      </c>
      <c r="F830" s="6" t="s">
        <v>0</v>
      </c>
      <c r="G830" s="6" t="s">
        <v>0</v>
      </c>
      <c r="H830" s="6" t="s">
        <v>0</v>
      </c>
      <c r="I830" s="36">
        <v>159696046.84999999</v>
      </c>
      <c r="J830" s="36">
        <v>749036.1</v>
      </c>
      <c r="K830" s="1" t="s">
        <v>0</v>
      </c>
      <c r="L830" s="33">
        <v>0</v>
      </c>
      <c r="M830" s="1" t="s">
        <v>281</v>
      </c>
      <c r="N830" s="1" t="s">
        <v>417</v>
      </c>
    </row>
    <row r="831" spans="1:14" hidden="1" x14ac:dyDescent="0.25">
      <c r="A831" s="1" t="s">
        <v>30</v>
      </c>
      <c r="B831" s="1">
        <v>2023</v>
      </c>
      <c r="C831" s="6" t="s">
        <v>0</v>
      </c>
      <c r="D831" s="6" t="s">
        <v>0</v>
      </c>
      <c r="E831" s="6" t="s">
        <v>0</v>
      </c>
      <c r="F831" s="6" t="s">
        <v>0</v>
      </c>
      <c r="G831" s="6" t="s">
        <v>0</v>
      </c>
      <c r="H831" s="6" t="s">
        <v>0</v>
      </c>
      <c r="I831" s="36">
        <v>159753740</v>
      </c>
      <c r="J831" s="36">
        <v>535400</v>
      </c>
      <c r="K831" s="1" t="s">
        <v>0</v>
      </c>
      <c r="L831" s="33">
        <v>0</v>
      </c>
      <c r="M831" s="1" t="s">
        <v>271</v>
      </c>
      <c r="N831" s="1" t="s">
        <v>325</v>
      </c>
    </row>
    <row r="832" spans="1:14" hidden="1" x14ac:dyDescent="0.25">
      <c r="A832" s="1" t="s">
        <v>66</v>
      </c>
      <c r="B832" s="1">
        <v>2021</v>
      </c>
      <c r="C832" s="6" t="s">
        <v>0</v>
      </c>
      <c r="D832" s="6" t="s">
        <v>0</v>
      </c>
      <c r="E832" s="6" t="s">
        <v>0</v>
      </c>
      <c r="F832" s="6" t="s">
        <v>0</v>
      </c>
      <c r="G832" s="6" t="s">
        <v>0</v>
      </c>
      <c r="H832" s="6" t="s">
        <v>0</v>
      </c>
      <c r="I832" s="36">
        <v>160156906.25999999</v>
      </c>
      <c r="J832" s="36">
        <v>754671.06</v>
      </c>
      <c r="K832" s="1" t="s">
        <v>0</v>
      </c>
      <c r="L832" s="33">
        <v>0</v>
      </c>
      <c r="M832" s="1" t="s">
        <v>281</v>
      </c>
      <c r="N832" s="1" t="s">
        <v>417</v>
      </c>
    </row>
    <row r="833" spans="1:15" x14ac:dyDescent="0.25">
      <c r="A833" s="1" t="s">
        <v>66</v>
      </c>
      <c r="B833" s="1">
        <v>2018</v>
      </c>
      <c r="C833" s="6">
        <v>27</v>
      </c>
      <c r="D833" s="6">
        <v>1</v>
      </c>
      <c r="E833" s="6">
        <v>10</v>
      </c>
      <c r="F833" s="6">
        <v>5</v>
      </c>
      <c r="G833" s="6">
        <v>300</v>
      </c>
      <c r="H833" s="6">
        <v>4.2</v>
      </c>
      <c r="I833" s="36">
        <v>160299359.57999998</v>
      </c>
      <c r="J833" s="36">
        <v>750751.38</v>
      </c>
      <c r="K833" s="1">
        <v>4</v>
      </c>
      <c r="L833" s="33">
        <v>859680</v>
      </c>
      <c r="M833" s="1" t="s">
        <v>281</v>
      </c>
      <c r="N833" s="1" t="s">
        <v>417</v>
      </c>
      <c r="O833" s="51">
        <f>I833/$Q$1</f>
        <v>0.63962526746675086</v>
      </c>
    </row>
    <row r="834" spans="1:15" hidden="1" x14ac:dyDescent="0.25">
      <c r="A834" s="1" t="s">
        <v>66</v>
      </c>
      <c r="B834" s="1">
        <v>2016</v>
      </c>
      <c r="C834" s="6" t="s">
        <v>0</v>
      </c>
      <c r="D834" s="6" t="s">
        <v>0</v>
      </c>
      <c r="E834" s="6" t="s">
        <v>0</v>
      </c>
      <c r="F834" s="6" t="s">
        <v>0</v>
      </c>
      <c r="G834" s="6" t="s">
        <v>0</v>
      </c>
      <c r="H834" s="6" t="s">
        <v>0</v>
      </c>
      <c r="I834" s="36">
        <v>160686035.24999997</v>
      </c>
      <c r="J834" s="36">
        <v>746372.24999999988</v>
      </c>
      <c r="K834" s="1" t="s">
        <v>0</v>
      </c>
      <c r="L834" s="33">
        <v>0</v>
      </c>
      <c r="M834" s="1" t="s">
        <v>281</v>
      </c>
      <c r="N834" s="1" t="s">
        <v>417</v>
      </c>
    </row>
    <row r="835" spans="1:15" hidden="1" x14ac:dyDescent="0.25">
      <c r="A835" s="1" t="s">
        <v>66</v>
      </c>
      <c r="B835" s="1">
        <v>2017</v>
      </c>
      <c r="C835" s="6" t="s">
        <v>0</v>
      </c>
      <c r="D835" s="6" t="s">
        <v>0</v>
      </c>
      <c r="E835" s="6" t="s">
        <v>0</v>
      </c>
      <c r="F835" s="6" t="s">
        <v>0</v>
      </c>
      <c r="G835" s="6" t="s">
        <v>0</v>
      </c>
      <c r="H835" s="6" t="s">
        <v>0</v>
      </c>
      <c r="I835" s="36">
        <v>161205387.23999998</v>
      </c>
      <c r="J835" s="36">
        <v>751440.35999999987</v>
      </c>
      <c r="K835" s="1" t="s">
        <v>0</v>
      </c>
      <c r="L835" s="33">
        <v>0</v>
      </c>
      <c r="M835" s="1" t="s">
        <v>281</v>
      </c>
      <c r="N835" s="1" t="s">
        <v>417</v>
      </c>
    </row>
    <row r="836" spans="1:15" hidden="1" x14ac:dyDescent="0.25">
      <c r="A836" s="1" t="s">
        <v>64</v>
      </c>
      <c r="B836" s="1">
        <v>2022</v>
      </c>
      <c r="C836" s="6" t="s">
        <v>0</v>
      </c>
      <c r="D836" s="6" t="s">
        <v>0</v>
      </c>
      <c r="E836" s="6" t="s">
        <v>0</v>
      </c>
      <c r="F836" s="6" t="s">
        <v>0</v>
      </c>
      <c r="G836" s="6" t="s">
        <v>0</v>
      </c>
      <c r="H836" s="6" t="s">
        <v>0</v>
      </c>
      <c r="I836" s="36">
        <v>162102200.40000001</v>
      </c>
      <c r="J836" s="36">
        <v>1174932</v>
      </c>
      <c r="K836" s="1" t="s">
        <v>0</v>
      </c>
      <c r="L836" s="33">
        <v>0</v>
      </c>
      <c r="M836" s="1" t="s">
        <v>275</v>
      </c>
      <c r="N836" s="1" t="s">
        <v>332</v>
      </c>
    </row>
    <row r="837" spans="1:15" hidden="1" x14ac:dyDescent="0.25">
      <c r="A837" s="1" t="s">
        <v>64</v>
      </c>
      <c r="B837" s="1">
        <v>2016</v>
      </c>
      <c r="C837" s="6" t="s">
        <v>0</v>
      </c>
      <c r="D837" s="6" t="s">
        <v>0</v>
      </c>
      <c r="E837" s="6" t="s">
        <v>0</v>
      </c>
      <c r="F837" s="6" t="s">
        <v>0</v>
      </c>
      <c r="G837" s="6" t="s">
        <v>0</v>
      </c>
      <c r="H837" s="6" t="s">
        <v>0</v>
      </c>
      <c r="I837" s="36">
        <v>162742285.54999998</v>
      </c>
      <c r="J837" s="36">
        <v>1193047.0499999998</v>
      </c>
      <c r="K837" s="1" t="s">
        <v>0</v>
      </c>
      <c r="L837" s="33">
        <v>0</v>
      </c>
      <c r="M837" s="1" t="s">
        <v>275</v>
      </c>
      <c r="N837" s="1" t="s">
        <v>332</v>
      </c>
    </row>
    <row r="838" spans="1:15" hidden="1" x14ac:dyDescent="0.25">
      <c r="A838" s="1" t="s">
        <v>64</v>
      </c>
      <c r="B838" s="1">
        <v>2019</v>
      </c>
      <c r="C838" s="6" t="s">
        <v>0</v>
      </c>
      <c r="D838" s="6" t="s">
        <v>0</v>
      </c>
      <c r="E838" s="6" t="s">
        <v>0</v>
      </c>
      <c r="F838" s="6" t="s">
        <v>0</v>
      </c>
      <c r="G838" s="6" t="s">
        <v>0</v>
      </c>
      <c r="H838" s="6" t="s">
        <v>0</v>
      </c>
      <c r="I838" s="36">
        <v>164259769.15000001</v>
      </c>
      <c r="J838" s="36">
        <v>1194311.4000000001</v>
      </c>
      <c r="K838" s="1" t="s">
        <v>0</v>
      </c>
      <c r="L838" s="33">
        <v>0</v>
      </c>
      <c r="M838" s="1" t="s">
        <v>275</v>
      </c>
      <c r="N838" s="1" t="s">
        <v>332</v>
      </c>
    </row>
    <row r="839" spans="1:15" hidden="1" x14ac:dyDescent="0.25">
      <c r="A839" s="1" t="s">
        <v>64</v>
      </c>
      <c r="B839" s="1">
        <v>2017</v>
      </c>
      <c r="C839" s="6" t="s">
        <v>0</v>
      </c>
      <c r="D839" s="6" t="s">
        <v>0</v>
      </c>
      <c r="E839" s="6" t="s">
        <v>0</v>
      </c>
      <c r="F839" s="6" t="s">
        <v>0</v>
      </c>
      <c r="G839" s="6" t="s">
        <v>0</v>
      </c>
      <c r="H839" s="6" t="s">
        <v>0</v>
      </c>
      <c r="I839" s="36">
        <v>164376652.30999997</v>
      </c>
      <c r="J839" s="36">
        <v>1201141.6499999999</v>
      </c>
      <c r="K839" s="1" t="s">
        <v>0</v>
      </c>
      <c r="L839" s="33">
        <v>0</v>
      </c>
      <c r="M839" s="1" t="s">
        <v>275</v>
      </c>
      <c r="N839" s="1" t="s">
        <v>332</v>
      </c>
    </row>
    <row r="840" spans="1:15" hidden="1" x14ac:dyDescent="0.25">
      <c r="A840" s="1" t="s">
        <v>64</v>
      </c>
      <c r="B840" s="1">
        <v>2020</v>
      </c>
      <c r="C840" s="6" t="s">
        <v>0</v>
      </c>
      <c r="D840" s="6" t="s">
        <v>0</v>
      </c>
      <c r="E840" s="6" t="s">
        <v>0</v>
      </c>
      <c r="F840" s="6" t="s">
        <v>0</v>
      </c>
      <c r="G840" s="6" t="s">
        <v>0</v>
      </c>
      <c r="H840" s="6" t="s">
        <v>0</v>
      </c>
      <c r="I840" s="36">
        <v>164474933.34999999</v>
      </c>
      <c r="J840" s="36">
        <v>1197280.7</v>
      </c>
      <c r="K840" s="1" t="s">
        <v>0</v>
      </c>
      <c r="L840" s="33">
        <v>0</v>
      </c>
      <c r="M840" s="1" t="s">
        <v>275</v>
      </c>
      <c r="N840" s="1" t="s">
        <v>332</v>
      </c>
    </row>
    <row r="841" spans="1:15" hidden="1" x14ac:dyDescent="0.25">
      <c r="A841" s="1" t="s">
        <v>64</v>
      </c>
      <c r="B841" s="1">
        <v>2018</v>
      </c>
      <c r="C841" s="6" t="s">
        <v>0</v>
      </c>
      <c r="D841" s="6" t="s">
        <v>0</v>
      </c>
      <c r="E841" s="6" t="s">
        <v>0</v>
      </c>
      <c r="F841" s="6" t="s">
        <v>0</v>
      </c>
      <c r="G841" s="6" t="s">
        <v>0</v>
      </c>
      <c r="H841" s="6" t="s">
        <v>0</v>
      </c>
      <c r="I841" s="36">
        <v>164515433.28</v>
      </c>
      <c r="J841" s="36">
        <v>1200041.6399999999</v>
      </c>
      <c r="K841" s="1" t="s">
        <v>0</v>
      </c>
      <c r="L841" s="33">
        <v>0</v>
      </c>
      <c r="M841" s="1" t="s">
        <v>275</v>
      </c>
      <c r="N841" s="1" t="s">
        <v>332</v>
      </c>
    </row>
    <row r="842" spans="1:15" x14ac:dyDescent="0.25">
      <c r="A842" s="1" t="s">
        <v>64</v>
      </c>
      <c r="B842" s="1">
        <v>2021</v>
      </c>
      <c r="C842" s="6">
        <v>44</v>
      </c>
      <c r="D842" s="6">
        <v>3</v>
      </c>
      <c r="E842" s="6">
        <v>8</v>
      </c>
      <c r="F842" s="6">
        <v>4</v>
      </c>
      <c r="G842" s="6">
        <v>230</v>
      </c>
      <c r="H842" s="6">
        <v>2.8</v>
      </c>
      <c r="I842" s="36">
        <v>166298032.68000001</v>
      </c>
      <c r="J842" s="36">
        <v>1206290.67</v>
      </c>
      <c r="K842" s="1">
        <v>1</v>
      </c>
      <c r="L842" s="33">
        <v>316680</v>
      </c>
      <c r="M842" s="1" t="s">
        <v>275</v>
      </c>
      <c r="N842" s="1" t="s">
        <v>332</v>
      </c>
      <c r="O842" s="51">
        <f>I842/$Q$1</f>
        <v>0.66356112657489807</v>
      </c>
    </row>
    <row r="843" spans="1:15" hidden="1" x14ac:dyDescent="0.25">
      <c r="A843" s="1" t="s">
        <v>147</v>
      </c>
      <c r="B843" s="1">
        <v>2023</v>
      </c>
      <c r="C843" s="6" t="s">
        <v>0</v>
      </c>
      <c r="D843" s="6" t="s">
        <v>0</v>
      </c>
      <c r="E843" s="6" t="s">
        <v>0</v>
      </c>
      <c r="F843" s="6" t="s">
        <v>0</v>
      </c>
      <c r="G843" s="6" t="s">
        <v>0</v>
      </c>
      <c r="H843" s="6" t="s">
        <v>0</v>
      </c>
      <c r="I843" s="36">
        <v>166951120</v>
      </c>
      <c r="J843" s="36">
        <v>663190</v>
      </c>
      <c r="K843" s="1" t="s">
        <v>0</v>
      </c>
      <c r="L843" s="33">
        <v>0</v>
      </c>
      <c r="M843" s="1" t="s">
        <v>282</v>
      </c>
      <c r="N843" s="1" t="s">
        <v>398</v>
      </c>
    </row>
    <row r="844" spans="1:15" hidden="1" x14ac:dyDescent="0.25">
      <c r="A844" s="1" t="s">
        <v>90</v>
      </c>
      <c r="B844" s="1">
        <v>2023</v>
      </c>
      <c r="C844" s="6" t="s">
        <v>0</v>
      </c>
      <c r="D844" s="6" t="s">
        <v>0</v>
      </c>
      <c r="E844" s="6" t="s">
        <v>0</v>
      </c>
      <c r="F844" s="6" t="s">
        <v>0</v>
      </c>
      <c r="G844" s="6" t="s">
        <v>0</v>
      </c>
      <c r="H844" s="6" t="s">
        <v>0</v>
      </c>
      <c r="I844" s="36">
        <v>167044130</v>
      </c>
      <c r="J844" s="36">
        <v>1153300</v>
      </c>
      <c r="K844" s="1" t="s">
        <v>0</v>
      </c>
      <c r="L844" s="33">
        <v>0</v>
      </c>
      <c r="M844" s="1" t="s">
        <v>282</v>
      </c>
      <c r="N844" s="1" t="s">
        <v>540</v>
      </c>
    </row>
    <row r="845" spans="1:15" hidden="1" x14ac:dyDescent="0.25">
      <c r="A845" s="1" t="s">
        <v>57</v>
      </c>
      <c r="B845" s="1">
        <v>2023</v>
      </c>
      <c r="C845" s="6" t="s">
        <v>0</v>
      </c>
      <c r="D845" s="6" t="s">
        <v>0</v>
      </c>
      <c r="E845" s="6" t="s">
        <v>0</v>
      </c>
      <c r="F845" s="6" t="s">
        <v>0</v>
      </c>
      <c r="G845" s="6" t="s">
        <v>0</v>
      </c>
      <c r="H845" s="6" t="s">
        <v>0</v>
      </c>
      <c r="I845" s="36">
        <v>167180920</v>
      </c>
      <c r="J845" s="36">
        <v>854400</v>
      </c>
      <c r="K845" s="1" t="s">
        <v>0</v>
      </c>
      <c r="L845" s="33">
        <v>0</v>
      </c>
      <c r="M845" s="1" t="s">
        <v>275</v>
      </c>
      <c r="N845" s="1" t="s">
        <v>494</v>
      </c>
    </row>
    <row r="846" spans="1:15" x14ac:dyDescent="0.25">
      <c r="A846" s="1" t="s">
        <v>30</v>
      </c>
      <c r="B846" s="1">
        <v>2022</v>
      </c>
      <c r="C846" s="6">
        <v>52</v>
      </c>
      <c r="D846" s="6">
        <v>11</v>
      </c>
      <c r="E846" s="6">
        <v>7</v>
      </c>
      <c r="F846" s="6">
        <v>4</v>
      </c>
      <c r="G846" s="6">
        <v>190</v>
      </c>
      <c r="H846" s="6">
        <v>2.5</v>
      </c>
      <c r="I846" s="36">
        <v>168952251.60000002</v>
      </c>
      <c r="J846" s="36">
        <v>566892</v>
      </c>
      <c r="K846" s="1">
        <v>3</v>
      </c>
      <c r="L846" s="33">
        <v>248400.00000000003</v>
      </c>
      <c r="M846" s="1" t="s">
        <v>271</v>
      </c>
      <c r="N846" s="1" t="s">
        <v>325</v>
      </c>
      <c r="O846" s="51">
        <f>I846/$Q$1</f>
        <v>0.67415197042523212</v>
      </c>
    </row>
    <row r="847" spans="1:15" hidden="1" x14ac:dyDescent="0.25">
      <c r="A847" s="1" t="s">
        <v>30</v>
      </c>
      <c r="B847" s="1">
        <v>2014</v>
      </c>
      <c r="C847" s="6" t="s">
        <v>0</v>
      </c>
      <c r="D847" s="6" t="s">
        <v>0</v>
      </c>
      <c r="E847" s="6" t="s">
        <v>0</v>
      </c>
      <c r="F847" s="6" t="s">
        <v>0</v>
      </c>
      <c r="G847" s="6" t="s">
        <v>0</v>
      </c>
      <c r="H847" s="6" t="s">
        <v>0</v>
      </c>
      <c r="I847" s="36">
        <v>168974955.19999999</v>
      </c>
      <c r="J847" s="36">
        <v>562686.74399999995</v>
      </c>
      <c r="K847" s="1" t="s">
        <v>0</v>
      </c>
      <c r="L847" s="33">
        <v>0</v>
      </c>
      <c r="M847" s="1" t="s">
        <v>271</v>
      </c>
      <c r="N847" s="1" t="s">
        <v>325</v>
      </c>
    </row>
    <row r="848" spans="1:15" x14ac:dyDescent="0.25">
      <c r="A848" s="1" t="s">
        <v>30</v>
      </c>
      <c r="B848" s="1">
        <v>2015</v>
      </c>
      <c r="C848" s="6">
        <v>10</v>
      </c>
      <c r="D848" s="6">
        <v>9</v>
      </c>
      <c r="E848" s="6">
        <v>7</v>
      </c>
      <c r="F848" s="6">
        <v>4</v>
      </c>
      <c r="G848" s="6">
        <v>180</v>
      </c>
      <c r="H848" s="6">
        <v>2.2999999999999998</v>
      </c>
      <c r="I848" s="36">
        <v>170424747.59999999</v>
      </c>
      <c r="J848" s="36">
        <v>564802.55999999994</v>
      </c>
      <c r="K848" s="1">
        <v>3</v>
      </c>
      <c r="L848" s="33">
        <v>753960</v>
      </c>
      <c r="M848" s="1" t="s">
        <v>271</v>
      </c>
      <c r="N848" s="1" t="s">
        <v>325</v>
      </c>
      <c r="O848" s="51">
        <f>I848/$Q$1</f>
        <v>0.68002751260026906</v>
      </c>
    </row>
    <row r="849" spans="1:15" hidden="1" x14ac:dyDescent="0.25">
      <c r="A849" s="1" t="s">
        <v>111</v>
      </c>
      <c r="B849" s="1">
        <v>2023</v>
      </c>
      <c r="C849" s="6" t="s">
        <v>0</v>
      </c>
      <c r="D849" s="6" t="s">
        <v>0</v>
      </c>
      <c r="E849" s="6" t="s">
        <v>0</v>
      </c>
      <c r="F849" s="6" t="s">
        <v>0</v>
      </c>
      <c r="G849" s="6" t="s">
        <v>0</v>
      </c>
      <c r="H849" s="6" t="s">
        <v>0</v>
      </c>
      <c r="I849" s="36">
        <v>171980170</v>
      </c>
      <c r="J849" s="36">
        <v>1461350</v>
      </c>
      <c r="K849" s="1" t="s">
        <v>0</v>
      </c>
      <c r="L849" s="33">
        <v>0</v>
      </c>
      <c r="M849" s="1" t="s">
        <v>282</v>
      </c>
      <c r="N849" s="1" t="s">
        <v>427</v>
      </c>
    </row>
    <row r="850" spans="1:15" hidden="1" x14ac:dyDescent="0.25">
      <c r="A850" s="1" t="s">
        <v>30</v>
      </c>
      <c r="B850" s="1">
        <v>2019</v>
      </c>
      <c r="C850" s="6" t="s">
        <v>0</v>
      </c>
      <c r="D850" s="6" t="s">
        <v>0</v>
      </c>
      <c r="E850" s="6" t="s">
        <v>0</v>
      </c>
      <c r="F850" s="6" t="s">
        <v>0</v>
      </c>
      <c r="G850" s="6" t="s">
        <v>0</v>
      </c>
      <c r="H850" s="6" t="s">
        <v>0</v>
      </c>
      <c r="I850" s="36">
        <v>172346966.15000001</v>
      </c>
      <c r="J850" s="36">
        <v>576243.95000000007</v>
      </c>
      <c r="K850" s="1" t="s">
        <v>0</v>
      </c>
      <c r="L850" s="33">
        <v>0</v>
      </c>
      <c r="M850" s="1" t="s">
        <v>271</v>
      </c>
      <c r="N850" s="1" t="s">
        <v>325</v>
      </c>
    </row>
    <row r="851" spans="1:15" hidden="1" x14ac:dyDescent="0.25">
      <c r="A851" s="1" t="s">
        <v>30</v>
      </c>
      <c r="B851" s="1">
        <v>2020</v>
      </c>
      <c r="C851" s="6" t="s">
        <v>0</v>
      </c>
      <c r="D851" s="6" t="s">
        <v>0</v>
      </c>
      <c r="E851" s="6" t="s">
        <v>0</v>
      </c>
      <c r="F851" s="6" t="s">
        <v>0</v>
      </c>
      <c r="G851" s="6" t="s">
        <v>0</v>
      </c>
      <c r="H851" s="6" t="s">
        <v>0</v>
      </c>
      <c r="I851" s="36">
        <v>173047010.19999999</v>
      </c>
      <c r="J851" s="36">
        <v>577675.4</v>
      </c>
      <c r="K851" s="1" t="s">
        <v>0</v>
      </c>
      <c r="L851" s="33">
        <v>0</v>
      </c>
      <c r="M851" s="1" t="s">
        <v>271</v>
      </c>
      <c r="N851" s="1" t="s">
        <v>325</v>
      </c>
    </row>
    <row r="852" spans="1:15" hidden="1" x14ac:dyDescent="0.25">
      <c r="A852" s="1" t="s">
        <v>30</v>
      </c>
      <c r="B852" s="1">
        <v>2016</v>
      </c>
      <c r="C852" s="6" t="s">
        <v>0</v>
      </c>
      <c r="D852" s="6" t="s">
        <v>0</v>
      </c>
      <c r="E852" s="6" t="s">
        <v>0</v>
      </c>
      <c r="F852" s="6" t="s">
        <v>0</v>
      </c>
      <c r="G852" s="6" t="s">
        <v>0</v>
      </c>
      <c r="H852" s="6" t="s">
        <v>0</v>
      </c>
      <c r="I852" s="36">
        <v>173181740.54999998</v>
      </c>
      <c r="J852" s="36">
        <v>575633.5</v>
      </c>
      <c r="K852" s="1" t="s">
        <v>0</v>
      </c>
      <c r="L852" s="33">
        <v>0</v>
      </c>
      <c r="M852" s="1" t="s">
        <v>271</v>
      </c>
      <c r="N852" s="1" t="s">
        <v>325</v>
      </c>
    </row>
    <row r="853" spans="1:15" hidden="1" x14ac:dyDescent="0.25">
      <c r="A853" s="1" t="s">
        <v>30</v>
      </c>
      <c r="B853" s="1">
        <v>2018</v>
      </c>
      <c r="C853" s="6" t="s">
        <v>0</v>
      </c>
      <c r="D853" s="6" t="s">
        <v>0</v>
      </c>
      <c r="E853" s="6" t="s">
        <v>0</v>
      </c>
      <c r="F853" s="6" t="s">
        <v>0</v>
      </c>
      <c r="G853" s="6" t="s">
        <v>0</v>
      </c>
      <c r="H853" s="6" t="s">
        <v>0</v>
      </c>
      <c r="I853" s="36">
        <v>173258605.73999998</v>
      </c>
      <c r="J853" s="36">
        <v>579006.41999999993</v>
      </c>
      <c r="K853" s="1" t="s">
        <v>0</v>
      </c>
      <c r="L853" s="33">
        <v>0</v>
      </c>
      <c r="M853" s="1" t="s">
        <v>271</v>
      </c>
      <c r="N853" s="1" t="s">
        <v>325</v>
      </c>
    </row>
    <row r="854" spans="1:15" hidden="1" x14ac:dyDescent="0.25">
      <c r="A854" s="1" t="s">
        <v>107</v>
      </c>
      <c r="B854" s="1">
        <v>2023</v>
      </c>
      <c r="C854" s="6" t="s">
        <v>0</v>
      </c>
      <c r="D854" s="6" t="s">
        <v>0</v>
      </c>
      <c r="E854" s="6" t="s">
        <v>0</v>
      </c>
      <c r="F854" s="6" t="s">
        <v>0</v>
      </c>
      <c r="G854" s="6" t="s">
        <v>0</v>
      </c>
      <c r="H854" s="6" t="s">
        <v>0</v>
      </c>
      <c r="I854" s="36">
        <v>173383870</v>
      </c>
      <c r="J854" s="36">
        <v>800900</v>
      </c>
      <c r="K854" s="1" t="s">
        <v>0</v>
      </c>
      <c r="L854" s="33">
        <v>0</v>
      </c>
      <c r="M854" s="1" t="s">
        <v>279</v>
      </c>
      <c r="N854" s="1" t="s">
        <v>360</v>
      </c>
    </row>
    <row r="855" spans="1:15" hidden="1" x14ac:dyDescent="0.25">
      <c r="A855" s="1" t="s">
        <v>30</v>
      </c>
      <c r="B855" s="1">
        <v>2017</v>
      </c>
      <c r="C855" s="6" t="s">
        <v>0</v>
      </c>
      <c r="D855" s="6" t="s">
        <v>0</v>
      </c>
      <c r="E855" s="6" t="s">
        <v>0</v>
      </c>
      <c r="F855" s="6" t="s">
        <v>0</v>
      </c>
      <c r="G855" s="6" t="s">
        <v>0</v>
      </c>
      <c r="H855" s="6" t="s">
        <v>0</v>
      </c>
      <c r="I855" s="36">
        <v>173826949.80999997</v>
      </c>
      <c r="J855" s="36">
        <v>579536.98</v>
      </c>
      <c r="K855" s="1" t="s">
        <v>0</v>
      </c>
      <c r="L855" s="33">
        <v>0</v>
      </c>
      <c r="M855" s="1" t="s">
        <v>271</v>
      </c>
      <c r="N855" s="1" t="s">
        <v>325</v>
      </c>
    </row>
    <row r="856" spans="1:15" hidden="1" x14ac:dyDescent="0.25">
      <c r="A856" s="1" t="s">
        <v>30</v>
      </c>
      <c r="B856" s="1">
        <v>2021</v>
      </c>
      <c r="C856" s="6" t="s">
        <v>0</v>
      </c>
      <c r="D856" s="6" t="s">
        <v>0</v>
      </c>
      <c r="E856" s="6" t="s">
        <v>0</v>
      </c>
      <c r="F856" s="6" t="s">
        <v>0</v>
      </c>
      <c r="G856" s="6" t="s">
        <v>0</v>
      </c>
      <c r="H856" s="6" t="s">
        <v>0</v>
      </c>
      <c r="I856" s="36">
        <v>174264310.34999999</v>
      </c>
      <c r="J856" s="36">
        <v>582023.91</v>
      </c>
      <c r="K856" s="1" t="s">
        <v>0</v>
      </c>
      <c r="L856" s="33">
        <v>0</v>
      </c>
      <c r="M856" s="1" t="s">
        <v>271</v>
      </c>
      <c r="N856" s="1" t="s">
        <v>325</v>
      </c>
    </row>
    <row r="857" spans="1:15" hidden="1" x14ac:dyDescent="0.25">
      <c r="A857" s="1" t="s">
        <v>90</v>
      </c>
      <c r="B857" s="1">
        <v>2014</v>
      </c>
      <c r="C857" s="6" t="s">
        <v>0</v>
      </c>
      <c r="D857" s="6" t="s">
        <v>0</v>
      </c>
      <c r="E857" s="6" t="s">
        <v>0</v>
      </c>
      <c r="F857" s="6" t="s">
        <v>0</v>
      </c>
      <c r="G857" s="6" t="s">
        <v>0</v>
      </c>
      <c r="H857" s="6" t="s">
        <v>0</v>
      </c>
      <c r="I857" s="36">
        <v>175688149.59999999</v>
      </c>
      <c r="J857" s="36">
        <v>1212072.656</v>
      </c>
      <c r="K857" s="1" t="s">
        <v>0</v>
      </c>
      <c r="L857" s="33">
        <v>0</v>
      </c>
      <c r="M857" s="1" t="s">
        <v>282</v>
      </c>
      <c r="N857" s="1" t="s">
        <v>540</v>
      </c>
    </row>
    <row r="858" spans="1:15" hidden="1" x14ac:dyDescent="0.25">
      <c r="A858" s="1" t="s">
        <v>57</v>
      </c>
      <c r="B858" s="1">
        <v>2022</v>
      </c>
      <c r="C858" s="6" t="s">
        <v>0</v>
      </c>
      <c r="D858" s="6" t="s">
        <v>0</v>
      </c>
      <c r="E858" s="6" t="s">
        <v>0</v>
      </c>
      <c r="F858" s="6" t="s">
        <v>0</v>
      </c>
      <c r="G858" s="6" t="s">
        <v>0</v>
      </c>
      <c r="H858" s="6" t="s">
        <v>0</v>
      </c>
      <c r="I858" s="36">
        <v>176358070.80000001</v>
      </c>
      <c r="J858" s="36">
        <v>904662.00000000012</v>
      </c>
      <c r="K858" s="1" t="s">
        <v>0</v>
      </c>
      <c r="L858" s="33">
        <v>0</v>
      </c>
      <c r="M858" s="1" t="s">
        <v>275</v>
      </c>
      <c r="N858" s="1" t="s">
        <v>494</v>
      </c>
    </row>
    <row r="859" spans="1:15" hidden="1" x14ac:dyDescent="0.25">
      <c r="A859" s="1" t="s">
        <v>57</v>
      </c>
      <c r="B859" s="1">
        <v>2014</v>
      </c>
      <c r="C859" s="6" t="s">
        <v>0</v>
      </c>
      <c r="D859" s="6" t="s">
        <v>0</v>
      </c>
      <c r="E859" s="6" t="s">
        <v>0</v>
      </c>
      <c r="F859" s="6" t="s">
        <v>0</v>
      </c>
      <c r="G859" s="6" t="s">
        <v>0</v>
      </c>
      <c r="H859" s="6" t="s">
        <v>0</v>
      </c>
      <c r="I859" s="36">
        <v>176414620</v>
      </c>
      <c r="J859" s="36">
        <v>897950.82400000002</v>
      </c>
      <c r="K859" s="1" t="s">
        <v>0</v>
      </c>
      <c r="L859" s="33">
        <v>0</v>
      </c>
      <c r="M859" s="1" t="s">
        <v>275</v>
      </c>
      <c r="N859" s="1" t="s">
        <v>494</v>
      </c>
    </row>
    <row r="860" spans="1:15" hidden="1" x14ac:dyDescent="0.25">
      <c r="A860" s="1" t="s">
        <v>147</v>
      </c>
      <c r="B860" s="1">
        <v>2014</v>
      </c>
      <c r="C860" s="6" t="s">
        <v>0</v>
      </c>
      <c r="D860" s="6" t="s">
        <v>0</v>
      </c>
      <c r="E860" s="6" t="s">
        <v>0</v>
      </c>
      <c r="F860" s="6" t="s">
        <v>0</v>
      </c>
      <c r="G860" s="6" t="s">
        <v>0</v>
      </c>
      <c r="H860" s="6" t="s">
        <v>0</v>
      </c>
      <c r="I860" s="36">
        <v>176455188.80000001</v>
      </c>
      <c r="J860" s="36">
        <v>696998.36</v>
      </c>
      <c r="K860" s="1" t="s">
        <v>0</v>
      </c>
      <c r="L860" s="33">
        <v>0</v>
      </c>
      <c r="M860" s="1" t="s">
        <v>282</v>
      </c>
      <c r="N860" s="1" t="s">
        <v>398</v>
      </c>
    </row>
    <row r="861" spans="1:15" hidden="1" x14ac:dyDescent="0.25">
      <c r="A861" s="1" t="s">
        <v>57</v>
      </c>
      <c r="B861" s="1">
        <v>2015</v>
      </c>
      <c r="C861" s="6" t="s">
        <v>0</v>
      </c>
      <c r="D861" s="6" t="s">
        <v>0</v>
      </c>
      <c r="E861" s="6" t="s">
        <v>0</v>
      </c>
      <c r="F861" s="6" t="s">
        <v>0</v>
      </c>
      <c r="G861" s="6" t="s">
        <v>0</v>
      </c>
      <c r="H861" s="6" t="s">
        <v>0</v>
      </c>
      <c r="I861" s="36">
        <v>176660923.80000001</v>
      </c>
      <c r="J861" s="36">
        <v>901328.28</v>
      </c>
      <c r="K861" s="1" t="s">
        <v>0</v>
      </c>
      <c r="L861" s="33">
        <v>0</v>
      </c>
      <c r="M861" s="1" t="s">
        <v>275</v>
      </c>
      <c r="N861" s="1" t="s">
        <v>494</v>
      </c>
    </row>
    <row r="862" spans="1:15" x14ac:dyDescent="0.25">
      <c r="A862" s="1" t="s">
        <v>147</v>
      </c>
      <c r="B862" s="1">
        <v>2022</v>
      </c>
      <c r="C862" s="6">
        <v>53</v>
      </c>
      <c r="D862" s="6">
        <v>3</v>
      </c>
      <c r="E862" s="6">
        <v>5</v>
      </c>
      <c r="F862" s="6">
        <v>3</v>
      </c>
      <c r="G862" s="6">
        <v>180</v>
      </c>
      <c r="H862" s="6">
        <v>2.2000000000000002</v>
      </c>
      <c r="I862" s="36">
        <v>176858467.20000002</v>
      </c>
      <c r="J862" s="36">
        <v>702205.20000000007</v>
      </c>
      <c r="K862" s="1">
        <v>3</v>
      </c>
      <c r="L862" s="33">
        <v>399600</v>
      </c>
      <c r="M862" s="1" t="s">
        <v>282</v>
      </c>
      <c r="N862" s="1" t="s">
        <v>398</v>
      </c>
      <c r="O862" s="51">
        <f>I862/$Q$1</f>
        <v>0.70569929089519323</v>
      </c>
    </row>
    <row r="863" spans="1:15" hidden="1" x14ac:dyDescent="0.25">
      <c r="A863" s="1" t="s">
        <v>90</v>
      </c>
      <c r="B863" s="1">
        <v>2015</v>
      </c>
      <c r="C863" s="6" t="s">
        <v>0</v>
      </c>
      <c r="D863" s="6" t="s">
        <v>0</v>
      </c>
      <c r="E863" s="6" t="s">
        <v>0</v>
      </c>
      <c r="F863" s="6" t="s">
        <v>0</v>
      </c>
      <c r="G863" s="6" t="s">
        <v>0</v>
      </c>
      <c r="H863" s="6" t="s">
        <v>0</v>
      </c>
      <c r="I863" s="36">
        <v>177160959.96000001</v>
      </c>
      <c r="J863" s="36">
        <v>1216631.8799999999</v>
      </c>
      <c r="K863" s="1" t="s">
        <v>0</v>
      </c>
      <c r="L863" s="33">
        <v>0</v>
      </c>
      <c r="M863" s="1" t="s">
        <v>282</v>
      </c>
      <c r="N863" s="1" t="s">
        <v>540</v>
      </c>
    </row>
    <row r="864" spans="1:15" hidden="1" x14ac:dyDescent="0.25">
      <c r="A864" s="1" t="s">
        <v>147</v>
      </c>
      <c r="B864" s="1">
        <v>2015</v>
      </c>
      <c r="C864" s="6" t="s">
        <v>0</v>
      </c>
      <c r="D864" s="6" t="s">
        <v>0</v>
      </c>
      <c r="E864" s="6" t="s">
        <v>0</v>
      </c>
      <c r="F864" s="6" t="s">
        <v>0</v>
      </c>
      <c r="G864" s="6" t="s">
        <v>0</v>
      </c>
      <c r="H864" s="6" t="s">
        <v>0</v>
      </c>
      <c r="I864" s="36">
        <v>177543736.80000001</v>
      </c>
      <c r="J864" s="36">
        <v>699613.08</v>
      </c>
      <c r="K864" s="1" t="s">
        <v>0</v>
      </c>
      <c r="L864" s="33">
        <v>0</v>
      </c>
      <c r="M864" s="1" t="s">
        <v>282</v>
      </c>
      <c r="N864" s="1" t="s">
        <v>398</v>
      </c>
    </row>
    <row r="865" spans="1:15" hidden="1" x14ac:dyDescent="0.25">
      <c r="A865" s="1" t="s">
        <v>90</v>
      </c>
      <c r="B865" s="1">
        <v>2022</v>
      </c>
      <c r="C865" s="6" t="s">
        <v>0</v>
      </c>
      <c r="D865" s="6" t="s">
        <v>0</v>
      </c>
      <c r="E865" s="6" t="s">
        <v>0</v>
      </c>
      <c r="F865" s="6" t="s">
        <v>0</v>
      </c>
      <c r="G865" s="6" t="s">
        <v>0</v>
      </c>
      <c r="H865" s="6" t="s">
        <v>0</v>
      </c>
      <c r="I865" s="36">
        <v>177619046.40000001</v>
      </c>
      <c r="J865" s="36">
        <v>1221145.2000000002</v>
      </c>
      <c r="K865" s="1" t="s">
        <v>0</v>
      </c>
      <c r="L865" s="33">
        <v>0</v>
      </c>
      <c r="M865" s="1" t="s">
        <v>282</v>
      </c>
      <c r="N865" s="1" t="s">
        <v>540</v>
      </c>
    </row>
    <row r="866" spans="1:15" hidden="1" x14ac:dyDescent="0.25">
      <c r="A866" s="1" t="s">
        <v>111</v>
      </c>
      <c r="B866" s="1">
        <v>2014</v>
      </c>
      <c r="C866" s="6" t="s">
        <v>0</v>
      </c>
      <c r="D866" s="6" t="s">
        <v>0</v>
      </c>
      <c r="E866" s="6" t="s">
        <v>0</v>
      </c>
      <c r="F866" s="6" t="s">
        <v>0</v>
      </c>
      <c r="G866" s="6" t="s">
        <v>0</v>
      </c>
      <c r="H866" s="6" t="s">
        <v>0</v>
      </c>
      <c r="I866" s="36">
        <v>178794740</v>
      </c>
      <c r="J866" s="36">
        <v>1535846.848</v>
      </c>
      <c r="K866" s="1" t="s">
        <v>0</v>
      </c>
      <c r="L866" s="33">
        <v>0</v>
      </c>
      <c r="M866" s="1" t="s">
        <v>282</v>
      </c>
      <c r="N866" s="1" t="s">
        <v>427</v>
      </c>
    </row>
    <row r="867" spans="1:15" hidden="1" x14ac:dyDescent="0.25">
      <c r="A867" s="1" t="s">
        <v>57</v>
      </c>
      <c r="B867" s="1">
        <v>2016</v>
      </c>
      <c r="C867" s="6" t="s">
        <v>0</v>
      </c>
      <c r="D867" s="6" t="s">
        <v>0</v>
      </c>
      <c r="E867" s="6" t="s">
        <v>0</v>
      </c>
      <c r="F867" s="6" t="s">
        <v>0</v>
      </c>
      <c r="G867" s="6" t="s">
        <v>0</v>
      </c>
      <c r="H867" s="6" t="s">
        <v>0</v>
      </c>
      <c r="I867" s="36">
        <v>179677667.64999998</v>
      </c>
      <c r="J867" s="36">
        <v>918605.34999999986</v>
      </c>
      <c r="K867" s="1" t="s">
        <v>0</v>
      </c>
      <c r="L867" s="33">
        <v>0</v>
      </c>
      <c r="M867" s="1" t="s">
        <v>275</v>
      </c>
      <c r="N867" s="1" t="s">
        <v>494</v>
      </c>
    </row>
    <row r="868" spans="1:15" hidden="1" x14ac:dyDescent="0.25">
      <c r="A868" s="1" t="s">
        <v>111</v>
      </c>
      <c r="B868" s="1">
        <v>2015</v>
      </c>
      <c r="C868" s="6" t="s">
        <v>0</v>
      </c>
      <c r="D868" s="6" t="s">
        <v>0</v>
      </c>
      <c r="E868" s="6" t="s">
        <v>0</v>
      </c>
      <c r="F868" s="6" t="s">
        <v>0</v>
      </c>
      <c r="G868" s="6" t="s">
        <v>0</v>
      </c>
      <c r="H868" s="6" t="s">
        <v>0</v>
      </c>
      <c r="I868" s="36">
        <v>179695377.96000001</v>
      </c>
      <c r="J868" s="36">
        <v>1541613.3599999999</v>
      </c>
      <c r="K868" s="1" t="s">
        <v>0</v>
      </c>
      <c r="L868" s="33">
        <v>0</v>
      </c>
      <c r="M868" s="1" t="s">
        <v>282</v>
      </c>
      <c r="N868" s="1" t="s">
        <v>427</v>
      </c>
    </row>
    <row r="869" spans="1:15" x14ac:dyDescent="0.25">
      <c r="A869" s="1" t="s">
        <v>57</v>
      </c>
      <c r="B869" s="1">
        <v>2019</v>
      </c>
      <c r="C869" s="6">
        <v>32</v>
      </c>
      <c r="D869" s="6">
        <v>6</v>
      </c>
      <c r="E869" s="6">
        <v>8</v>
      </c>
      <c r="F869" s="6">
        <v>4</v>
      </c>
      <c r="G869" s="6">
        <v>240</v>
      </c>
      <c r="H869" s="6">
        <v>3.1</v>
      </c>
      <c r="I869" s="36">
        <v>179742327.90000001</v>
      </c>
      <c r="J869" s="36">
        <v>919581.1</v>
      </c>
      <c r="K869" s="1">
        <v>0</v>
      </c>
      <c r="L869" s="33">
        <v>267950</v>
      </c>
      <c r="M869" s="1" t="s">
        <v>275</v>
      </c>
      <c r="N869" s="1" t="s">
        <v>494</v>
      </c>
      <c r="O869" s="51">
        <f>I869/$Q$1</f>
        <v>0.71720644960379532</v>
      </c>
    </row>
    <row r="870" spans="1:15" hidden="1" x14ac:dyDescent="0.25">
      <c r="A870" s="1" t="s">
        <v>147</v>
      </c>
      <c r="B870" s="1">
        <v>2020</v>
      </c>
      <c r="C870" s="6" t="s">
        <v>0</v>
      </c>
      <c r="D870" s="6" t="s">
        <v>0</v>
      </c>
      <c r="E870" s="6" t="s">
        <v>0</v>
      </c>
      <c r="F870" s="6" t="s">
        <v>0</v>
      </c>
      <c r="G870" s="6" t="s">
        <v>0</v>
      </c>
      <c r="H870" s="6" t="s">
        <v>0</v>
      </c>
      <c r="I870" s="36">
        <v>180195313.90000001</v>
      </c>
      <c r="J870" s="36">
        <v>715556.3</v>
      </c>
      <c r="K870" s="1" t="s">
        <v>0</v>
      </c>
      <c r="L870" s="33">
        <v>0</v>
      </c>
      <c r="M870" s="1" t="s">
        <v>282</v>
      </c>
      <c r="N870" s="1" t="s">
        <v>398</v>
      </c>
    </row>
    <row r="871" spans="1:15" hidden="1" x14ac:dyDescent="0.25">
      <c r="A871" s="1" t="s">
        <v>57</v>
      </c>
      <c r="B871" s="1">
        <v>2017</v>
      </c>
      <c r="C871" s="6" t="s">
        <v>0</v>
      </c>
      <c r="D871" s="6" t="s">
        <v>0</v>
      </c>
      <c r="E871" s="6" t="s">
        <v>0</v>
      </c>
      <c r="F871" s="6" t="s">
        <v>0</v>
      </c>
      <c r="G871" s="6" t="s">
        <v>0</v>
      </c>
      <c r="H871" s="6" t="s">
        <v>0</v>
      </c>
      <c r="I871" s="36">
        <v>180258393.80999997</v>
      </c>
      <c r="J871" s="36">
        <v>924843.10999999987</v>
      </c>
      <c r="K871" s="1" t="s">
        <v>0</v>
      </c>
      <c r="L871" s="33">
        <v>0</v>
      </c>
      <c r="M871" s="1" t="s">
        <v>275</v>
      </c>
      <c r="N871" s="1" t="s">
        <v>494</v>
      </c>
    </row>
    <row r="872" spans="1:15" hidden="1" x14ac:dyDescent="0.25">
      <c r="A872" s="1" t="s">
        <v>147</v>
      </c>
      <c r="B872" s="1">
        <v>2019</v>
      </c>
      <c r="C872" s="6" t="s">
        <v>0</v>
      </c>
      <c r="D872" s="6" t="s">
        <v>0</v>
      </c>
      <c r="E872" s="6" t="s">
        <v>0</v>
      </c>
      <c r="F872" s="6" t="s">
        <v>0</v>
      </c>
      <c r="G872" s="6" t="s">
        <v>0</v>
      </c>
      <c r="H872" s="6" t="s">
        <v>0</v>
      </c>
      <c r="I872" s="36">
        <v>180286965.40000001</v>
      </c>
      <c r="J872" s="36">
        <v>713783.85</v>
      </c>
      <c r="K872" s="1" t="s">
        <v>0</v>
      </c>
      <c r="L872" s="33">
        <v>0</v>
      </c>
      <c r="M872" s="1" t="s">
        <v>282</v>
      </c>
      <c r="N872" s="1" t="s">
        <v>398</v>
      </c>
    </row>
    <row r="873" spans="1:15" hidden="1" x14ac:dyDescent="0.25">
      <c r="A873" s="1" t="s">
        <v>147</v>
      </c>
      <c r="B873" s="1">
        <v>2016</v>
      </c>
      <c r="C873" s="6" t="s">
        <v>0</v>
      </c>
      <c r="D873" s="6" t="s">
        <v>0</v>
      </c>
      <c r="E873" s="6" t="s">
        <v>0</v>
      </c>
      <c r="F873" s="6" t="s">
        <v>0</v>
      </c>
      <c r="G873" s="6" t="s">
        <v>0</v>
      </c>
      <c r="H873" s="6" t="s">
        <v>0</v>
      </c>
      <c r="I873" s="36">
        <v>180486851.99999997</v>
      </c>
      <c r="J873" s="36">
        <v>713027.24999999988</v>
      </c>
      <c r="K873" s="1" t="s">
        <v>0</v>
      </c>
      <c r="L873" s="33">
        <v>0</v>
      </c>
      <c r="M873" s="1" t="s">
        <v>282</v>
      </c>
      <c r="N873" s="1" t="s">
        <v>398</v>
      </c>
    </row>
    <row r="874" spans="1:15" hidden="1" x14ac:dyDescent="0.25">
      <c r="A874" s="1" t="s">
        <v>57</v>
      </c>
      <c r="B874" s="1">
        <v>2020</v>
      </c>
      <c r="C874" s="6" t="s">
        <v>0</v>
      </c>
      <c r="D874" s="6" t="s">
        <v>0</v>
      </c>
      <c r="E874" s="6" t="s">
        <v>0</v>
      </c>
      <c r="F874" s="6" t="s">
        <v>0</v>
      </c>
      <c r="G874" s="6" t="s">
        <v>0</v>
      </c>
      <c r="H874" s="6" t="s">
        <v>0</v>
      </c>
      <c r="I874" s="36">
        <v>180578396.55000001</v>
      </c>
      <c r="J874" s="36">
        <v>921873.85</v>
      </c>
      <c r="K874" s="1" t="s">
        <v>0</v>
      </c>
      <c r="L874" s="33">
        <v>0</v>
      </c>
      <c r="M874" s="1" t="s">
        <v>275</v>
      </c>
      <c r="N874" s="1" t="s">
        <v>494</v>
      </c>
    </row>
    <row r="875" spans="1:15" hidden="1" x14ac:dyDescent="0.25">
      <c r="A875" s="1" t="s">
        <v>57</v>
      </c>
      <c r="B875" s="1">
        <v>2018</v>
      </c>
      <c r="C875" s="6" t="s">
        <v>0</v>
      </c>
      <c r="D875" s="6" t="s">
        <v>0</v>
      </c>
      <c r="E875" s="6" t="s">
        <v>0</v>
      </c>
      <c r="F875" s="6" t="s">
        <v>0</v>
      </c>
      <c r="G875" s="6" t="s">
        <v>0</v>
      </c>
      <c r="H875" s="6" t="s">
        <v>0</v>
      </c>
      <c r="I875" s="36">
        <v>180693082.56</v>
      </c>
      <c r="J875" s="36">
        <v>923988.84</v>
      </c>
      <c r="K875" s="1" t="s">
        <v>0</v>
      </c>
      <c r="L875" s="33">
        <v>0</v>
      </c>
      <c r="M875" s="1" t="s">
        <v>275</v>
      </c>
      <c r="N875" s="1" t="s">
        <v>494</v>
      </c>
    </row>
    <row r="876" spans="1:15" x14ac:dyDescent="0.25">
      <c r="A876" s="1" t="s">
        <v>107</v>
      </c>
      <c r="B876" s="1">
        <v>2014</v>
      </c>
      <c r="C876" s="6">
        <v>6</v>
      </c>
      <c r="D876" s="6">
        <v>3</v>
      </c>
      <c r="E876" s="6">
        <v>9</v>
      </c>
      <c r="F876" s="6">
        <v>5</v>
      </c>
      <c r="G876" s="6">
        <v>210</v>
      </c>
      <c r="H876" s="6">
        <v>2.8</v>
      </c>
      <c r="I876" s="36">
        <v>181017232</v>
      </c>
      <c r="J876" s="36">
        <v>841729.75199999998</v>
      </c>
      <c r="K876" s="1">
        <v>1</v>
      </c>
      <c r="L876" s="33">
        <v>690800</v>
      </c>
      <c r="M876" s="1" t="s">
        <v>279</v>
      </c>
      <c r="N876" s="1" t="s">
        <v>360</v>
      </c>
      <c r="O876" s="51">
        <f>I876/$Q$1</f>
        <v>0.72229356210439133</v>
      </c>
    </row>
    <row r="877" spans="1:15" hidden="1" x14ac:dyDescent="0.25">
      <c r="A877" s="1" t="s">
        <v>90</v>
      </c>
      <c r="B877" s="1">
        <v>2016</v>
      </c>
      <c r="C877" s="6" t="s">
        <v>0</v>
      </c>
      <c r="D877" s="6" t="s">
        <v>0</v>
      </c>
      <c r="E877" s="6" t="s">
        <v>0</v>
      </c>
      <c r="F877" s="6" t="s">
        <v>0</v>
      </c>
      <c r="G877" s="6" t="s">
        <v>0</v>
      </c>
      <c r="H877" s="6" t="s">
        <v>0</v>
      </c>
      <c r="I877" s="36">
        <v>181142130.64999998</v>
      </c>
      <c r="J877" s="36">
        <v>1239964.7</v>
      </c>
      <c r="K877" s="1" t="s">
        <v>0</v>
      </c>
      <c r="L877" s="33">
        <v>0</v>
      </c>
      <c r="M877" s="1" t="s">
        <v>282</v>
      </c>
      <c r="N877" s="1" t="s">
        <v>540</v>
      </c>
    </row>
    <row r="878" spans="1:15" hidden="1" x14ac:dyDescent="0.25">
      <c r="A878" s="1" t="s">
        <v>90</v>
      </c>
      <c r="B878" s="1">
        <v>2019</v>
      </c>
      <c r="C878" s="6" t="s">
        <v>0</v>
      </c>
      <c r="D878" s="6" t="s">
        <v>0</v>
      </c>
      <c r="E878" s="6" t="s">
        <v>0</v>
      </c>
      <c r="F878" s="6" t="s">
        <v>0</v>
      </c>
      <c r="G878" s="6" t="s">
        <v>0</v>
      </c>
      <c r="H878" s="6" t="s">
        <v>0</v>
      </c>
      <c r="I878" s="36">
        <v>181172516.84999999</v>
      </c>
      <c r="J878" s="36">
        <v>1241272.55</v>
      </c>
      <c r="K878" s="1" t="s">
        <v>0</v>
      </c>
      <c r="L878" s="33">
        <v>0</v>
      </c>
      <c r="M878" s="1" t="s">
        <v>282</v>
      </c>
      <c r="N878" s="1" t="s">
        <v>540</v>
      </c>
    </row>
    <row r="879" spans="1:15" hidden="1" x14ac:dyDescent="0.25">
      <c r="A879" s="1" t="s">
        <v>111</v>
      </c>
      <c r="B879" s="1">
        <v>2022</v>
      </c>
      <c r="C879" s="6" t="s">
        <v>0</v>
      </c>
      <c r="D879" s="6" t="s">
        <v>0</v>
      </c>
      <c r="E879" s="6" t="s">
        <v>0</v>
      </c>
      <c r="F879" s="6" t="s">
        <v>0</v>
      </c>
      <c r="G879" s="6" t="s">
        <v>0</v>
      </c>
      <c r="H879" s="6" t="s">
        <v>0</v>
      </c>
      <c r="I879" s="36">
        <v>181527156</v>
      </c>
      <c r="J879" s="36">
        <v>1547316</v>
      </c>
      <c r="K879" s="1" t="s">
        <v>0</v>
      </c>
      <c r="L879" s="33">
        <v>0</v>
      </c>
      <c r="M879" s="1" t="s">
        <v>282</v>
      </c>
      <c r="N879" s="1" t="s">
        <v>427</v>
      </c>
    </row>
    <row r="880" spans="1:15" hidden="1" x14ac:dyDescent="0.25">
      <c r="A880" s="1" t="s">
        <v>57</v>
      </c>
      <c r="B880" s="1">
        <v>2021</v>
      </c>
      <c r="C880" s="6" t="s">
        <v>0</v>
      </c>
      <c r="D880" s="6" t="s">
        <v>0</v>
      </c>
      <c r="E880" s="6" t="s">
        <v>0</v>
      </c>
      <c r="F880" s="6" t="s">
        <v>0</v>
      </c>
      <c r="G880" s="6" t="s">
        <v>0</v>
      </c>
      <c r="H880" s="6" t="s">
        <v>0</v>
      </c>
      <c r="I880" s="36">
        <v>181634630.19</v>
      </c>
      <c r="J880" s="36">
        <v>928811.13</v>
      </c>
      <c r="K880" s="1" t="s">
        <v>0</v>
      </c>
      <c r="L880" s="33">
        <v>0</v>
      </c>
      <c r="M880" s="1" t="s">
        <v>275</v>
      </c>
      <c r="N880" s="1" t="s">
        <v>494</v>
      </c>
    </row>
    <row r="881" spans="1:15" hidden="1" x14ac:dyDescent="0.25">
      <c r="A881" s="1" t="s">
        <v>147</v>
      </c>
      <c r="B881" s="1">
        <v>2021</v>
      </c>
      <c r="C881" s="6" t="s">
        <v>0</v>
      </c>
      <c r="D881" s="6" t="s">
        <v>0</v>
      </c>
      <c r="E881" s="6" t="s">
        <v>0</v>
      </c>
      <c r="F881" s="6" t="s">
        <v>0</v>
      </c>
      <c r="G881" s="6" t="s">
        <v>0</v>
      </c>
      <c r="H881" s="6" t="s">
        <v>0</v>
      </c>
      <c r="I881" s="36">
        <v>181649785.59</v>
      </c>
      <c r="J881" s="36">
        <v>720944.64000000001</v>
      </c>
      <c r="K881" s="1" t="s">
        <v>0</v>
      </c>
      <c r="L881" s="33">
        <v>0</v>
      </c>
      <c r="M881" s="1" t="s">
        <v>282</v>
      </c>
      <c r="N881" s="1" t="s">
        <v>398</v>
      </c>
    </row>
    <row r="882" spans="1:15" hidden="1" x14ac:dyDescent="0.25">
      <c r="A882" s="1" t="s">
        <v>147</v>
      </c>
      <c r="B882" s="1">
        <v>2017</v>
      </c>
      <c r="C882" s="6" t="s">
        <v>0</v>
      </c>
      <c r="D882" s="6" t="s">
        <v>0</v>
      </c>
      <c r="E882" s="6" t="s">
        <v>0</v>
      </c>
      <c r="F882" s="6" t="s">
        <v>0</v>
      </c>
      <c r="G882" s="6" t="s">
        <v>0</v>
      </c>
      <c r="H882" s="6" t="s">
        <v>0</v>
      </c>
      <c r="I882" s="36">
        <v>181782789.87999997</v>
      </c>
      <c r="J882" s="36">
        <v>717869.09999999986</v>
      </c>
      <c r="K882" s="1" t="s">
        <v>0</v>
      </c>
      <c r="L882" s="33">
        <v>0</v>
      </c>
      <c r="M882" s="1" t="s">
        <v>282</v>
      </c>
      <c r="N882" s="1" t="s">
        <v>398</v>
      </c>
    </row>
    <row r="883" spans="1:15" hidden="1" x14ac:dyDescent="0.25">
      <c r="A883" s="1" t="s">
        <v>147</v>
      </c>
      <c r="B883" s="1">
        <v>2018</v>
      </c>
      <c r="C883" s="6" t="s">
        <v>0</v>
      </c>
      <c r="D883" s="6" t="s">
        <v>0</v>
      </c>
      <c r="E883" s="6" t="s">
        <v>0</v>
      </c>
      <c r="F883" s="6" t="s">
        <v>0</v>
      </c>
      <c r="G883" s="6" t="s">
        <v>0</v>
      </c>
      <c r="H883" s="6" t="s">
        <v>0</v>
      </c>
      <c r="I883" s="36">
        <v>181882855.79999998</v>
      </c>
      <c r="J883" s="36">
        <v>717211.91999999993</v>
      </c>
      <c r="K883" s="1" t="s">
        <v>0</v>
      </c>
      <c r="L883" s="33">
        <v>0</v>
      </c>
      <c r="M883" s="1" t="s">
        <v>282</v>
      </c>
      <c r="N883" s="1" t="s">
        <v>398</v>
      </c>
    </row>
    <row r="884" spans="1:15" hidden="1" x14ac:dyDescent="0.25">
      <c r="A884" s="1" t="s">
        <v>90</v>
      </c>
      <c r="B884" s="1">
        <v>2018</v>
      </c>
      <c r="C884" s="6" t="s">
        <v>0</v>
      </c>
      <c r="D884" s="6" t="s">
        <v>0</v>
      </c>
      <c r="E884" s="6" t="s">
        <v>0</v>
      </c>
      <c r="F884" s="6" t="s">
        <v>0</v>
      </c>
      <c r="G884" s="6" t="s">
        <v>0</v>
      </c>
      <c r="H884" s="6" t="s">
        <v>0</v>
      </c>
      <c r="I884" s="36">
        <v>181988035.25999999</v>
      </c>
      <c r="J884" s="36">
        <v>1247228.52</v>
      </c>
      <c r="K884" s="1" t="s">
        <v>0</v>
      </c>
      <c r="L884" s="33">
        <v>0</v>
      </c>
      <c r="M884" s="1" t="s">
        <v>282</v>
      </c>
      <c r="N884" s="1" t="s">
        <v>540</v>
      </c>
    </row>
    <row r="885" spans="1:15" hidden="1" x14ac:dyDescent="0.25">
      <c r="A885" s="1" t="s">
        <v>42</v>
      </c>
      <c r="B885" s="1">
        <v>2023</v>
      </c>
      <c r="C885" s="6" t="s">
        <v>0</v>
      </c>
      <c r="D885" s="6" t="s">
        <v>0</v>
      </c>
      <c r="E885" s="6" t="s">
        <v>0</v>
      </c>
      <c r="F885" s="6" t="s">
        <v>0</v>
      </c>
      <c r="G885" s="6" t="s">
        <v>0</v>
      </c>
      <c r="H885" s="6" t="s">
        <v>0</v>
      </c>
      <c r="I885" s="36">
        <v>182163360</v>
      </c>
      <c r="J885" s="36">
        <v>695460</v>
      </c>
      <c r="K885" s="1" t="s">
        <v>0</v>
      </c>
      <c r="L885" s="33">
        <v>0</v>
      </c>
      <c r="M885" s="1" t="s">
        <v>275</v>
      </c>
      <c r="N885" s="1" t="s">
        <v>411</v>
      </c>
    </row>
    <row r="886" spans="1:15" hidden="1" x14ac:dyDescent="0.25">
      <c r="A886" s="1" t="s">
        <v>90</v>
      </c>
      <c r="B886" s="1">
        <v>2020</v>
      </c>
      <c r="C886" s="6" t="s">
        <v>0</v>
      </c>
      <c r="D886" s="6" t="s">
        <v>0</v>
      </c>
      <c r="E886" s="6" t="s">
        <v>0</v>
      </c>
      <c r="F886" s="6" t="s">
        <v>0</v>
      </c>
      <c r="G886" s="6" t="s">
        <v>0</v>
      </c>
      <c r="H886" s="6" t="s">
        <v>0</v>
      </c>
      <c r="I886" s="36">
        <v>182424789.19999999</v>
      </c>
      <c r="J886" s="36">
        <v>1244363.1000000001</v>
      </c>
      <c r="K886" s="1" t="s">
        <v>0</v>
      </c>
      <c r="L886" s="33">
        <v>0</v>
      </c>
      <c r="M886" s="1" t="s">
        <v>282</v>
      </c>
      <c r="N886" s="1" t="s">
        <v>540</v>
      </c>
    </row>
    <row r="887" spans="1:15" hidden="1" x14ac:dyDescent="0.25">
      <c r="A887" s="1" t="s">
        <v>107</v>
      </c>
      <c r="B887" s="1">
        <v>2015</v>
      </c>
      <c r="C887" s="6" t="s">
        <v>0</v>
      </c>
      <c r="D887" s="6" t="s">
        <v>0</v>
      </c>
      <c r="E887" s="6" t="s">
        <v>0</v>
      </c>
      <c r="F887" s="6" t="s">
        <v>0</v>
      </c>
      <c r="G887" s="6" t="s">
        <v>0</v>
      </c>
      <c r="H887" s="6" t="s">
        <v>0</v>
      </c>
      <c r="I887" s="36">
        <v>182481284.88</v>
      </c>
      <c r="J887" s="36">
        <v>844892.52</v>
      </c>
      <c r="K887" s="1" t="s">
        <v>0</v>
      </c>
      <c r="L887" s="33">
        <v>0</v>
      </c>
      <c r="M887" s="1" t="s">
        <v>279</v>
      </c>
      <c r="N887" s="1" t="s">
        <v>360</v>
      </c>
    </row>
    <row r="888" spans="1:15" hidden="1" x14ac:dyDescent="0.25">
      <c r="A888" s="1" t="s">
        <v>62</v>
      </c>
      <c r="B888" s="1">
        <v>2021</v>
      </c>
      <c r="C888" s="6" t="s">
        <v>0</v>
      </c>
      <c r="D888" s="6" t="s">
        <v>0</v>
      </c>
      <c r="E888" s="6" t="s">
        <v>0</v>
      </c>
      <c r="F888" s="6" t="s">
        <v>0</v>
      </c>
      <c r="G888" s="6" t="s">
        <v>0</v>
      </c>
      <c r="H888" s="6" t="s">
        <v>0</v>
      </c>
      <c r="I888" s="36">
        <v>279424113.54000002</v>
      </c>
      <c r="J888" s="36">
        <v>1532855.61</v>
      </c>
      <c r="K888" s="1" t="s">
        <v>0</v>
      </c>
      <c r="L888" s="33">
        <v>0</v>
      </c>
      <c r="M888" s="1" t="s">
        <v>278</v>
      </c>
      <c r="N888" s="1" t="s">
        <v>353</v>
      </c>
    </row>
    <row r="889" spans="1:15" x14ac:dyDescent="0.25">
      <c r="A889" s="1" t="s">
        <v>90</v>
      </c>
      <c r="B889" s="1">
        <v>2017</v>
      </c>
      <c r="C889" s="6">
        <v>23</v>
      </c>
      <c r="D889" s="6">
        <v>11</v>
      </c>
      <c r="E889" s="6">
        <v>4</v>
      </c>
      <c r="F889" s="6">
        <v>3</v>
      </c>
      <c r="G889" s="6">
        <v>130</v>
      </c>
      <c r="H889" s="6">
        <v>1.5</v>
      </c>
      <c r="I889" s="36">
        <v>182764609.04999998</v>
      </c>
      <c r="J889" s="36">
        <v>1248377.8999999999</v>
      </c>
      <c r="K889" s="1">
        <v>0</v>
      </c>
      <c r="L889" s="33">
        <v>767969.99999999988</v>
      </c>
      <c r="M889" s="1" t="s">
        <v>282</v>
      </c>
      <c r="N889" s="1" t="s">
        <v>540</v>
      </c>
      <c r="O889" s="51">
        <f t="shared" ref="O889:O890" si="6">I889/$Q$1</f>
        <v>0.72926593252371119</v>
      </c>
    </row>
    <row r="890" spans="1:15" x14ac:dyDescent="0.25">
      <c r="A890" s="1" t="s">
        <v>90</v>
      </c>
      <c r="B890" s="1">
        <v>2021</v>
      </c>
      <c r="C890" s="6">
        <v>47</v>
      </c>
      <c r="D890" s="6">
        <v>12</v>
      </c>
      <c r="E890" s="6">
        <v>5</v>
      </c>
      <c r="F890" s="6">
        <v>2</v>
      </c>
      <c r="G890" s="6">
        <v>150</v>
      </c>
      <c r="H890" s="6">
        <v>1.4</v>
      </c>
      <c r="I890" s="36">
        <v>183095395.86000001</v>
      </c>
      <c r="J890" s="36">
        <v>1253736.1200000001</v>
      </c>
      <c r="K890" s="1">
        <v>0</v>
      </c>
      <c r="L890" s="33">
        <v>305370</v>
      </c>
      <c r="M890" s="1" t="s">
        <v>282</v>
      </c>
      <c r="N890" s="1" t="s">
        <v>540</v>
      </c>
      <c r="O890" s="51">
        <f t="shared" si="6"/>
        <v>0.73058583550008682</v>
      </c>
    </row>
    <row r="891" spans="1:15" hidden="1" x14ac:dyDescent="0.25">
      <c r="A891" s="1" t="s">
        <v>107</v>
      </c>
      <c r="B891" s="1">
        <v>2022</v>
      </c>
      <c r="C891" s="6" t="s">
        <v>0</v>
      </c>
      <c r="D891" s="6" t="s">
        <v>0</v>
      </c>
      <c r="E891" s="6" t="s">
        <v>0</v>
      </c>
      <c r="F891" s="6" t="s">
        <v>0</v>
      </c>
      <c r="G891" s="6" t="s">
        <v>0</v>
      </c>
      <c r="H891" s="6" t="s">
        <v>0</v>
      </c>
      <c r="I891" s="36">
        <v>183241591.20000002</v>
      </c>
      <c r="J891" s="36">
        <v>848016</v>
      </c>
      <c r="K891" s="1" t="s">
        <v>0</v>
      </c>
      <c r="L891" s="33">
        <v>0</v>
      </c>
      <c r="M891" s="1" t="s">
        <v>279</v>
      </c>
      <c r="N891" s="1" t="s">
        <v>360</v>
      </c>
    </row>
    <row r="892" spans="1:15" hidden="1" x14ac:dyDescent="0.25">
      <c r="A892" s="1" t="s">
        <v>111</v>
      </c>
      <c r="B892" s="1">
        <v>2019</v>
      </c>
      <c r="C892" s="6" t="s">
        <v>0</v>
      </c>
      <c r="D892" s="6" t="s">
        <v>0</v>
      </c>
      <c r="E892" s="6" t="s">
        <v>0</v>
      </c>
      <c r="F892" s="6" t="s">
        <v>0</v>
      </c>
      <c r="G892" s="6" t="s">
        <v>0</v>
      </c>
      <c r="H892" s="6" t="s">
        <v>0</v>
      </c>
      <c r="I892" s="36">
        <v>183421840.59999999</v>
      </c>
      <c r="J892" s="36">
        <v>1572831.55</v>
      </c>
      <c r="K892" s="1" t="s">
        <v>0</v>
      </c>
      <c r="L892" s="33">
        <v>0</v>
      </c>
      <c r="M892" s="1" t="s">
        <v>282</v>
      </c>
      <c r="N892" s="1" t="s">
        <v>427</v>
      </c>
    </row>
    <row r="893" spans="1:15" hidden="1" x14ac:dyDescent="0.25">
      <c r="A893" s="1" t="s">
        <v>111</v>
      </c>
      <c r="B893" s="1">
        <v>2020</v>
      </c>
      <c r="C893" s="6" t="s">
        <v>0</v>
      </c>
      <c r="D893" s="6" t="s">
        <v>0</v>
      </c>
      <c r="E893" s="6" t="s">
        <v>0</v>
      </c>
      <c r="F893" s="6" t="s">
        <v>0</v>
      </c>
      <c r="G893" s="6" t="s">
        <v>0</v>
      </c>
      <c r="H893" s="6" t="s">
        <v>0</v>
      </c>
      <c r="I893" s="36">
        <v>183842367.90000001</v>
      </c>
      <c r="J893" s="36">
        <v>1576745.1500000001</v>
      </c>
      <c r="K893" s="1" t="s">
        <v>0</v>
      </c>
      <c r="L893" s="33">
        <v>0</v>
      </c>
      <c r="M893" s="1" t="s">
        <v>282</v>
      </c>
      <c r="N893" s="1" t="s">
        <v>427</v>
      </c>
    </row>
    <row r="894" spans="1:15" hidden="1" x14ac:dyDescent="0.25">
      <c r="A894" s="1" t="s">
        <v>111</v>
      </c>
      <c r="B894" s="1">
        <v>2016</v>
      </c>
      <c r="C894" s="6" t="s">
        <v>0</v>
      </c>
      <c r="D894" s="6" t="s">
        <v>0</v>
      </c>
      <c r="E894" s="6" t="s">
        <v>0</v>
      </c>
      <c r="F894" s="6" t="s">
        <v>0</v>
      </c>
      <c r="G894" s="6" t="s">
        <v>0</v>
      </c>
      <c r="H894" s="6" t="s">
        <v>0</v>
      </c>
      <c r="I894" s="36">
        <v>183877149.29999998</v>
      </c>
      <c r="J894" s="36">
        <v>1571179.3499999999</v>
      </c>
      <c r="K894" s="1" t="s">
        <v>0</v>
      </c>
      <c r="L894" s="33">
        <v>0</v>
      </c>
      <c r="M894" s="1" t="s">
        <v>282</v>
      </c>
      <c r="N894" s="1" t="s">
        <v>427</v>
      </c>
    </row>
    <row r="895" spans="1:15" hidden="1" x14ac:dyDescent="0.25">
      <c r="A895" s="1" t="s">
        <v>27</v>
      </c>
      <c r="B895" s="1">
        <v>2023</v>
      </c>
      <c r="C895" s="6" t="s">
        <v>0</v>
      </c>
      <c r="D895" s="6" t="s">
        <v>0</v>
      </c>
      <c r="E895" s="6" t="s">
        <v>0</v>
      </c>
      <c r="F895" s="6" t="s">
        <v>0</v>
      </c>
      <c r="G895" s="6" t="s">
        <v>0</v>
      </c>
      <c r="H895" s="6" t="s">
        <v>0</v>
      </c>
      <c r="I895" s="36">
        <v>184136780</v>
      </c>
      <c r="J895" s="36">
        <v>962690</v>
      </c>
      <c r="K895" s="1" t="s">
        <v>0</v>
      </c>
      <c r="L895" s="33">
        <v>0</v>
      </c>
      <c r="M895" s="1" t="s">
        <v>271</v>
      </c>
      <c r="N895" s="1" t="s">
        <v>836</v>
      </c>
    </row>
    <row r="896" spans="1:15" x14ac:dyDescent="0.25">
      <c r="A896" s="1" t="s">
        <v>111</v>
      </c>
      <c r="B896" s="1">
        <v>2018</v>
      </c>
      <c r="C896" s="6">
        <v>29</v>
      </c>
      <c r="D896" s="6">
        <v>3</v>
      </c>
      <c r="E896" s="6">
        <v>6</v>
      </c>
      <c r="F896" s="6">
        <v>3</v>
      </c>
      <c r="G896" s="6">
        <v>170</v>
      </c>
      <c r="H896" s="6">
        <v>2.1</v>
      </c>
      <c r="I896" s="36">
        <v>184301672.94</v>
      </c>
      <c r="J896" s="36">
        <v>1580378.4</v>
      </c>
      <c r="K896" s="1">
        <v>4</v>
      </c>
      <c r="L896" s="33">
        <v>429840</v>
      </c>
      <c r="M896" s="1" t="s">
        <v>282</v>
      </c>
      <c r="N896" s="1" t="s">
        <v>427</v>
      </c>
      <c r="O896" s="51">
        <f>I896/$Q$1</f>
        <v>0.73539911299511596</v>
      </c>
    </row>
    <row r="897" spans="1:15" hidden="1" x14ac:dyDescent="0.25">
      <c r="A897" s="1" t="s">
        <v>111</v>
      </c>
      <c r="B897" s="1">
        <v>2017</v>
      </c>
      <c r="C897" s="6" t="s">
        <v>0</v>
      </c>
      <c r="D897" s="6" t="s">
        <v>0</v>
      </c>
      <c r="E897" s="6" t="s">
        <v>0</v>
      </c>
      <c r="F897" s="6" t="s">
        <v>0</v>
      </c>
      <c r="G897" s="6" t="s">
        <v>0</v>
      </c>
      <c r="H897" s="6" t="s">
        <v>0</v>
      </c>
      <c r="I897" s="36">
        <v>184398849.20999998</v>
      </c>
      <c r="J897" s="36">
        <v>1581835.3499999999</v>
      </c>
      <c r="K897" s="1" t="s">
        <v>0</v>
      </c>
      <c r="L897" s="33">
        <v>0</v>
      </c>
      <c r="M897" s="1" t="s">
        <v>282</v>
      </c>
      <c r="N897" s="1" t="s">
        <v>427</v>
      </c>
    </row>
    <row r="898" spans="1:15" hidden="1" x14ac:dyDescent="0.25">
      <c r="A898" s="1" t="s">
        <v>111</v>
      </c>
      <c r="B898" s="1">
        <v>2021</v>
      </c>
      <c r="C898" s="6" t="s">
        <v>0</v>
      </c>
      <c r="D898" s="6" t="s">
        <v>0</v>
      </c>
      <c r="E898" s="6" t="s">
        <v>0</v>
      </c>
      <c r="F898" s="6" t="s">
        <v>0</v>
      </c>
      <c r="G898" s="6" t="s">
        <v>0</v>
      </c>
      <c r="H898" s="6" t="s">
        <v>0</v>
      </c>
      <c r="I898" s="36">
        <v>186061737.41999999</v>
      </c>
      <c r="J898" s="36">
        <v>1588613.91</v>
      </c>
      <c r="K898" s="1" t="s">
        <v>0</v>
      </c>
      <c r="L898" s="33">
        <v>0</v>
      </c>
      <c r="M898" s="1" t="s">
        <v>282</v>
      </c>
      <c r="N898" s="1" t="s">
        <v>427</v>
      </c>
    </row>
    <row r="899" spans="1:15" hidden="1" x14ac:dyDescent="0.25">
      <c r="A899" s="1" t="s">
        <v>107</v>
      </c>
      <c r="B899" s="1">
        <v>2019</v>
      </c>
      <c r="C899" s="6" t="s">
        <v>0</v>
      </c>
      <c r="D899" s="6" t="s">
        <v>0</v>
      </c>
      <c r="E899" s="6" t="s">
        <v>0</v>
      </c>
      <c r="F899" s="6" t="s">
        <v>0</v>
      </c>
      <c r="G899" s="6" t="s">
        <v>0</v>
      </c>
      <c r="H899" s="6" t="s">
        <v>0</v>
      </c>
      <c r="I899" s="36">
        <v>186119794.20000002</v>
      </c>
      <c r="J899" s="36">
        <v>861995.15</v>
      </c>
      <c r="K899" s="1" t="s">
        <v>0</v>
      </c>
      <c r="L899" s="33">
        <v>0</v>
      </c>
      <c r="M899" s="1" t="s">
        <v>279</v>
      </c>
      <c r="N899" s="1" t="s">
        <v>360</v>
      </c>
    </row>
    <row r="900" spans="1:15" hidden="1" x14ac:dyDescent="0.25">
      <c r="A900" s="1" t="s">
        <v>107</v>
      </c>
      <c r="B900" s="1">
        <v>2016</v>
      </c>
      <c r="C900" s="6" t="s">
        <v>0</v>
      </c>
      <c r="D900" s="6" t="s">
        <v>0</v>
      </c>
      <c r="E900" s="6" t="s">
        <v>0</v>
      </c>
      <c r="F900" s="6" t="s">
        <v>0</v>
      </c>
      <c r="G900" s="6" t="s">
        <v>0</v>
      </c>
      <c r="H900" s="6" t="s">
        <v>0</v>
      </c>
      <c r="I900" s="36">
        <v>186527323.44999999</v>
      </c>
      <c r="J900" s="36">
        <v>861091.39999999991</v>
      </c>
      <c r="K900" s="1" t="s">
        <v>0</v>
      </c>
      <c r="L900" s="33">
        <v>0</v>
      </c>
      <c r="M900" s="1" t="s">
        <v>279</v>
      </c>
      <c r="N900" s="1" t="s">
        <v>360</v>
      </c>
    </row>
    <row r="901" spans="1:15" hidden="1" x14ac:dyDescent="0.25">
      <c r="A901" s="1" t="s">
        <v>146</v>
      </c>
      <c r="B901" s="1">
        <v>2023</v>
      </c>
      <c r="C901" s="6" t="s">
        <v>0</v>
      </c>
      <c r="D901" s="6" t="s">
        <v>0</v>
      </c>
      <c r="E901" s="6" t="s">
        <v>0</v>
      </c>
      <c r="F901" s="6" t="s">
        <v>0</v>
      </c>
      <c r="G901" s="6" t="s">
        <v>0</v>
      </c>
      <c r="H901" s="6" t="s">
        <v>0</v>
      </c>
      <c r="I901" s="36">
        <v>186804060</v>
      </c>
      <c r="J901" s="36">
        <v>752590</v>
      </c>
      <c r="K901" s="1" t="s">
        <v>0</v>
      </c>
      <c r="L901" s="33">
        <v>0</v>
      </c>
      <c r="M901" s="1" t="s">
        <v>282</v>
      </c>
      <c r="N901" s="1" t="s">
        <v>398</v>
      </c>
    </row>
    <row r="902" spans="1:15" hidden="1" x14ac:dyDescent="0.25">
      <c r="A902" s="1" t="s">
        <v>107</v>
      </c>
      <c r="B902" s="1">
        <v>2017</v>
      </c>
      <c r="C902" s="6" t="s">
        <v>0</v>
      </c>
      <c r="D902" s="6" t="s">
        <v>0</v>
      </c>
      <c r="E902" s="6" t="s">
        <v>0</v>
      </c>
      <c r="F902" s="6" t="s">
        <v>0</v>
      </c>
      <c r="G902" s="6" t="s">
        <v>0</v>
      </c>
      <c r="H902" s="6" t="s">
        <v>0</v>
      </c>
      <c r="I902" s="36">
        <v>186982897.59999996</v>
      </c>
      <c r="J902" s="36">
        <v>866928.41999999993</v>
      </c>
      <c r="K902" s="1" t="s">
        <v>0</v>
      </c>
      <c r="L902" s="33">
        <v>0</v>
      </c>
      <c r="M902" s="1" t="s">
        <v>279</v>
      </c>
      <c r="N902" s="1" t="s">
        <v>360</v>
      </c>
    </row>
    <row r="903" spans="1:15" hidden="1" x14ac:dyDescent="0.25">
      <c r="A903" s="1" t="s">
        <v>107</v>
      </c>
      <c r="B903" s="1">
        <v>2018</v>
      </c>
      <c r="C903" s="6" t="s">
        <v>0</v>
      </c>
      <c r="D903" s="6" t="s">
        <v>0</v>
      </c>
      <c r="E903" s="6" t="s">
        <v>0</v>
      </c>
      <c r="F903" s="6" t="s">
        <v>0</v>
      </c>
      <c r="G903" s="6" t="s">
        <v>0</v>
      </c>
      <c r="H903" s="6" t="s">
        <v>0</v>
      </c>
      <c r="I903" s="36">
        <v>187012566.35999998</v>
      </c>
      <c r="J903" s="36">
        <v>866127.6</v>
      </c>
      <c r="K903" s="1" t="s">
        <v>0</v>
      </c>
      <c r="L903" s="33">
        <v>0</v>
      </c>
      <c r="M903" s="1" t="s">
        <v>279</v>
      </c>
      <c r="N903" s="1" t="s">
        <v>360</v>
      </c>
    </row>
    <row r="904" spans="1:15" hidden="1" x14ac:dyDescent="0.25">
      <c r="A904" s="1" t="s">
        <v>107</v>
      </c>
      <c r="B904" s="1">
        <v>2020</v>
      </c>
      <c r="C904" s="6" t="s">
        <v>0</v>
      </c>
      <c r="D904" s="6" t="s">
        <v>0</v>
      </c>
      <c r="E904" s="6" t="s">
        <v>0</v>
      </c>
      <c r="F904" s="6" t="s">
        <v>0</v>
      </c>
      <c r="G904" s="6" t="s">
        <v>0</v>
      </c>
      <c r="H904" s="6" t="s">
        <v>0</v>
      </c>
      <c r="I904" s="36">
        <v>187442843.30000001</v>
      </c>
      <c r="J904" s="36">
        <v>864142.95000000007</v>
      </c>
      <c r="K904" s="1" t="s">
        <v>0</v>
      </c>
      <c r="L904" s="33">
        <v>0</v>
      </c>
      <c r="M904" s="1" t="s">
        <v>279</v>
      </c>
      <c r="N904" s="1" t="s">
        <v>360</v>
      </c>
    </row>
    <row r="905" spans="1:15" hidden="1" x14ac:dyDescent="0.25">
      <c r="A905" s="1" t="s">
        <v>24</v>
      </c>
      <c r="B905" s="1">
        <v>2023</v>
      </c>
      <c r="C905" s="6" t="s">
        <v>0</v>
      </c>
      <c r="D905" s="6" t="s">
        <v>0</v>
      </c>
      <c r="E905" s="6" t="s">
        <v>0</v>
      </c>
      <c r="F905" s="6" t="s">
        <v>0</v>
      </c>
      <c r="G905" s="6" t="s">
        <v>0</v>
      </c>
      <c r="H905" s="6" t="s">
        <v>0</v>
      </c>
      <c r="I905" s="36">
        <v>187998610</v>
      </c>
      <c r="J905" s="36">
        <v>594990</v>
      </c>
      <c r="K905" s="1" t="s">
        <v>0</v>
      </c>
      <c r="L905" s="33">
        <v>0</v>
      </c>
      <c r="M905" s="1" t="s">
        <v>275</v>
      </c>
      <c r="N905" s="1" t="s">
        <v>346</v>
      </c>
    </row>
    <row r="906" spans="1:15" hidden="1" x14ac:dyDescent="0.25">
      <c r="A906" s="1" t="s">
        <v>107</v>
      </c>
      <c r="B906" s="1">
        <v>2021</v>
      </c>
      <c r="C906" s="6" t="s">
        <v>0</v>
      </c>
      <c r="D906" s="6" t="s">
        <v>0</v>
      </c>
      <c r="E906" s="6" t="s">
        <v>0</v>
      </c>
      <c r="F906" s="6" t="s">
        <v>0</v>
      </c>
      <c r="G906" s="6" t="s">
        <v>0</v>
      </c>
      <c r="H906" s="6" t="s">
        <v>0</v>
      </c>
      <c r="I906" s="36">
        <v>188816955.21000001</v>
      </c>
      <c r="J906" s="36">
        <v>870643.8</v>
      </c>
      <c r="K906" s="1" t="s">
        <v>0</v>
      </c>
      <c r="L906" s="33">
        <v>0</v>
      </c>
      <c r="M906" s="1" t="s">
        <v>279</v>
      </c>
      <c r="N906" s="1" t="s">
        <v>360</v>
      </c>
    </row>
    <row r="907" spans="1:15" hidden="1" x14ac:dyDescent="0.25">
      <c r="A907" s="1" t="s">
        <v>27</v>
      </c>
      <c r="B907" s="1">
        <v>2014</v>
      </c>
      <c r="C907" s="6" t="s">
        <v>0</v>
      </c>
      <c r="D907" s="6" t="s">
        <v>0</v>
      </c>
      <c r="E907" s="6" t="s">
        <v>0</v>
      </c>
      <c r="F907" s="6" t="s">
        <v>0</v>
      </c>
      <c r="G907" s="6" t="s">
        <v>0</v>
      </c>
      <c r="H907" s="6" t="s">
        <v>0</v>
      </c>
      <c r="I907" s="36">
        <v>191619504.80000001</v>
      </c>
      <c r="J907" s="36">
        <v>1011750.704</v>
      </c>
      <c r="K907" s="1" t="s">
        <v>0</v>
      </c>
      <c r="L907" s="33">
        <v>0</v>
      </c>
      <c r="M907" s="1" t="s">
        <v>271</v>
      </c>
      <c r="N907" s="1" t="s">
        <v>836</v>
      </c>
    </row>
    <row r="908" spans="1:15" hidden="1" x14ac:dyDescent="0.25">
      <c r="A908" s="1" t="s">
        <v>62</v>
      </c>
      <c r="B908" s="1">
        <v>2020</v>
      </c>
      <c r="C908" s="6" t="s">
        <v>0</v>
      </c>
      <c r="D908" s="6" t="s">
        <v>0</v>
      </c>
      <c r="E908" s="6" t="s">
        <v>0</v>
      </c>
      <c r="F908" s="6" t="s">
        <v>0</v>
      </c>
      <c r="G908" s="6" t="s">
        <v>0</v>
      </c>
      <c r="H908" s="6" t="s">
        <v>0</v>
      </c>
      <c r="I908" s="36">
        <v>276225902.85000002</v>
      </c>
      <c r="J908" s="36">
        <v>1521407.3</v>
      </c>
      <c r="K908" s="1" t="s">
        <v>0</v>
      </c>
      <c r="L908" s="33">
        <v>0</v>
      </c>
      <c r="M908" s="1" t="s">
        <v>278</v>
      </c>
      <c r="N908" s="1" t="s">
        <v>353</v>
      </c>
    </row>
    <row r="909" spans="1:15" hidden="1" x14ac:dyDescent="0.25">
      <c r="A909" s="1" t="s">
        <v>62</v>
      </c>
      <c r="B909" s="1">
        <v>2018</v>
      </c>
      <c r="C909" s="6" t="s">
        <v>0</v>
      </c>
      <c r="D909" s="6" t="s">
        <v>0</v>
      </c>
      <c r="E909" s="6" t="s">
        <v>0</v>
      </c>
      <c r="F909" s="6" t="s">
        <v>0</v>
      </c>
      <c r="G909" s="6" t="s">
        <v>0</v>
      </c>
      <c r="H909" s="6" t="s">
        <v>0</v>
      </c>
      <c r="I909" s="36">
        <v>275887347.42000002</v>
      </c>
      <c r="J909" s="36">
        <v>1524917.0999999999</v>
      </c>
      <c r="K909" s="1" t="s">
        <v>0</v>
      </c>
      <c r="L909" s="33">
        <v>0</v>
      </c>
      <c r="M909" s="1" t="s">
        <v>278</v>
      </c>
      <c r="N909" s="1" t="s">
        <v>353</v>
      </c>
    </row>
    <row r="910" spans="1:15" hidden="1" x14ac:dyDescent="0.25">
      <c r="A910" s="1" t="s">
        <v>27</v>
      </c>
      <c r="B910" s="1">
        <v>2015</v>
      </c>
      <c r="C910" s="6" t="s">
        <v>0</v>
      </c>
      <c r="D910" s="6" t="s">
        <v>0</v>
      </c>
      <c r="E910" s="6" t="s">
        <v>0</v>
      </c>
      <c r="F910" s="6" t="s">
        <v>0</v>
      </c>
      <c r="G910" s="6" t="s">
        <v>0</v>
      </c>
      <c r="H910" s="6" t="s">
        <v>0</v>
      </c>
      <c r="I910" s="36">
        <v>193169298.24000001</v>
      </c>
      <c r="J910" s="36">
        <v>1015547.04</v>
      </c>
      <c r="K910" s="1" t="s">
        <v>0</v>
      </c>
      <c r="L910" s="33">
        <v>0</v>
      </c>
      <c r="M910" s="1" t="s">
        <v>271</v>
      </c>
      <c r="N910" s="1" t="s">
        <v>836</v>
      </c>
    </row>
    <row r="911" spans="1:15" x14ac:dyDescent="0.25">
      <c r="A911" s="1" t="s">
        <v>42</v>
      </c>
      <c r="B911" s="1">
        <v>2022</v>
      </c>
      <c r="C911" s="6">
        <v>50</v>
      </c>
      <c r="D911" s="6">
        <v>5</v>
      </c>
      <c r="E911" s="6">
        <v>6</v>
      </c>
      <c r="F911" s="6">
        <v>3</v>
      </c>
      <c r="G911" s="6">
        <v>200</v>
      </c>
      <c r="H911" s="6">
        <v>2.4</v>
      </c>
      <c r="I911" s="36">
        <v>193295764.80000001</v>
      </c>
      <c r="J911" s="36">
        <v>736365.60000000009</v>
      </c>
      <c r="K911" s="1">
        <v>3</v>
      </c>
      <c r="L911" s="33">
        <v>453600.00000000006</v>
      </c>
      <c r="M911" s="1" t="s">
        <v>275</v>
      </c>
      <c r="N911" s="1" t="s">
        <v>411</v>
      </c>
      <c r="O911" s="51">
        <f>I911/$Q$1</f>
        <v>0.77128726892191479</v>
      </c>
    </row>
    <row r="912" spans="1:15" hidden="1" x14ac:dyDescent="0.25">
      <c r="A912" s="1" t="s">
        <v>42</v>
      </c>
      <c r="B912" s="1">
        <v>2014</v>
      </c>
      <c r="C912" s="6" t="s">
        <v>0</v>
      </c>
      <c r="D912" s="6" t="s">
        <v>0</v>
      </c>
      <c r="E912" s="6" t="s">
        <v>0</v>
      </c>
      <c r="F912" s="6" t="s">
        <v>0</v>
      </c>
      <c r="G912" s="6" t="s">
        <v>0</v>
      </c>
      <c r="H912" s="6" t="s">
        <v>0</v>
      </c>
      <c r="I912" s="36">
        <v>193359316</v>
      </c>
      <c r="J912" s="36">
        <v>730897.8</v>
      </c>
      <c r="K912" s="1" t="s">
        <v>0</v>
      </c>
      <c r="L912" s="33">
        <v>0</v>
      </c>
      <c r="M912" s="1" t="s">
        <v>275</v>
      </c>
      <c r="N912" s="1" t="s">
        <v>411</v>
      </c>
    </row>
    <row r="913" spans="1:15" hidden="1" x14ac:dyDescent="0.25">
      <c r="A913" s="1" t="s">
        <v>62</v>
      </c>
      <c r="B913" s="1">
        <v>2019</v>
      </c>
      <c r="C913" s="6" t="s">
        <v>0</v>
      </c>
      <c r="D913" s="6" t="s">
        <v>0</v>
      </c>
      <c r="E913" s="6" t="s">
        <v>0</v>
      </c>
      <c r="F913" s="6" t="s">
        <v>0</v>
      </c>
      <c r="G913" s="6" t="s">
        <v>0</v>
      </c>
      <c r="H913" s="6" t="s">
        <v>0</v>
      </c>
      <c r="I913" s="36">
        <v>275297095.80000001</v>
      </c>
      <c r="J913" s="36">
        <v>1517633.85</v>
      </c>
      <c r="K913" s="1" t="s">
        <v>0</v>
      </c>
      <c r="L913" s="33">
        <v>0</v>
      </c>
      <c r="M913" s="1" t="s">
        <v>278</v>
      </c>
      <c r="N913" s="1" t="s">
        <v>353</v>
      </c>
    </row>
    <row r="914" spans="1:15" hidden="1" x14ac:dyDescent="0.25">
      <c r="A914" s="1" t="s">
        <v>42</v>
      </c>
      <c r="B914" s="1">
        <v>2015</v>
      </c>
      <c r="C914" s="6" t="s">
        <v>0</v>
      </c>
      <c r="D914" s="6" t="s">
        <v>0</v>
      </c>
      <c r="E914" s="6" t="s">
        <v>0</v>
      </c>
      <c r="F914" s="6" t="s">
        <v>0</v>
      </c>
      <c r="G914" s="6" t="s">
        <v>0</v>
      </c>
      <c r="H914" s="6" t="s">
        <v>0</v>
      </c>
      <c r="I914" s="36">
        <v>194219144.28</v>
      </c>
      <c r="J914" s="36">
        <v>733640.16</v>
      </c>
      <c r="K914" s="1" t="s">
        <v>0</v>
      </c>
      <c r="L914" s="33">
        <v>0</v>
      </c>
      <c r="M914" s="1" t="s">
        <v>275</v>
      </c>
      <c r="N914" s="1" t="s">
        <v>411</v>
      </c>
    </row>
    <row r="915" spans="1:15" hidden="1" x14ac:dyDescent="0.25">
      <c r="A915" s="1" t="s">
        <v>121</v>
      </c>
      <c r="B915" s="1">
        <v>2023</v>
      </c>
      <c r="C915" s="6" t="s">
        <v>0</v>
      </c>
      <c r="D915" s="6" t="s">
        <v>0</v>
      </c>
      <c r="E915" s="6" t="s">
        <v>0</v>
      </c>
      <c r="F915" s="6" t="s">
        <v>0</v>
      </c>
      <c r="G915" s="6" t="s">
        <v>0</v>
      </c>
      <c r="H915" s="6" t="s">
        <v>0</v>
      </c>
      <c r="I915" s="36">
        <v>194497490</v>
      </c>
      <c r="J915" s="36">
        <v>1354110</v>
      </c>
      <c r="K915" s="1" t="s">
        <v>0</v>
      </c>
      <c r="L915" s="33">
        <v>0</v>
      </c>
      <c r="M915" s="1" t="s">
        <v>278</v>
      </c>
      <c r="N915" s="1" t="s">
        <v>605</v>
      </c>
    </row>
    <row r="916" spans="1:15" hidden="1" x14ac:dyDescent="0.25">
      <c r="A916" s="1" t="s">
        <v>27</v>
      </c>
      <c r="B916" s="1">
        <v>2022</v>
      </c>
      <c r="C916" s="6" t="s">
        <v>0</v>
      </c>
      <c r="D916" s="6" t="s">
        <v>0</v>
      </c>
      <c r="E916" s="6" t="s">
        <v>0</v>
      </c>
      <c r="F916" s="6" t="s">
        <v>0</v>
      </c>
      <c r="G916" s="6" t="s">
        <v>0</v>
      </c>
      <c r="H916" s="6" t="s">
        <v>0</v>
      </c>
      <c r="I916" s="36">
        <v>195083110.80000001</v>
      </c>
      <c r="J916" s="36">
        <v>1019314.8</v>
      </c>
      <c r="K916" s="1" t="s">
        <v>0</v>
      </c>
      <c r="L916" s="33">
        <v>0</v>
      </c>
      <c r="M916" s="1" t="s">
        <v>271</v>
      </c>
      <c r="N916" s="1" t="s">
        <v>836</v>
      </c>
    </row>
    <row r="917" spans="1:15" hidden="1" x14ac:dyDescent="0.25">
      <c r="A917" s="1" t="s">
        <v>119</v>
      </c>
      <c r="B917" s="1">
        <v>2023</v>
      </c>
      <c r="C917" s="6" t="s">
        <v>0</v>
      </c>
      <c r="D917" s="6" t="s">
        <v>0</v>
      </c>
      <c r="E917" s="6" t="s">
        <v>0</v>
      </c>
      <c r="F917" s="6" t="s">
        <v>0</v>
      </c>
      <c r="G917" s="6" t="s">
        <v>0</v>
      </c>
      <c r="H917" s="6" t="s">
        <v>0</v>
      </c>
      <c r="I917" s="36">
        <v>196201600</v>
      </c>
      <c r="J917" s="36">
        <v>1767670</v>
      </c>
      <c r="K917" s="1" t="s">
        <v>0</v>
      </c>
      <c r="L917" s="33">
        <v>0</v>
      </c>
      <c r="M917" s="1" t="s">
        <v>271</v>
      </c>
      <c r="N917" s="1" t="s">
        <v>310</v>
      </c>
    </row>
    <row r="918" spans="1:15" hidden="1" x14ac:dyDescent="0.25">
      <c r="A918" s="1" t="s">
        <v>42</v>
      </c>
      <c r="B918" s="1">
        <v>2019</v>
      </c>
      <c r="C918" s="6" t="s">
        <v>0</v>
      </c>
      <c r="D918" s="6" t="s">
        <v>0</v>
      </c>
      <c r="E918" s="6" t="s">
        <v>0</v>
      </c>
      <c r="F918" s="6" t="s">
        <v>0</v>
      </c>
      <c r="G918" s="6" t="s">
        <v>0</v>
      </c>
      <c r="H918" s="6" t="s">
        <v>0</v>
      </c>
      <c r="I918" s="36">
        <v>196774511.40000001</v>
      </c>
      <c r="J918" s="36">
        <v>748500.85</v>
      </c>
      <c r="K918" s="1" t="s">
        <v>0</v>
      </c>
      <c r="L918" s="33">
        <v>0</v>
      </c>
      <c r="M918" s="1" t="s">
        <v>275</v>
      </c>
      <c r="N918" s="1" t="s">
        <v>411</v>
      </c>
    </row>
    <row r="919" spans="1:15" hidden="1" x14ac:dyDescent="0.25">
      <c r="A919" s="1" t="s">
        <v>27</v>
      </c>
      <c r="B919" s="1">
        <v>2019</v>
      </c>
      <c r="C919" s="6" t="s">
        <v>0</v>
      </c>
      <c r="D919" s="6" t="s">
        <v>0</v>
      </c>
      <c r="E919" s="6" t="s">
        <v>0</v>
      </c>
      <c r="F919" s="6" t="s">
        <v>0</v>
      </c>
      <c r="G919" s="6" t="s">
        <v>0</v>
      </c>
      <c r="H919" s="6" t="s">
        <v>0</v>
      </c>
      <c r="I919" s="36">
        <v>196944881</v>
      </c>
      <c r="J919" s="36">
        <v>1036116.05</v>
      </c>
      <c r="K919" s="1" t="s">
        <v>0</v>
      </c>
      <c r="L919" s="33">
        <v>0</v>
      </c>
      <c r="M919" s="1" t="s">
        <v>271</v>
      </c>
      <c r="N919" s="1" t="s">
        <v>836</v>
      </c>
    </row>
    <row r="920" spans="1:15" x14ac:dyDescent="0.25">
      <c r="A920" s="1" t="s">
        <v>27</v>
      </c>
      <c r="B920" s="1">
        <v>2016</v>
      </c>
      <c r="C920" s="6">
        <v>16</v>
      </c>
      <c r="D920" s="6">
        <v>12</v>
      </c>
      <c r="E920" s="6">
        <v>6</v>
      </c>
      <c r="F920" s="6">
        <v>3</v>
      </c>
      <c r="G920" s="6">
        <v>140</v>
      </c>
      <c r="H920" s="6">
        <v>1.9</v>
      </c>
      <c r="I920" s="36">
        <v>197027688.64999998</v>
      </c>
      <c r="J920" s="36">
        <v>1035016.45</v>
      </c>
      <c r="K920" s="1">
        <v>0</v>
      </c>
      <c r="L920" s="33">
        <v>333449.99999999994</v>
      </c>
      <c r="M920" s="1" t="s">
        <v>271</v>
      </c>
      <c r="N920" s="1" t="s">
        <v>836</v>
      </c>
      <c r="O920" s="51">
        <f>I920/$Q$1</f>
        <v>0.78617836266661867</v>
      </c>
    </row>
    <row r="921" spans="1:15" hidden="1" x14ac:dyDescent="0.25">
      <c r="A921" s="1" t="s">
        <v>42</v>
      </c>
      <c r="B921" s="1">
        <v>2020</v>
      </c>
      <c r="C921" s="6" t="s">
        <v>0</v>
      </c>
      <c r="D921" s="6" t="s">
        <v>0</v>
      </c>
      <c r="E921" s="6" t="s">
        <v>0</v>
      </c>
      <c r="F921" s="6" t="s">
        <v>0</v>
      </c>
      <c r="G921" s="6" t="s">
        <v>0</v>
      </c>
      <c r="H921" s="6" t="s">
        <v>0</v>
      </c>
      <c r="I921" s="36">
        <v>197032264.09999999</v>
      </c>
      <c r="J921" s="36">
        <v>750364.3</v>
      </c>
      <c r="K921" s="1" t="s">
        <v>0</v>
      </c>
      <c r="L921" s="33">
        <v>0</v>
      </c>
      <c r="M921" s="1" t="s">
        <v>275</v>
      </c>
      <c r="N921" s="1" t="s">
        <v>411</v>
      </c>
    </row>
    <row r="922" spans="1:15" hidden="1" x14ac:dyDescent="0.25">
      <c r="A922" s="1" t="s">
        <v>42</v>
      </c>
      <c r="B922" s="1">
        <v>2016</v>
      </c>
      <c r="C922" s="6" t="s">
        <v>0</v>
      </c>
      <c r="D922" s="6" t="s">
        <v>0</v>
      </c>
      <c r="E922" s="6" t="s">
        <v>0</v>
      </c>
      <c r="F922" s="6" t="s">
        <v>0</v>
      </c>
      <c r="G922" s="6" t="s">
        <v>0</v>
      </c>
      <c r="H922" s="6" t="s">
        <v>0</v>
      </c>
      <c r="I922" s="36">
        <v>197205812.69999999</v>
      </c>
      <c r="J922" s="36">
        <v>747706.04999999993</v>
      </c>
      <c r="K922" s="1" t="s">
        <v>0</v>
      </c>
      <c r="L922" s="33">
        <v>0</v>
      </c>
      <c r="M922" s="1" t="s">
        <v>275</v>
      </c>
      <c r="N922" s="1" t="s">
        <v>411</v>
      </c>
    </row>
    <row r="923" spans="1:15" hidden="1" x14ac:dyDescent="0.25">
      <c r="A923" s="1" t="s">
        <v>24</v>
      </c>
      <c r="B923" s="1">
        <v>2014</v>
      </c>
      <c r="C923" s="6" t="s">
        <v>0</v>
      </c>
      <c r="D923" s="6" t="s">
        <v>0</v>
      </c>
      <c r="E923" s="6" t="s">
        <v>0</v>
      </c>
      <c r="F923" s="6" t="s">
        <v>0</v>
      </c>
      <c r="G923" s="6" t="s">
        <v>0</v>
      </c>
      <c r="H923" s="6" t="s">
        <v>0</v>
      </c>
      <c r="I923" s="36">
        <v>197257814.40000001</v>
      </c>
      <c r="J923" s="36">
        <v>625307.13600000006</v>
      </c>
      <c r="K923" s="1" t="s">
        <v>0</v>
      </c>
      <c r="L923" s="33">
        <v>0</v>
      </c>
      <c r="M923" s="1" t="s">
        <v>275</v>
      </c>
      <c r="N923" s="1" t="s">
        <v>346</v>
      </c>
    </row>
    <row r="924" spans="1:15" hidden="1" x14ac:dyDescent="0.25">
      <c r="A924" s="1" t="s">
        <v>146</v>
      </c>
      <c r="B924" s="1">
        <v>2014</v>
      </c>
      <c r="C924" s="6" t="s">
        <v>0</v>
      </c>
      <c r="D924" s="6" t="s">
        <v>0</v>
      </c>
      <c r="E924" s="6" t="s">
        <v>0</v>
      </c>
      <c r="F924" s="6" t="s">
        <v>0</v>
      </c>
      <c r="G924" s="6" t="s">
        <v>0</v>
      </c>
      <c r="H924" s="6" t="s">
        <v>0</v>
      </c>
      <c r="I924" s="36">
        <v>197438301.59999999</v>
      </c>
      <c r="J924" s="36">
        <v>790938.36800000002</v>
      </c>
      <c r="K924" s="1" t="s">
        <v>0</v>
      </c>
      <c r="L924" s="33">
        <v>0</v>
      </c>
      <c r="M924" s="1" t="s">
        <v>282</v>
      </c>
      <c r="N924" s="1" t="s">
        <v>398</v>
      </c>
    </row>
    <row r="925" spans="1:15" hidden="1" x14ac:dyDescent="0.25">
      <c r="A925" s="1" t="s">
        <v>62</v>
      </c>
      <c r="B925" s="1">
        <v>2017</v>
      </c>
      <c r="C925" s="6" t="s">
        <v>0</v>
      </c>
      <c r="D925" s="6" t="s">
        <v>0</v>
      </c>
      <c r="E925" s="6" t="s">
        <v>0</v>
      </c>
      <c r="F925" s="6" t="s">
        <v>0</v>
      </c>
      <c r="G925" s="6" t="s">
        <v>0</v>
      </c>
      <c r="H925" s="6" t="s">
        <v>0</v>
      </c>
      <c r="I925" s="36">
        <v>275062388.66999996</v>
      </c>
      <c r="J925" s="36">
        <v>1526322.0899999999</v>
      </c>
      <c r="K925" s="1" t="s">
        <v>0</v>
      </c>
      <c r="L925" s="33">
        <v>0</v>
      </c>
      <c r="M925" s="1" t="s">
        <v>278</v>
      </c>
      <c r="N925" s="1" t="s">
        <v>353</v>
      </c>
    </row>
    <row r="926" spans="1:15" hidden="1" x14ac:dyDescent="0.25">
      <c r="A926" s="1" t="s">
        <v>27</v>
      </c>
      <c r="B926" s="1">
        <v>2020</v>
      </c>
      <c r="C926" s="6" t="s">
        <v>0</v>
      </c>
      <c r="D926" s="6" t="s">
        <v>0</v>
      </c>
      <c r="E926" s="6" t="s">
        <v>0</v>
      </c>
      <c r="F926" s="6" t="s">
        <v>0</v>
      </c>
      <c r="G926" s="6" t="s">
        <v>0</v>
      </c>
      <c r="H926" s="6" t="s">
        <v>0</v>
      </c>
      <c r="I926" s="36">
        <v>197744831.95000002</v>
      </c>
      <c r="J926" s="36">
        <v>1038698.2000000001</v>
      </c>
      <c r="K926" s="1" t="s">
        <v>0</v>
      </c>
      <c r="L926" s="33">
        <v>0</v>
      </c>
      <c r="M926" s="1" t="s">
        <v>271</v>
      </c>
      <c r="N926" s="1" t="s">
        <v>836</v>
      </c>
    </row>
    <row r="927" spans="1:15" x14ac:dyDescent="0.25">
      <c r="A927" s="1" t="s">
        <v>146</v>
      </c>
      <c r="B927" s="1">
        <v>2022</v>
      </c>
      <c r="C927" s="6">
        <v>53</v>
      </c>
      <c r="D927" s="6">
        <v>3</v>
      </c>
      <c r="E927" s="6">
        <v>5</v>
      </c>
      <c r="F927" s="6">
        <v>3</v>
      </c>
      <c r="G927" s="6">
        <v>180</v>
      </c>
      <c r="H927" s="6">
        <v>2.2000000000000002</v>
      </c>
      <c r="I927" s="36">
        <v>197889534</v>
      </c>
      <c r="J927" s="36">
        <v>796856.4</v>
      </c>
      <c r="K927" s="1">
        <v>3</v>
      </c>
      <c r="L927" s="33">
        <v>410400</v>
      </c>
      <c r="M927" s="1" t="s">
        <v>282</v>
      </c>
      <c r="N927" s="1" t="s">
        <v>398</v>
      </c>
      <c r="O927" s="51">
        <f>I927/$Q$1</f>
        <v>0.78961729133079483</v>
      </c>
    </row>
    <row r="928" spans="1:15" hidden="1" x14ac:dyDescent="0.25">
      <c r="A928" s="1" t="s">
        <v>27</v>
      </c>
      <c r="B928" s="1">
        <v>2017</v>
      </c>
      <c r="C928" s="6" t="s">
        <v>0</v>
      </c>
      <c r="D928" s="6" t="s">
        <v>0</v>
      </c>
      <c r="E928" s="6" t="s">
        <v>0</v>
      </c>
      <c r="F928" s="6" t="s">
        <v>0</v>
      </c>
      <c r="G928" s="6" t="s">
        <v>0</v>
      </c>
      <c r="H928" s="6" t="s">
        <v>0</v>
      </c>
      <c r="I928" s="36">
        <v>197995099.79999998</v>
      </c>
      <c r="J928" s="36">
        <v>1042037.7699999999</v>
      </c>
      <c r="K928" s="1" t="s">
        <v>0</v>
      </c>
      <c r="L928" s="33">
        <v>0</v>
      </c>
      <c r="M928" s="1" t="s">
        <v>271</v>
      </c>
      <c r="N928" s="1" t="s">
        <v>836</v>
      </c>
    </row>
    <row r="929" spans="1:15" hidden="1" x14ac:dyDescent="0.25">
      <c r="A929" s="1" t="s">
        <v>27</v>
      </c>
      <c r="B929" s="1">
        <v>2018</v>
      </c>
      <c r="C929" s="6" t="s">
        <v>0</v>
      </c>
      <c r="D929" s="6" t="s">
        <v>0</v>
      </c>
      <c r="E929" s="6" t="s">
        <v>0</v>
      </c>
      <c r="F929" s="6" t="s">
        <v>0</v>
      </c>
      <c r="G929" s="6" t="s">
        <v>0</v>
      </c>
      <c r="H929" s="6" t="s">
        <v>0</v>
      </c>
      <c r="I929" s="36">
        <v>198336808.62</v>
      </c>
      <c r="J929" s="36">
        <v>1041084.4199999999</v>
      </c>
      <c r="K929" s="1" t="s">
        <v>0</v>
      </c>
      <c r="L929" s="33">
        <v>0</v>
      </c>
      <c r="M929" s="1" t="s">
        <v>271</v>
      </c>
      <c r="N929" s="1" t="s">
        <v>836</v>
      </c>
    </row>
    <row r="930" spans="1:15" hidden="1" x14ac:dyDescent="0.25">
      <c r="A930" s="1" t="s">
        <v>24</v>
      </c>
      <c r="B930" s="1">
        <v>2022</v>
      </c>
      <c r="C930" s="6" t="s">
        <v>0</v>
      </c>
      <c r="D930" s="6" t="s">
        <v>0</v>
      </c>
      <c r="E930" s="6" t="s">
        <v>0</v>
      </c>
      <c r="F930" s="6" t="s">
        <v>0</v>
      </c>
      <c r="G930" s="6" t="s">
        <v>0</v>
      </c>
      <c r="H930" s="6" t="s">
        <v>0</v>
      </c>
      <c r="I930" s="36">
        <v>198337896</v>
      </c>
      <c r="J930" s="36">
        <v>629985.60000000009</v>
      </c>
      <c r="K930" s="1" t="s">
        <v>0</v>
      </c>
      <c r="L930" s="33">
        <v>0</v>
      </c>
      <c r="M930" s="1" t="s">
        <v>275</v>
      </c>
      <c r="N930" s="1" t="s">
        <v>346</v>
      </c>
    </row>
    <row r="931" spans="1:15" hidden="1" x14ac:dyDescent="0.25">
      <c r="A931" s="1" t="s">
        <v>62</v>
      </c>
      <c r="B931" s="1">
        <v>2022</v>
      </c>
      <c r="C931" s="6" t="s">
        <v>0</v>
      </c>
      <c r="D931" s="6" t="s">
        <v>0</v>
      </c>
      <c r="E931" s="6" t="s">
        <v>0</v>
      </c>
      <c r="F931" s="6" t="s">
        <v>0</v>
      </c>
      <c r="G931" s="6" t="s">
        <v>0</v>
      </c>
      <c r="H931" s="6" t="s">
        <v>0</v>
      </c>
      <c r="I931" s="36">
        <v>273441322.80000001</v>
      </c>
      <c r="J931" s="36">
        <v>1493013.6</v>
      </c>
      <c r="K931" s="1" t="s">
        <v>0</v>
      </c>
      <c r="L931" s="33">
        <v>0</v>
      </c>
      <c r="M931" s="1" t="s">
        <v>278</v>
      </c>
      <c r="N931" s="1" t="s">
        <v>353</v>
      </c>
    </row>
    <row r="932" spans="1:15" hidden="1" x14ac:dyDescent="0.25">
      <c r="A932" s="1" t="s">
        <v>62</v>
      </c>
      <c r="B932" s="1">
        <v>2016</v>
      </c>
      <c r="C932" s="6" t="s">
        <v>0</v>
      </c>
      <c r="D932" s="6" t="s">
        <v>0</v>
      </c>
      <c r="E932" s="6" t="s">
        <v>0</v>
      </c>
      <c r="F932" s="6" t="s">
        <v>0</v>
      </c>
      <c r="G932" s="6" t="s">
        <v>0</v>
      </c>
      <c r="H932" s="6" t="s">
        <v>0</v>
      </c>
      <c r="I932" s="36">
        <v>272807362.75</v>
      </c>
      <c r="J932" s="36">
        <v>1516036.5999999999</v>
      </c>
      <c r="K932" s="1" t="s">
        <v>0</v>
      </c>
      <c r="L932" s="33">
        <v>0</v>
      </c>
      <c r="M932" s="1" t="s">
        <v>278</v>
      </c>
      <c r="N932" s="1" t="s">
        <v>353</v>
      </c>
    </row>
    <row r="933" spans="1:15" x14ac:dyDescent="0.25">
      <c r="A933" s="1" t="s">
        <v>24</v>
      </c>
      <c r="B933" s="1">
        <v>2015</v>
      </c>
      <c r="C933" s="6">
        <v>8</v>
      </c>
      <c r="D933" s="6">
        <v>6</v>
      </c>
      <c r="E933" s="6">
        <v>10</v>
      </c>
      <c r="F933" s="6">
        <v>5</v>
      </c>
      <c r="G933" s="6">
        <v>200</v>
      </c>
      <c r="H933" s="6">
        <v>3.5</v>
      </c>
      <c r="I933" s="36">
        <v>198581457.96000001</v>
      </c>
      <c r="J933" s="36">
        <v>627653.16</v>
      </c>
      <c r="K933" s="1">
        <v>4</v>
      </c>
      <c r="L933" s="33">
        <v>951720</v>
      </c>
      <c r="M933" s="1" t="s">
        <v>275</v>
      </c>
      <c r="N933" s="1" t="s">
        <v>346</v>
      </c>
      <c r="O933" s="51">
        <f>I933/$Q$1</f>
        <v>0.79237820097598144</v>
      </c>
    </row>
    <row r="934" spans="1:15" hidden="1" x14ac:dyDescent="0.25">
      <c r="A934" s="1" t="s">
        <v>62</v>
      </c>
      <c r="B934" s="1">
        <v>2015</v>
      </c>
      <c r="C934" s="6" t="s">
        <v>0</v>
      </c>
      <c r="D934" s="6" t="s">
        <v>0</v>
      </c>
      <c r="E934" s="6" t="s">
        <v>0</v>
      </c>
      <c r="F934" s="6" t="s">
        <v>0</v>
      </c>
      <c r="G934" s="6" t="s">
        <v>0</v>
      </c>
      <c r="H934" s="6" t="s">
        <v>0</v>
      </c>
      <c r="I934" s="36">
        <v>268834437.24000001</v>
      </c>
      <c r="J934" s="36">
        <v>1487513.64</v>
      </c>
      <c r="K934" s="1" t="s">
        <v>0</v>
      </c>
      <c r="L934" s="33">
        <v>0</v>
      </c>
      <c r="M934" s="1" t="s">
        <v>278</v>
      </c>
      <c r="N934" s="1" t="s">
        <v>353</v>
      </c>
    </row>
    <row r="935" spans="1:15" hidden="1" x14ac:dyDescent="0.25">
      <c r="A935" s="1" t="s">
        <v>146</v>
      </c>
      <c r="B935" s="1">
        <v>2015</v>
      </c>
      <c r="C935" s="6" t="s">
        <v>0</v>
      </c>
      <c r="D935" s="6" t="s">
        <v>0</v>
      </c>
      <c r="E935" s="6" t="s">
        <v>0</v>
      </c>
      <c r="F935" s="6" t="s">
        <v>0</v>
      </c>
      <c r="G935" s="6" t="s">
        <v>0</v>
      </c>
      <c r="H935" s="6" t="s">
        <v>0</v>
      </c>
      <c r="I935" s="36">
        <v>198656285.40000001</v>
      </c>
      <c r="J935" s="36">
        <v>793907.52</v>
      </c>
      <c r="K935" s="1" t="s">
        <v>0</v>
      </c>
      <c r="L935" s="33">
        <v>0</v>
      </c>
      <c r="M935" s="1" t="s">
        <v>282</v>
      </c>
      <c r="N935" s="1" t="s">
        <v>398</v>
      </c>
    </row>
    <row r="936" spans="1:15" hidden="1" x14ac:dyDescent="0.25">
      <c r="A936" s="1" t="s">
        <v>21</v>
      </c>
      <c r="B936" s="1">
        <v>2023</v>
      </c>
      <c r="C936" s="6" t="s">
        <v>0</v>
      </c>
      <c r="D936" s="6" t="s">
        <v>0</v>
      </c>
      <c r="E936" s="6" t="s">
        <v>0</v>
      </c>
      <c r="F936" s="6" t="s">
        <v>0</v>
      </c>
      <c r="G936" s="6" t="s">
        <v>0</v>
      </c>
      <c r="H936" s="6" t="s">
        <v>0</v>
      </c>
      <c r="I936" s="36">
        <v>198657100</v>
      </c>
      <c r="J936" s="36">
        <v>1409320</v>
      </c>
      <c r="K936" s="1" t="s">
        <v>0</v>
      </c>
      <c r="L936" s="33">
        <v>0</v>
      </c>
      <c r="M936" s="1" t="s">
        <v>279</v>
      </c>
      <c r="N936" s="1" t="s">
        <v>360</v>
      </c>
    </row>
    <row r="937" spans="1:15" hidden="1" x14ac:dyDescent="0.25">
      <c r="A937" s="1" t="s">
        <v>42</v>
      </c>
      <c r="B937" s="1">
        <v>2018</v>
      </c>
      <c r="C937" s="6" t="s">
        <v>0</v>
      </c>
      <c r="D937" s="6" t="s">
        <v>0</v>
      </c>
      <c r="E937" s="6" t="s">
        <v>0</v>
      </c>
      <c r="F937" s="6" t="s">
        <v>0</v>
      </c>
      <c r="G937" s="6" t="s">
        <v>0</v>
      </c>
      <c r="H937" s="6" t="s">
        <v>0</v>
      </c>
      <c r="I937" s="36">
        <v>198672800.22</v>
      </c>
      <c r="J937" s="36">
        <v>752088.65999999992</v>
      </c>
      <c r="K937" s="1" t="s">
        <v>0</v>
      </c>
      <c r="L937" s="33">
        <v>0</v>
      </c>
      <c r="M937" s="1" t="s">
        <v>275</v>
      </c>
      <c r="N937" s="1" t="s">
        <v>411</v>
      </c>
    </row>
    <row r="938" spans="1:15" hidden="1" x14ac:dyDescent="0.25">
      <c r="A938" s="1" t="s">
        <v>42</v>
      </c>
      <c r="B938" s="1">
        <v>2017</v>
      </c>
      <c r="C938" s="6" t="s">
        <v>0</v>
      </c>
      <c r="D938" s="6" t="s">
        <v>0</v>
      </c>
      <c r="E938" s="6" t="s">
        <v>0</v>
      </c>
      <c r="F938" s="6" t="s">
        <v>0</v>
      </c>
      <c r="G938" s="6" t="s">
        <v>0</v>
      </c>
      <c r="H938" s="6" t="s">
        <v>0</v>
      </c>
      <c r="I938" s="36">
        <v>198719124.84999996</v>
      </c>
      <c r="J938" s="36">
        <v>752781.25999999989</v>
      </c>
      <c r="K938" s="1" t="s">
        <v>0</v>
      </c>
      <c r="L938" s="33">
        <v>0</v>
      </c>
      <c r="M938" s="1" t="s">
        <v>275</v>
      </c>
      <c r="N938" s="1" t="s">
        <v>411</v>
      </c>
    </row>
    <row r="939" spans="1:15" x14ac:dyDescent="0.25">
      <c r="A939" s="1" t="s">
        <v>62</v>
      </c>
      <c r="B939" s="1">
        <v>2014</v>
      </c>
      <c r="C939" s="6">
        <v>1</v>
      </c>
      <c r="D939" s="6">
        <v>8</v>
      </c>
      <c r="E939" s="6">
        <v>6</v>
      </c>
      <c r="F939" s="6">
        <v>4</v>
      </c>
      <c r="G939" s="6">
        <v>150</v>
      </c>
      <c r="H939" s="6">
        <v>2</v>
      </c>
      <c r="I939" s="36">
        <v>267016431.19999999</v>
      </c>
      <c r="J939" s="36">
        <v>1481940.584</v>
      </c>
      <c r="K939" s="38">
        <v>4</v>
      </c>
      <c r="L939" s="33">
        <v>477280</v>
      </c>
      <c r="M939" s="1" t="s">
        <v>278</v>
      </c>
      <c r="N939" s="1" t="s">
        <v>353</v>
      </c>
      <c r="O939" s="51">
        <f>I939/$Q$1</f>
        <v>1.0654469030431872</v>
      </c>
    </row>
    <row r="940" spans="1:15" hidden="1" x14ac:dyDescent="0.25">
      <c r="A940" s="1" t="s">
        <v>42</v>
      </c>
      <c r="B940" s="1">
        <v>2021</v>
      </c>
      <c r="C940" s="6" t="s">
        <v>0</v>
      </c>
      <c r="D940" s="6" t="s">
        <v>0</v>
      </c>
      <c r="E940" s="6" t="s">
        <v>0</v>
      </c>
      <c r="F940" s="6" t="s">
        <v>0</v>
      </c>
      <c r="G940" s="6" t="s">
        <v>0</v>
      </c>
      <c r="H940" s="6" t="s">
        <v>0</v>
      </c>
      <c r="I940" s="36">
        <v>199216240.08000001</v>
      </c>
      <c r="J940" s="36">
        <v>756016.95</v>
      </c>
      <c r="K940" s="1" t="s">
        <v>0</v>
      </c>
      <c r="L940" s="33">
        <v>0</v>
      </c>
      <c r="M940" s="1" t="s">
        <v>275</v>
      </c>
      <c r="N940" s="1" t="s">
        <v>411</v>
      </c>
    </row>
    <row r="941" spans="1:15" hidden="1" x14ac:dyDescent="0.25">
      <c r="A941" s="1" t="s">
        <v>27</v>
      </c>
      <c r="B941" s="1">
        <v>2021</v>
      </c>
      <c r="C941" s="6" t="s">
        <v>0</v>
      </c>
      <c r="D941" s="6" t="s">
        <v>0</v>
      </c>
      <c r="E941" s="6" t="s">
        <v>0</v>
      </c>
      <c r="F941" s="6" t="s">
        <v>0</v>
      </c>
      <c r="G941" s="6" t="s">
        <v>0</v>
      </c>
      <c r="H941" s="6" t="s">
        <v>0</v>
      </c>
      <c r="I941" s="36">
        <v>199917177.33000001</v>
      </c>
      <c r="J941" s="36">
        <v>1046514.3</v>
      </c>
      <c r="K941" s="1" t="s">
        <v>0</v>
      </c>
      <c r="L941" s="33">
        <v>0</v>
      </c>
      <c r="M941" s="1" t="s">
        <v>271</v>
      </c>
      <c r="N941" s="1" t="s">
        <v>836</v>
      </c>
    </row>
    <row r="942" spans="1:15" hidden="1" x14ac:dyDescent="0.25">
      <c r="A942" s="1" t="s">
        <v>62</v>
      </c>
      <c r="B942" s="1">
        <v>2023</v>
      </c>
      <c r="C942" s="6" t="s">
        <v>0</v>
      </c>
      <c r="D942" s="6" t="s">
        <v>0</v>
      </c>
      <c r="E942" s="6" t="s">
        <v>0</v>
      </c>
      <c r="F942" s="6" t="s">
        <v>0</v>
      </c>
      <c r="G942" s="6" t="s">
        <v>0</v>
      </c>
      <c r="H942" s="6" t="s">
        <v>0</v>
      </c>
      <c r="I942" s="36">
        <v>258655240</v>
      </c>
      <c r="J942" s="36">
        <v>1410070</v>
      </c>
      <c r="K942" s="1" t="s">
        <v>0</v>
      </c>
      <c r="L942" s="33">
        <v>0</v>
      </c>
      <c r="M942" s="1" t="s">
        <v>278</v>
      </c>
      <c r="N942" s="1" t="s">
        <v>353</v>
      </c>
    </row>
    <row r="943" spans="1:15" hidden="1" x14ac:dyDescent="0.25">
      <c r="A943" s="1" t="s">
        <v>24</v>
      </c>
      <c r="B943" s="1">
        <v>2020</v>
      </c>
      <c r="C943" s="6" t="s">
        <v>0</v>
      </c>
      <c r="D943" s="6" t="s">
        <v>0</v>
      </c>
      <c r="E943" s="6" t="s">
        <v>0</v>
      </c>
      <c r="F943" s="6" t="s">
        <v>0</v>
      </c>
      <c r="G943" s="6" t="s">
        <v>0</v>
      </c>
      <c r="H943" s="6" t="s">
        <v>0</v>
      </c>
      <c r="I943" s="36">
        <v>201044286.84999999</v>
      </c>
      <c r="J943" s="36">
        <v>641967.15</v>
      </c>
      <c r="K943" s="1" t="s">
        <v>0</v>
      </c>
      <c r="L943" s="33">
        <v>0</v>
      </c>
      <c r="M943" s="1" t="s">
        <v>275</v>
      </c>
      <c r="N943" s="1" t="s">
        <v>346</v>
      </c>
    </row>
    <row r="944" spans="1:15" hidden="1" x14ac:dyDescent="0.25">
      <c r="A944" s="1" t="s">
        <v>24</v>
      </c>
      <c r="B944" s="1">
        <v>2019</v>
      </c>
      <c r="C944" s="6" t="s">
        <v>0</v>
      </c>
      <c r="D944" s="6" t="s">
        <v>0</v>
      </c>
      <c r="E944" s="6" t="s">
        <v>0</v>
      </c>
      <c r="F944" s="6" t="s">
        <v>0</v>
      </c>
      <c r="G944" s="6" t="s">
        <v>0</v>
      </c>
      <c r="H944" s="6" t="s">
        <v>0</v>
      </c>
      <c r="I944" s="36">
        <v>201255392.65000001</v>
      </c>
      <c r="J944" s="36">
        <v>640377.20000000007</v>
      </c>
      <c r="K944" s="1" t="s">
        <v>0</v>
      </c>
      <c r="L944" s="33">
        <v>0</v>
      </c>
      <c r="M944" s="1" t="s">
        <v>275</v>
      </c>
      <c r="N944" s="1" t="s">
        <v>346</v>
      </c>
    </row>
    <row r="945" spans="1:15" hidden="1" x14ac:dyDescent="0.25">
      <c r="A945" s="1" t="s">
        <v>146</v>
      </c>
      <c r="B945" s="1">
        <v>2020</v>
      </c>
      <c r="C945" s="6" t="s">
        <v>0</v>
      </c>
      <c r="D945" s="6" t="s">
        <v>0</v>
      </c>
      <c r="E945" s="6" t="s">
        <v>0</v>
      </c>
      <c r="F945" s="6" t="s">
        <v>0</v>
      </c>
      <c r="G945" s="6" t="s">
        <v>0</v>
      </c>
      <c r="H945" s="6" t="s">
        <v>0</v>
      </c>
      <c r="I945" s="36">
        <v>201623175.95000002</v>
      </c>
      <c r="J945" s="36">
        <v>812011.1</v>
      </c>
      <c r="K945" s="1" t="s">
        <v>0</v>
      </c>
      <c r="L945" s="33">
        <v>0</v>
      </c>
      <c r="M945" s="1" t="s">
        <v>282</v>
      </c>
      <c r="N945" s="1" t="s">
        <v>398</v>
      </c>
    </row>
    <row r="946" spans="1:15" hidden="1" x14ac:dyDescent="0.25">
      <c r="A946" s="1" t="s">
        <v>146</v>
      </c>
      <c r="B946" s="1">
        <v>2019</v>
      </c>
      <c r="C946" s="6" t="s">
        <v>0</v>
      </c>
      <c r="D946" s="6" t="s">
        <v>0</v>
      </c>
      <c r="E946" s="6" t="s">
        <v>0</v>
      </c>
      <c r="F946" s="6" t="s">
        <v>0</v>
      </c>
      <c r="G946" s="6" t="s">
        <v>0</v>
      </c>
      <c r="H946" s="6" t="s">
        <v>0</v>
      </c>
      <c r="I946" s="36">
        <v>201725726.45000002</v>
      </c>
      <c r="J946" s="36">
        <v>809989.55</v>
      </c>
      <c r="K946" s="1" t="s">
        <v>0</v>
      </c>
      <c r="L946" s="33">
        <v>0</v>
      </c>
      <c r="M946" s="1" t="s">
        <v>282</v>
      </c>
      <c r="N946" s="1" t="s">
        <v>398</v>
      </c>
    </row>
    <row r="947" spans="1:15" hidden="1" x14ac:dyDescent="0.25">
      <c r="A947" s="1" t="s">
        <v>146</v>
      </c>
      <c r="B947" s="1">
        <v>2016</v>
      </c>
      <c r="C947" s="6" t="s">
        <v>0</v>
      </c>
      <c r="D947" s="6" t="s">
        <v>0</v>
      </c>
      <c r="E947" s="6" t="s">
        <v>0</v>
      </c>
      <c r="F947" s="6" t="s">
        <v>0</v>
      </c>
      <c r="G947" s="6" t="s">
        <v>0</v>
      </c>
      <c r="H947" s="6" t="s">
        <v>0</v>
      </c>
      <c r="I947" s="36">
        <v>201949385.94999999</v>
      </c>
      <c r="J947" s="36">
        <v>809134.95</v>
      </c>
      <c r="K947" s="1" t="s">
        <v>0</v>
      </c>
      <c r="L947" s="33">
        <v>0</v>
      </c>
      <c r="M947" s="1" t="s">
        <v>282</v>
      </c>
      <c r="N947" s="1" t="s">
        <v>398</v>
      </c>
    </row>
    <row r="948" spans="1:15" hidden="1" x14ac:dyDescent="0.25">
      <c r="A948" s="1" t="s">
        <v>24</v>
      </c>
      <c r="B948" s="1">
        <v>2016</v>
      </c>
      <c r="C948" s="6" t="s">
        <v>0</v>
      </c>
      <c r="D948" s="6" t="s">
        <v>0</v>
      </c>
      <c r="E948" s="6" t="s">
        <v>0</v>
      </c>
      <c r="F948" s="6" t="s">
        <v>0</v>
      </c>
      <c r="G948" s="6" t="s">
        <v>0</v>
      </c>
      <c r="H948" s="6" t="s">
        <v>0</v>
      </c>
      <c r="I948" s="36">
        <v>202488414.04999998</v>
      </c>
      <c r="J948" s="36">
        <v>639692.94999999995</v>
      </c>
      <c r="K948" s="1" t="s">
        <v>0</v>
      </c>
      <c r="L948" s="33">
        <v>0</v>
      </c>
      <c r="M948" s="1" t="s">
        <v>275</v>
      </c>
      <c r="N948" s="1" t="s">
        <v>346</v>
      </c>
    </row>
    <row r="949" spans="1:15" hidden="1" x14ac:dyDescent="0.25">
      <c r="A949" s="1" t="s">
        <v>24</v>
      </c>
      <c r="B949" s="1">
        <v>2021</v>
      </c>
      <c r="C949" s="6" t="s">
        <v>0</v>
      </c>
      <c r="D949" s="6" t="s">
        <v>0</v>
      </c>
      <c r="E949" s="6" t="s">
        <v>0</v>
      </c>
      <c r="F949" s="6" t="s">
        <v>0</v>
      </c>
      <c r="G949" s="6" t="s">
        <v>0</v>
      </c>
      <c r="H949" s="6" t="s">
        <v>0</v>
      </c>
      <c r="I949" s="36">
        <v>202815986.88</v>
      </c>
      <c r="J949" s="36">
        <v>646796.28</v>
      </c>
      <c r="K949" s="1" t="s">
        <v>0</v>
      </c>
      <c r="L949" s="33">
        <v>0</v>
      </c>
      <c r="M949" s="1" t="s">
        <v>275</v>
      </c>
      <c r="N949" s="1" t="s">
        <v>346</v>
      </c>
    </row>
    <row r="950" spans="1:15" hidden="1" x14ac:dyDescent="0.25">
      <c r="A950" s="1" t="s">
        <v>24</v>
      </c>
      <c r="B950" s="1">
        <v>2018</v>
      </c>
      <c r="C950" s="6" t="s">
        <v>0</v>
      </c>
      <c r="D950" s="6" t="s">
        <v>0</v>
      </c>
      <c r="E950" s="6" t="s">
        <v>0</v>
      </c>
      <c r="F950" s="6" t="s">
        <v>0</v>
      </c>
      <c r="G950" s="6" t="s">
        <v>0</v>
      </c>
      <c r="H950" s="6" t="s">
        <v>0</v>
      </c>
      <c r="I950" s="36">
        <v>202837233.41999999</v>
      </c>
      <c r="J950" s="36">
        <v>643446.6</v>
      </c>
      <c r="K950" s="1" t="s">
        <v>0</v>
      </c>
      <c r="L950" s="33">
        <v>0</v>
      </c>
      <c r="M950" s="1" t="s">
        <v>275</v>
      </c>
      <c r="N950" s="1" t="s">
        <v>346</v>
      </c>
    </row>
    <row r="951" spans="1:15" hidden="1" x14ac:dyDescent="0.25">
      <c r="A951" s="1" t="s">
        <v>121</v>
      </c>
      <c r="B951" s="1">
        <v>2014</v>
      </c>
      <c r="C951" s="6" t="s">
        <v>0</v>
      </c>
      <c r="D951" s="6" t="s">
        <v>0</v>
      </c>
      <c r="E951" s="6" t="s">
        <v>0</v>
      </c>
      <c r="F951" s="6" t="s">
        <v>0</v>
      </c>
      <c r="G951" s="6" t="s">
        <v>0</v>
      </c>
      <c r="H951" s="6" t="s">
        <v>0</v>
      </c>
      <c r="I951" s="36">
        <v>202984295.19999999</v>
      </c>
      <c r="J951" s="36">
        <v>1423123.36</v>
      </c>
      <c r="K951" s="1" t="s">
        <v>0</v>
      </c>
      <c r="L951" s="33">
        <v>0</v>
      </c>
      <c r="M951" s="1" t="s">
        <v>278</v>
      </c>
      <c r="N951" s="1" t="s">
        <v>605</v>
      </c>
    </row>
    <row r="952" spans="1:15" hidden="1" x14ac:dyDescent="0.25">
      <c r="A952" s="1" t="s">
        <v>146</v>
      </c>
      <c r="B952" s="1">
        <v>2021</v>
      </c>
      <c r="C952" s="6" t="s">
        <v>0</v>
      </c>
      <c r="D952" s="6" t="s">
        <v>0</v>
      </c>
      <c r="E952" s="6" t="s">
        <v>0</v>
      </c>
      <c r="F952" s="6" t="s">
        <v>0</v>
      </c>
      <c r="G952" s="6" t="s">
        <v>0</v>
      </c>
      <c r="H952" s="6" t="s">
        <v>0</v>
      </c>
      <c r="I952" s="36">
        <v>203250607.56</v>
      </c>
      <c r="J952" s="36">
        <v>818120.16</v>
      </c>
      <c r="K952" s="1" t="s">
        <v>0</v>
      </c>
      <c r="L952" s="33">
        <v>0</v>
      </c>
      <c r="M952" s="1" t="s">
        <v>282</v>
      </c>
      <c r="N952" s="1" t="s">
        <v>398</v>
      </c>
    </row>
    <row r="953" spans="1:15" hidden="1" x14ac:dyDescent="0.25">
      <c r="A953" s="1" t="s">
        <v>146</v>
      </c>
      <c r="B953" s="1">
        <v>2017</v>
      </c>
      <c r="C953" s="6" t="s">
        <v>0</v>
      </c>
      <c r="D953" s="6" t="s">
        <v>0</v>
      </c>
      <c r="E953" s="6" t="s">
        <v>0</v>
      </c>
      <c r="F953" s="6" t="s">
        <v>0</v>
      </c>
      <c r="G953" s="6" t="s">
        <v>0</v>
      </c>
      <c r="H953" s="6" t="s">
        <v>0</v>
      </c>
      <c r="I953" s="36">
        <v>203399426.58999997</v>
      </c>
      <c r="J953" s="36">
        <v>814621.12999999989</v>
      </c>
      <c r="K953" s="1" t="s">
        <v>0</v>
      </c>
      <c r="L953" s="33">
        <v>0</v>
      </c>
      <c r="M953" s="1" t="s">
        <v>282</v>
      </c>
      <c r="N953" s="1" t="s">
        <v>398</v>
      </c>
    </row>
    <row r="954" spans="1:15" hidden="1" x14ac:dyDescent="0.25">
      <c r="A954" s="1" t="s">
        <v>146</v>
      </c>
      <c r="B954" s="1">
        <v>2018</v>
      </c>
      <c r="C954" s="6" t="s">
        <v>0</v>
      </c>
      <c r="D954" s="6" t="s">
        <v>0</v>
      </c>
      <c r="E954" s="6" t="s">
        <v>0</v>
      </c>
      <c r="F954" s="6" t="s">
        <v>0</v>
      </c>
      <c r="G954" s="6" t="s">
        <v>0</v>
      </c>
      <c r="H954" s="6" t="s">
        <v>0</v>
      </c>
      <c r="I954" s="36">
        <v>203511389.69999999</v>
      </c>
      <c r="J954" s="36">
        <v>813878.15999999992</v>
      </c>
      <c r="K954" s="1" t="s">
        <v>0</v>
      </c>
      <c r="L954" s="33">
        <v>0</v>
      </c>
      <c r="M954" s="1" t="s">
        <v>282</v>
      </c>
      <c r="N954" s="1" t="s">
        <v>398</v>
      </c>
    </row>
    <row r="955" spans="1:15" hidden="1" x14ac:dyDescent="0.25">
      <c r="A955" s="1" t="s">
        <v>24</v>
      </c>
      <c r="B955" s="1">
        <v>2017</v>
      </c>
      <c r="C955" s="6" t="s">
        <v>0</v>
      </c>
      <c r="D955" s="6" t="s">
        <v>0</v>
      </c>
      <c r="E955" s="6" t="s">
        <v>0</v>
      </c>
      <c r="F955" s="6" t="s">
        <v>0</v>
      </c>
      <c r="G955" s="6" t="s">
        <v>0</v>
      </c>
      <c r="H955" s="6" t="s">
        <v>0</v>
      </c>
      <c r="I955" s="36">
        <v>203542598.13999999</v>
      </c>
      <c r="J955" s="36">
        <v>644034.2699999999</v>
      </c>
      <c r="K955" s="1" t="s">
        <v>0</v>
      </c>
      <c r="L955" s="33">
        <v>0</v>
      </c>
      <c r="M955" s="1" t="s">
        <v>275</v>
      </c>
      <c r="N955" s="1" t="s">
        <v>346</v>
      </c>
    </row>
    <row r="956" spans="1:15" hidden="1" x14ac:dyDescent="0.25">
      <c r="A956" s="1" t="s">
        <v>119</v>
      </c>
      <c r="B956" s="1">
        <v>2014</v>
      </c>
      <c r="C956" s="6" t="s">
        <v>0</v>
      </c>
      <c r="D956" s="6" t="s">
        <v>0</v>
      </c>
      <c r="E956" s="6" t="s">
        <v>0</v>
      </c>
      <c r="F956" s="6" t="s">
        <v>0</v>
      </c>
      <c r="G956" s="6" t="s">
        <v>0</v>
      </c>
      <c r="H956" s="6" t="s">
        <v>0</v>
      </c>
      <c r="I956" s="36">
        <v>203703229.59999999</v>
      </c>
      <c r="J956" s="36">
        <v>1857773.4639999999</v>
      </c>
      <c r="K956" s="1" t="s">
        <v>0</v>
      </c>
      <c r="L956" s="33">
        <v>0</v>
      </c>
      <c r="M956" s="1" t="s">
        <v>271</v>
      </c>
      <c r="N956" s="1" t="s">
        <v>310</v>
      </c>
    </row>
    <row r="957" spans="1:15" x14ac:dyDescent="0.25">
      <c r="A957" s="1" t="s">
        <v>121</v>
      </c>
      <c r="B957" s="1">
        <v>2015</v>
      </c>
      <c r="C957" s="6">
        <v>7</v>
      </c>
      <c r="D957" s="6">
        <v>4</v>
      </c>
      <c r="E957" s="6">
        <v>6</v>
      </c>
      <c r="F957" s="6">
        <v>3</v>
      </c>
      <c r="G957" s="6">
        <v>160</v>
      </c>
      <c r="H957" s="6">
        <v>2.1</v>
      </c>
      <c r="I957" s="36">
        <v>204066702.35999998</v>
      </c>
      <c r="J957" s="36">
        <v>1428469.92</v>
      </c>
      <c r="K957" s="1">
        <v>0</v>
      </c>
      <c r="L957" s="33">
        <v>1236000</v>
      </c>
      <c r="M957" s="1" t="s">
        <v>278</v>
      </c>
      <c r="N957" s="1" t="s">
        <v>605</v>
      </c>
      <c r="O957" s="51">
        <f>I957/$Q$1</f>
        <v>0.81426538084783551</v>
      </c>
    </row>
    <row r="958" spans="1:15" hidden="1" x14ac:dyDescent="0.25">
      <c r="A958" s="1" t="s">
        <v>120</v>
      </c>
      <c r="B958" s="1">
        <v>2023</v>
      </c>
      <c r="C958" s="6" t="s">
        <v>0</v>
      </c>
      <c r="D958" s="6" t="s">
        <v>0</v>
      </c>
      <c r="E958" s="6" t="s">
        <v>0</v>
      </c>
      <c r="F958" s="6" t="s">
        <v>0</v>
      </c>
      <c r="G958" s="6" t="s">
        <v>0</v>
      </c>
      <c r="H958" s="6" t="s">
        <v>0</v>
      </c>
      <c r="I958" s="36">
        <v>204539270</v>
      </c>
      <c r="J958" s="36">
        <v>1860990</v>
      </c>
      <c r="K958" s="1" t="s">
        <v>0</v>
      </c>
      <c r="L958" s="33">
        <v>0</v>
      </c>
      <c r="M958" s="1" t="s">
        <v>271</v>
      </c>
      <c r="N958" s="1" t="s">
        <v>310</v>
      </c>
    </row>
    <row r="959" spans="1:15" hidden="1" x14ac:dyDescent="0.25">
      <c r="A959" s="1" t="s">
        <v>119</v>
      </c>
      <c r="B959" s="1">
        <v>2015</v>
      </c>
      <c r="C959" s="6" t="s">
        <v>0</v>
      </c>
      <c r="D959" s="6" t="s">
        <v>0</v>
      </c>
      <c r="E959" s="6" t="s">
        <v>0</v>
      </c>
      <c r="F959" s="6" t="s">
        <v>0</v>
      </c>
      <c r="G959" s="6" t="s">
        <v>0</v>
      </c>
      <c r="H959" s="6" t="s">
        <v>0</v>
      </c>
      <c r="I959" s="36">
        <v>205009980.47999999</v>
      </c>
      <c r="J959" s="36">
        <v>1864753.2</v>
      </c>
      <c r="K959" s="1" t="s">
        <v>0</v>
      </c>
      <c r="L959" s="33">
        <v>0</v>
      </c>
      <c r="M959" s="1" t="s">
        <v>271</v>
      </c>
      <c r="N959" s="1" t="s">
        <v>310</v>
      </c>
    </row>
    <row r="960" spans="1:15" hidden="1" x14ac:dyDescent="0.25">
      <c r="A960" s="1" t="s">
        <v>121</v>
      </c>
      <c r="B960" s="1">
        <v>2022</v>
      </c>
      <c r="C960" s="6" t="s">
        <v>0</v>
      </c>
      <c r="D960" s="6" t="s">
        <v>0</v>
      </c>
      <c r="E960" s="6" t="s">
        <v>0</v>
      </c>
      <c r="F960" s="6" t="s">
        <v>0</v>
      </c>
      <c r="G960" s="6" t="s">
        <v>0</v>
      </c>
      <c r="H960" s="6" t="s">
        <v>0</v>
      </c>
      <c r="I960" s="36">
        <v>205646180.40000001</v>
      </c>
      <c r="J960" s="36">
        <v>1433764.8</v>
      </c>
      <c r="K960" s="1" t="s">
        <v>0</v>
      </c>
      <c r="L960" s="33">
        <v>0</v>
      </c>
      <c r="M960" s="1" t="s">
        <v>278</v>
      </c>
      <c r="N960" s="1" t="s">
        <v>605</v>
      </c>
    </row>
    <row r="961" spans="1:15" hidden="1" x14ac:dyDescent="0.25">
      <c r="A961" s="1" t="s">
        <v>119</v>
      </c>
      <c r="B961" s="1">
        <v>2022</v>
      </c>
      <c r="C961" s="6" t="s">
        <v>0</v>
      </c>
      <c r="D961" s="6" t="s">
        <v>0</v>
      </c>
      <c r="E961" s="6" t="s">
        <v>0</v>
      </c>
      <c r="F961" s="6" t="s">
        <v>0</v>
      </c>
      <c r="G961" s="6" t="s">
        <v>0</v>
      </c>
      <c r="H961" s="6" t="s">
        <v>0</v>
      </c>
      <c r="I961" s="36">
        <v>207722502</v>
      </c>
      <c r="J961" s="36">
        <v>1871650.8</v>
      </c>
      <c r="K961" s="1" t="s">
        <v>0</v>
      </c>
      <c r="L961" s="33">
        <v>0</v>
      </c>
      <c r="M961" s="1" t="s">
        <v>271</v>
      </c>
      <c r="N961" s="1" t="s">
        <v>310</v>
      </c>
    </row>
    <row r="962" spans="1:15" hidden="1" x14ac:dyDescent="0.25">
      <c r="A962" s="1" t="s">
        <v>121</v>
      </c>
      <c r="B962" s="1">
        <v>2016</v>
      </c>
      <c r="C962" s="6" t="s">
        <v>0</v>
      </c>
      <c r="D962" s="6" t="s">
        <v>0</v>
      </c>
      <c r="E962" s="6" t="s">
        <v>0</v>
      </c>
      <c r="F962" s="6" t="s">
        <v>0</v>
      </c>
      <c r="G962" s="6" t="s">
        <v>0</v>
      </c>
      <c r="H962" s="6" t="s">
        <v>0</v>
      </c>
      <c r="I962" s="36">
        <v>207857292.49999997</v>
      </c>
      <c r="J962" s="36">
        <v>1455855.0499999998</v>
      </c>
      <c r="K962" s="1" t="s">
        <v>0</v>
      </c>
      <c r="L962" s="33">
        <v>0</v>
      </c>
      <c r="M962" s="1" t="s">
        <v>278</v>
      </c>
      <c r="N962" s="1" t="s">
        <v>605</v>
      </c>
    </row>
    <row r="963" spans="1:15" hidden="1" x14ac:dyDescent="0.25">
      <c r="A963" s="1" t="s">
        <v>106</v>
      </c>
      <c r="B963" s="1">
        <v>2021</v>
      </c>
      <c r="C963" s="6" t="s">
        <v>0</v>
      </c>
      <c r="D963" s="6" t="s">
        <v>0</v>
      </c>
      <c r="E963" s="6" t="s">
        <v>0</v>
      </c>
      <c r="F963" s="6" t="s">
        <v>0</v>
      </c>
      <c r="G963" s="6" t="s">
        <v>0</v>
      </c>
      <c r="H963" s="6" t="s">
        <v>0</v>
      </c>
      <c r="I963" s="36">
        <v>227787132.30000001</v>
      </c>
      <c r="J963" s="36">
        <v>807861.99</v>
      </c>
      <c r="K963" s="1" t="s">
        <v>0</v>
      </c>
      <c r="L963" s="33">
        <v>0</v>
      </c>
      <c r="M963" s="1" t="s">
        <v>278</v>
      </c>
      <c r="N963" s="1" t="s">
        <v>353</v>
      </c>
    </row>
    <row r="964" spans="1:15" hidden="1" x14ac:dyDescent="0.25">
      <c r="A964" s="1" t="s">
        <v>121</v>
      </c>
      <c r="B964" s="1">
        <v>2019</v>
      </c>
      <c r="C964" s="6" t="s">
        <v>0</v>
      </c>
      <c r="D964" s="6" t="s">
        <v>0</v>
      </c>
      <c r="E964" s="6" t="s">
        <v>0</v>
      </c>
      <c r="F964" s="6" t="s">
        <v>0</v>
      </c>
      <c r="G964" s="6" t="s">
        <v>0</v>
      </c>
      <c r="H964" s="6" t="s">
        <v>0</v>
      </c>
      <c r="I964" s="36">
        <v>208730207.40000001</v>
      </c>
      <c r="J964" s="36">
        <v>1457403.35</v>
      </c>
      <c r="K964" s="1" t="s">
        <v>0</v>
      </c>
      <c r="L964" s="33">
        <v>0</v>
      </c>
      <c r="M964" s="1" t="s">
        <v>278</v>
      </c>
      <c r="N964" s="1" t="s">
        <v>605</v>
      </c>
    </row>
    <row r="965" spans="1:15" hidden="1" x14ac:dyDescent="0.25">
      <c r="A965" s="1" t="s">
        <v>119</v>
      </c>
      <c r="B965" s="1">
        <v>2016</v>
      </c>
      <c r="C965" s="6" t="s">
        <v>0</v>
      </c>
      <c r="D965" s="6" t="s">
        <v>0</v>
      </c>
      <c r="E965" s="6" t="s">
        <v>0</v>
      </c>
      <c r="F965" s="6" t="s">
        <v>0</v>
      </c>
      <c r="G965" s="6" t="s">
        <v>0</v>
      </c>
      <c r="H965" s="6" t="s">
        <v>0</v>
      </c>
      <c r="I965" s="36">
        <v>209074150.34999996</v>
      </c>
      <c r="J965" s="36">
        <v>1900504.4499999997</v>
      </c>
      <c r="K965" s="1" t="s">
        <v>0</v>
      </c>
      <c r="L965" s="33">
        <v>0</v>
      </c>
      <c r="M965" s="1" t="s">
        <v>271</v>
      </c>
      <c r="N965" s="1" t="s">
        <v>310</v>
      </c>
    </row>
    <row r="966" spans="1:15" hidden="1" x14ac:dyDescent="0.25">
      <c r="A966" s="1" t="s">
        <v>21</v>
      </c>
      <c r="B966" s="1">
        <v>2014</v>
      </c>
      <c r="C966" s="6" t="s">
        <v>0</v>
      </c>
      <c r="D966" s="6" t="s">
        <v>0</v>
      </c>
      <c r="E966" s="6" t="s">
        <v>0</v>
      </c>
      <c r="F966" s="6" t="s">
        <v>0</v>
      </c>
      <c r="G966" s="6" t="s">
        <v>0</v>
      </c>
      <c r="H966" s="6" t="s">
        <v>0</v>
      </c>
      <c r="I966" s="36">
        <v>209201872</v>
      </c>
      <c r="J966" s="36">
        <v>1481149.304</v>
      </c>
      <c r="K966" s="1" t="s">
        <v>0</v>
      </c>
      <c r="L966" s="33">
        <v>0</v>
      </c>
      <c r="M966" s="1" t="s">
        <v>279</v>
      </c>
      <c r="N966" s="1" t="s">
        <v>360</v>
      </c>
    </row>
    <row r="967" spans="1:15" hidden="1" x14ac:dyDescent="0.25">
      <c r="A967" s="1" t="s">
        <v>122</v>
      </c>
      <c r="B967" s="1">
        <v>2023</v>
      </c>
      <c r="C967" s="6" t="s">
        <v>0</v>
      </c>
      <c r="D967" s="6" t="s">
        <v>0</v>
      </c>
      <c r="E967" s="6" t="s">
        <v>0</v>
      </c>
      <c r="F967" s="6" t="s">
        <v>0</v>
      </c>
      <c r="G967" s="6" t="s">
        <v>0</v>
      </c>
      <c r="H967" s="6" t="s">
        <v>0</v>
      </c>
      <c r="I967" s="36">
        <v>209403990</v>
      </c>
      <c r="J967" s="36">
        <v>1391150</v>
      </c>
      <c r="K967" s="1" t="s">
        <v>0</v>
      </c>
      <c r="L967" s="33">
        <v>0</v>
      </c>
      <c r="M967" s="1" t="s">
        <v>278</v>
      </c>
      <c r="N967" s="1" t="s">
        <v>605</v>
      </c>
    </row>
    <row r="968" spans="1:15" hidden="1" x14ac:dyDescent="0.25">
      <c r="A968" s="1" t="s">
        <v>21</v>
      </c>
      <c r="B968" s="1">
        <v>2022</v>
      </c>
      <c r="C968" s="6" t="s">
        <v>0</v>
      </c>
      <c r="D968" s="6" t="s">
        <v>0</v>
      </c>
      <c r="E968" s="6" t="s">
        <v>0</v>
      </c>
      <c r="F968" s="6" t="s">
        <v>0</v>
      </c>
      <c r="G968" s="6" t="s">
        <v>0</v>
      </c>
      <c r="H968" s="6" t="s">
        <v>0</v>
      </c>
      <c r="I968" s="36">
        <v>209623518</v>
      </c>
      <c r="J968" s="36">
        <v>1492225.2000000002</v>
      </c>
      <c r="K968" s="1" t="s">
        <v>0</v>
      </c>
      <c r="L968" s="33">
        <v>0</v>
      </c>
      <c r="M968" s="1" t="s">
        <v>279</v>
      </c>
      <c r="N968" s="1" t="s">
        <v>360</v>
      </c>
    </row>
    <row r="969" spans="1:15" hidden="1" x14ac:dyDescent="0.25">
      <c r="A969" s="1" t="s">
        <v>121</v>
      </c>
      <c r="B969" s="1">
        <v>2018</v>
      </c>
      <c r="C969" s="6" t="s">
        <v>0</v>
      </c>
      <c r="D969" s="6" t="s">
        <v>0</v>
      </c>
      <c r="E969" s="6" t="s">
        <v>0</v>
      </c>
      <c r="F969" s="6" t="s">
        <v>0</v>
      </c>
      <c r="G969" s="6" t="s">
        <v>0</v>
      </c>
      <c r="H969" s="6" t="s">
        <v>0</v>
      </c>
      <c r="I969" s="36">
        <v>209700596.16</v>
      </c>
      <c r="J969" s="36">
        <v>1464393.24</v>
      </c>
      <c r="K969" s="1" t="s">
        <v>0</v>
      </c>
      <c r="L969" s="33">
        <v>0</v>
      </c>
      <c r="M969" s="1" t="s">
        <v>278</v>
      </c>
      <c r="N969" s="1" t="s">
        <v>605</v>
      </c>
    </row>
    <row r="970" spans="1:15" hidden="1" x14ac:dyDescent="0.25">
      <c r="A970" s="1" t="s">
        <v>121</v>
      </c>
      <c r="B970" s="1">
        <v>2020</v>
      </c>
      <c r="C970" s="6" t="s">
        <v>0</v>
      </c>
      <c r="D970" s="6" t="s">
        <v>0</v>
      </c>
      <c r="E970" s="6" t="s">
        <v>0</v>
      </c>
      <c r="F970" s="6" t="s">
        <v>0</v>
      </c>
      <c r="G970" s="6" t="s">
        <v>0</v>
      </c>
      <c r="H970" s="6" t="s">
        <v>0</v>
      </c>
      <c r="I970" s="36">
        <v>209772919.55000001</v>
      </c>
      <c r="J970" s="36">
        <v>1461031.45</v>
      </c>
      <c r="K970" s="1" t="s">
        <v>0</v>
      </c>
      <c r="L970" s="33">
        <v>0</v>
      </c>
      <c r="M970" s="1" t="s">
        <v>278</v>
      </c>
      <c r="N970" s="1" t="s">
        <v>605</v>
      </c>
    </row>
    <row r="971" spans="1:15" hidden="1" x14ac:dyDescent="0.25">
      <c r="A971" s="1" t="s">
        <v>121</v>
      </c>
      <c r="B971" s="1">
        <v>2017</v>
      </c>
      <c r="C971" s="6" t="s">
        <v>0</v>
      </c>
      <c r="D971" s="6" t="s">
        <v>0</v>
      </c>
      <c r="E971" s="6" t="s">
        <v>0</v>
      </c>
      <c r="F971" s="6" t="s">
        <v>0</v>
      </c>
      <c r="G971" s="6" t="s">
        <v>0</v>
      </c>
      <c r="H971" s="6" t="s">
        <v>0</v>
      </c>
      <c r="I971" s="36">
        <v>209893441.85999998</v>
      </c>
      <c r="J971" s="36">
        <v>1465737.7899999998</v>
      </c>
      <c r="K971" s="1" t="s">
        <v>0</v>
      </c>
      <c r="L971" s="33">
        <v>0</v>
      </c>
      <c r="M971" s="1" t="s">
        <v>278</v>
      </c>
      <c r="N971" s="1" t="s">
        <v>605</v>
      </c>
    </row>
    <row r="972" spans="1:15" hidden="1" x14ac:dyDescent="0.25">
      <c r="A972" s="1" t="s">
        <v>119</v>
      </c>
      <c r="B972" s="1">
        <v>2019</v>
      </c>
      <c r="C972" s="6" t="s">
        <v>0</v>
      </c>
      <c r="D972" s="6" t="s">
        <v>0</v>
      </c>
      <c r="E972" s="6" t="s">
        <v>0</v>
      </c>
      <c r="F972" s="6" t="s">
        <v>0</v>
      </c>
      <c r="G972" s="6" t="s">
        <v>0</v>
      </c>
      <c r="H972" s="6" t="s">
        <v>0</v>
      </c>
      <c r="I972" s="36">
        <v>210868797.90000001</v>
      </c>
      <c r="J972" s="36">
        <v>1902514.9000000001</v>
      </c>
      <c r="K972" s="1" t="s">
        <v>0</v>
      </c>
      <c r="L972" s="33">
        <v>0</v>
      </c>
      <c r="M972" s="1" t="s">
        <v>271</v>
      </c>
      <c r="N972" s="1" t="s">
        <v>310</v>
      </c>
    </row>
    <row r="973" spans="1:15" hidden="1" x14ac:dyDescent="0.25">
      <c r="A973" s="1" t="s">
        <v>21</v>
      </c>
      <c r="B973" s="1">
        <v>2015</v>
      </c>
      <c r="C973" s="6" t="s">
        <v>0</v>
      </c>
      <c r="D973" s="6" t="s">
        <v>0</v>
      </c>
      <c r="E973" s="6" t="s">
        <v>0</v>
      </c>
      <c r="F973" s="6" t="s">
        <v>0</v>
      </c>
      <c r="G973" s="6" t="s">
        <v>0</v>
      </c>
      <c r="H973" s="6" t="s">
        <v>0</v>
      </c>
      <c r="I973" s="36">
        <v>210976226.63999999</v>
      </c>
      <c r="J973" s="36">
        <v>1486710.24</v>
      </c>
      <c r="K973" s="1" t="s">
        <v>0</v>
      </c>
      <c r="L973" s="33">
        <v>0</v>
      </c>
      <c r="M973" s="1" t="s">
        <v>279</v>
      </c>
      <c r="N973" s="1" t="s">
        <v>360</v>
      </c>
    </row>
    <row r="974" spans="1:15" x14ac:dyDescent="0.25">
      <c r="A974" s="1" t="s">
        <v>119</v>
      </c>
      <c r="B974" s="1">
        <v>2017</v>
      </c>
      <c r="C974" s="6">
        <v>22</v>
      </c>
      <c r="D974" s="6">
        <v>5</v>
      </c>
      <c r="E974" s="6">
        <v>7</v>
      </c>
      <c r="F974" s="6">
        <v>4</v>
      </c>
      <c r="G974" s="6">
        <v>150</v>
      </c>
      <c r="H974" s="6">
        <v>2.1</v>
      </c>
      <c r="I974" s="36">
        <v>211163493.57999998</v>
      </c>
      <c r="J974" s="36">
        <v>1913403.3499999999</v>
      </c>
      <c r="K974" s="1">
        <v>1</v>
      </c>
      <c r="L974" s="33">
        <v>268179.99999999994</v>
      </c>
      <c r="M974" s="1" t="s">
        <v>271</v>
      </c>
      <c r="N974" s="1" t="s">
        <v>310</v>
      </c>
      <c r="O974" s="51">
        <f>I974/$Q$1</f>
        <v>0.84258294240354958</v>
      </c>
    </row>
    <row r="975" spans="1:15" hidden="1" x14ac:dyDescent="0.25">
      <c r="A975" s="1" t="s">
        <v>119</v>
      </c>
      <c r="B975" s="1">
        <v>2018</v>
      </c>
      <c r="C975" s="6" t="s">
        <v>0</v>
      </c>
      <c r="D975" s="6" t="s">
        <v>0</v>
      </c>
      <c r="E975" s="6" t="s">
        <v>0</v>
      </c>
      <c r="F975" s="6" t="s">
        <v>0</v>
      </c>
      <c r="G975" s="6" t="s">
        <v>0</v>
      </c>
      <c r="H975" s="6" t="s">
        <v>0</v>
      </c>
      <c r="I975" s="36">
        <v>211197000.53999999</v>
      </c>
      <c r="J975" s="36">
        <v>1911641.76</v>
      </c>
      <c r="K975" s="1" t="s">
        <v>0</v>
      </c>
      <c r="L975" s="33">
        <v>0</v>
      </c>
      <c r="M975" s="1" t="s">
        <v>271</v>
      </c>
      <c r="N975" s="1" t="s">
        <v>310</v>
      </c>
    </row>
    <row r="976" spans="1:15" x14ac:dyDescent="0.25">
      <c r="A976" s="1" t="s">
        <v>121</v>
      </c>
      <c r="B976" s="1">
        <v>2021</v>
      </c>
      <c r="C976" s="6">
        <v>43</v>
      </c>
      <c r="D976" s="6">
        <v>6</v>
      </c>
      <c r="E976" s="6">
        <v>7</v>
      </c>
      <c r="F976" s="6">
        <v>4</v>
      </c>
      <c r="G976" s="6">
        <v>190</v>
      </c>
      <c r="H976" s="6">
        <v>2.6</v>
      </c>
      <c r="I976" s="36">
        <v>211393615.28999999</v>
      </c>
      <c r="J976" s="36">
        <v>1472030.43</v>
      </c>
      <c r="K976" s="1">
        <v>0</v>
      </c>
      <c r="L976" s="33">
        <v>260130</v>
      </c>
      <c r="M976" s="1" t="s">
        <v>278</v>
      </c>
      <c r="N976" s="1" t="s">
        <v>605</v>
      </c>
      <c r="O976" s="51">
        <f>I976/$Q$1</f>
        <v>0.84350117227479993</v>
      </c>
    </row>
    <row r="977" spans="1:15" hidden="1" x14ac:dyDescent="0.25">
      <c r="A977" s="1" t="s">
        <v>119</v>
      </c>
      <c r="B977" s="1">
        <v>2020</v>
      </c>
      <c r="C977" s="6" t="s">
        <v>0</v>
      </c>
      <c r="D977" s="6" t="s">
        <v>0</v>
      </c>
      <c r="E977" s="6" t="s">
        <v>0</v>
      </c>
      <c r="F977" s="6" t="s">
        <v>0</v>
      </c>
      <c r="G977" s="6" t="s">
        <v>0</v>
      </c>
      <c r="H977" s="6" t="s">
        <v>0</v>
      </c>
      <c r="I977" s="36">
        <v>211569871.09999999</v>
      </c>
      <c r="J977" s="36">
        <v>1907249.4000000001</v>
      </c>
      <c r="K977" s="1" t="s">
        <v>0</v>
      </c>
      <c r="L977" s="33">
        <v>0</v>
      </c>
      <c r="M977" s="1" t="s">
        <v>271</v>
      </c>
      <c r="N977" s="1" t="s">
        <v>310</v>
      </c>
    </row>
    <row r="978" spans="1:15" hidden="1" x14ac:dyDescent="0.25">
      <c r="A978" s="1" t="s">
        <v>120</v>
      </c>
      <c r="B978" s="1">
        <v>2014</v>
      </c>
      <c r="C978" s="6" t="s">
        <v>0</v>
      </c>
      <c r="D978" s="6" t="s">
        <v>0</v>
      </c>
      <c r="E978" s="6" t="s">
        <v>0</v>
      </c>
      <c r="F978" s="6" t="s">
        <v>0</v>
      </c>
      <c r="G978" s="6" t="s">
        <v>0</v>
      </c>
      <c r="H978" s="6" t="s">
        <v>0</v>
      </c>
      <c r="I978" s="36">
        <v>212359707.19999999</v>
      </c>
      <c r="J978" s="36">
        <v>1955833.152</v>
      </c>
      <c r="K978" s="1" t="s">
        <v>0</v>
      </c>
      <c r="L978" s="33">
        <v>0</v>
      </c>
      <c r="M978" s="1" t="s">
        <v>271</v>
      </c>
      <c r="N978" s="1" t="s">
        <v>310</v>
      </c>
    </row>
    <row r="979" spans="1:15" hidden="1" x14ac:dyDescent="0.25">
      <c r="A979" s="1" t="s">
        <v>119</v>
      </c>
      <c r="B979" s="1">
        <v>2021</v>
      </c>
      <c r="C979" s="6" t="s">
        <v>0</v>
      </c>
      <c r="D979" s="6" t="s">
        <v>0</v>
      </c>
      <c r="E979" s="6" t="s">
        <v>0</v>
      </c>
      <c r="F979" s="6" t="s">
        <v>0</v>
      </c>
      <c r="G979" s="6" t="s">
        <v>0</v>
      </c>
      <c r="H979" s="6" t="s">
        <v>0</v>
      </c>
      <c r="I979" s="36">
        <v>213643310.00999999</v>
      </c>
      <c r="J979" s="36">
        <v>1921602.93</v>
      </c>
      <c r="K979" s="1" t="s">
        <v>0</v>
      </c>
      <c r="L979" s="33">
        <v>0</v>
      </c>
      <c r="M979" s="1" t="s">
        <v>271</v>
      </c>
      <c r="N979" s="1" t="s">
        <v>310</v>
      </c>
    </row>
    <row r="980" spans="1:15" hidden="1" x14ac:dyDescent="0.25">
      <c r="A980" s="1" t="s">
        <v>120</v>
      </c>
      <c r="B980" s="1">
        <v>2015</v>
      </c>
      <c r="C980" s="6" t="s">
        <v>0</v>
      </c>
      <c r="D980" s="6" t="s">
        <v>0</v>
      </c>
      <c r="E980" s="6" t="s">
        <v>0</v>
      </c>
      <c r="F980" s="6" t="s">
        <v>0</v>
      </c>
      <c r="G980" s="6" t="s">
        <v>0</v>
      </c>
      <c r="H980" s="6" t="s">
        <v>0</v>
      </c>
      <c r="I980" s="36">
        <v>213721988.28</v>
      </c>
      <c r="J980" s="36">
        <v>1963188.24</v>
      </c>
      <c r="K980" s="1" t="s">
        <v>0</v>
      </c>
      <c r="L980" s="33">
        <v>0</v>
      </c>
      <c r="M980" s="1" t="s">
        <v>271</v>
      </c>
      <c r="N980" s="1" t="s">
        <v>310</v>
      </c>
    </row>
    <row r="981" spans="1:15" hidden="1" x14ac:dyDescent="0.25">
      <c r="A981" s="1" t="s">
        <v>21</v>
      </c>
      <c r="B981" s="1">
        <v>2019</v>
      </c>
      <c r="C981" s="6" t="s">
        <v>0</v>
      </c>
      <c r="D981" s="6" t="s">
        <v>0</v>
      </c>
      <c r="E981" s="6" t="s">
        <v>0</v>
      </c>
      <c r="F981" s="6" t="s">
        <v>0</v>
      </c>
      <c r="G981" s="6" t="s">
        <v>0</v>
      </c>
      <c r="H981" s="6" t="s">
        <v>0</v>
      </c>
      <c r="I981" s="36">
        <v>214003661.45000002</v>
      </c>
      <c r="J981" s="36">
        <v>1516830</v>
      </c>
      <c r="K981" s="1" t="s">
        <v>0</v>
      </c>
      <c r="L981" s="33">
        <v>0</v>
      </c>
      <c r="M981" s="1" t="s">
        <v>279</v>
      </c>
      <c r="N981" s="1" t="s">
        <v>360</v>
      </c>
    </row>
    <row r="982" spans="1:15" x14ac:dyDescent="0.25">
      <c r="A982" s="1" t="s">
        <v>21</v>
      </c>
      <c r="B982" s="1">
        <v>2020</v>
      </c>
      <c r="C982" s="6">
        <v>42</v>
      </c>
      <c r="D982" s="6">
        <v>2</v>
      </c>
      <c r="E982" s="6">
        <v>6</v>
      </c>
      <c r="F982" s="6">
        <v>3</v>
      </c>
      <c r="G982" s="6">
        <v>200</v>
      </c>
      <c r="H982" s="6">
        <v>2.2999999999999998</v>
      </c>
      <c r="I982" s="36">
        <v>215041167.59999999</v>
      </c>
      <c r="J982" s="36">
        <v>1520605.8</v>
      </c>
      <c r="K982" s="1">
        <v>0</v>
      </c>
      <c r="L982" s="33">
        <v>698450</v>
      </c>
      <c r="M982" s="1" t="s">
        <v>279</v>
      </c>
      <c r="N982" s="1" t="s">
        <v>360</v>
      </c>
      <c r="O982" s="51">
        <f>I982/$Q$1</f>
        <v>0.85805560735174335</v>
      </c>
    </row>
    <row r="983" spans="1:15" hidden="1" x14ac:dyDescent="0.25">
      <c r="A983" s="1" t="s">
        <v>21</v>
      </c>
      <c r="B983" s="1">
        <v>2016</v>
      </c>
      <c r="C983" s="6" t="s">
        <v>0</v>
      </c>
      <c r="D983" s="6" t="s">
        <v>0</v>
      </c>
      <c r="E983" s="6" t="s">
        <v>0</v>
      </c>
      <c r="F983" s="6" t="s">
        <v>0</v>
      </c>
      <c r="G983" s="6" t="s">
        <v>0</v>
      </c>
      <c r="H983" s="6" t="s">
        <v>0</v>
      </c>
      <c r="I983" s="36">
        <v>215295697.49999997</v>
      </c>
      <c r="J983" s="36">
        <v>1515221.4999999998</v>
      </c>
      <c r="K983" s="1" t="s">
        <v>0</v>
      </c>
      <c r="L983" s="33">
        <v>0</v>
      </c>
      <c r="M983" s="1" t="s">
        <v>279</v>
      </c>
      <c r="N983" s="1" t="s">
        <v>360</v>
      </c>
    </row>
    <row r="984" spans="1:15" hidden="1" x14ac:dyDescent="0.25">
      <c r="A984" s="1" t="s">
        <v>21</v>
      </c>
      <c r="B984" s="1">
        <v>2021</v>
      </c>
      <c r="C984" s="6" t="s">
        <v>0</v>
      </c>
      <c r="D984" s="6" t="s">
        <v>0</v>
      </c>
      <c r="E984" s="6" t="s">
        <v>0</v>
      </c>
      <c r="F984" s="6" t="s">
        <v>0</v>
      </c>
      <c r="G984" s="6" t="s">
        <v>0</v>
      </c>
      <c r="H984" s="6" t="s">
        <v>0</v>
      </c>
      <c r="I984" s="36">
        <v>215852910.78</v>
      </c>
      <c r="J984" s="36">
        <v>1532052.6</v>
      </c>
      <c r="K984" s="1" t="s">
        <v>0</v>
      </c>
      <c r="L984" s="33">
        <v>0</v>
      </c>
      <c r="M984" s="1" t="s">
        <v>279</v>
      </c>
      <c r="N984" s="1" t="s">
        <v>360</v>
      </c>
    </row>
    <row r="985" spans="1:15" hidden="1" x14ac:dyDescent="0.25">
      <c r="A985" s="1" t="s">
        <v>21</v>
      </c>
      <c r="B985" s="1">
        <v>2018</v>
      </c>
      <c r="C985" s="6" t="s">
        <v>0</v>
      </c>
      <c r="D985" s="6" t="s">
        <v>0</v>
      </c>
      <c r="E985" s="6" t="s">
        <v>0</v>
      </c>
      <c r="F985" s="6" t="s">
        <v>0</v>
      </c>
      <c r="G985" s="6" t="s">
        <v>0</v>
      </c>
      <c r="H985" s="6" t="s">
        <v>0</v>
      </c>
      <c r="I985" s="36">
        <v>216046873.31999999</v>
      </c>
      <c r="J985" s="36">
        <v>1524105.18</v>
      </c>
      <c r="K985" s="1" t="s">
        <v>0</v>
      </c>
      <c r="L985" s="33">
        <v>0</v>
      </c>
      <c r="M985" s="1" t="s">
        <v>279</v>
      </c>
      <c r="N985" s="1" t="s">
        <v>360</v>
      </c>
    </row>
    <row r="986" spans="1:15" hidden="1" x14ac:dyDescent="0.25">
      <c r="A986" s="1" t="s">
        <v>120</v>
      </c>
      <c r="B986" s="1">
        <v>2022</v>
      </c>
      <c r="C986" s="6" t="s">
        <v>0</v>
      </c>
      <c r="D986" s="6" t="s">
        <v>0</v>
      </c>
      <c r="E986" s="6" t="s">
        <v>0</v>
      </c>
      <c r="F986" s="6" t="s">
        <v>0</v>
      </c>
      <c r="G986" s="6" t="s">
        <v>0</v>
      </c>
      <c r="H986" s="6" t="s">
        <v>0</v>
      </c>
      <c r="I986" s="36">
        <v>216549763.20000002</v>
      </c>
      <c r="J986" s="36">
        <v>1970460.0000000002</v>
      </c>
      <c r="K986" s="1" t="s">
        <v>0</v>
      </c>
      <c r="L986" s="33">
        <v>0</v>
      </c>
      <c r="M986" s="1" t="s">
        <v>271</v>
      </c>
      <c r="N986" s="1" t="s">
        <v>310</v>
      </c>
    </row>
    <row r="987" spans="1:15" hidden="1" x14ac:dyDescent="0.25">
      <c r="A987" s="1" t="s">
        <v>21</v>
      </c>
      <c r="B987" s="1">
        <v>2017</v>
      </c>
      <c r="C987" s="6" t="s">
        <v>0</v>
      </c>
      <c r="D987" s="6" t="s">
        <v>0</v>
      </c>
      <c r="E987" s="6" t="s">
        <v>0</v>
      </c>
      <c r="F987" s="6" t="s">
        <v>0</v>
      </c>
      <c r="G987" s="6" t="s">
        <v>0</v>
      </c>
      <c r="H987" s="6" t="s">
        <v>0</v>
      </c>
      <c r="I987" s="36">
        <v>217032832.29999998</v>
      </c>
      <c r="J987" s="36">
        <v>1525505.3599999999</v>
      </c>
      <c r="K987" s="1" t="s">
        <v>0</v>
      </c>
      <c r="L987" s="33">
        <v>0</v>
      </c>
      <c r="M987" s="1" t="s">
        <v>279</v>
      </c>
      <c r="N987" s="1" t="s">
        <v>360</v>
      </c>
    </row>
    <row r="988" spans="1:15" hidden="1" x14ac:dyDescent="0.25">
      <c r="A988" s="1" t="s">
        <v>120</v>
      </c>
      <c r="B988" s="1">
        <v>2016</v>
      </c>
      <c r="C988" s="6" t="s">
        <v>0</v>
      </c>
      <c r="D988" s="6" t="s">
        <v>0</v>
      </c>
      <c r="E988" s="6" t="s">
        <v>0</v>
      </c>
      <c r="F988" s="6" t="s">
        <v>0</v>
      </c>
      <c r="G988" s="6" t="s">
        <v>0</v>
      </c>
      <c r="H988" s="6" t="s">
        <v>0</v>
      </c>
      <c r="I988" s="36">
        <v>217958863.84999996</v>
      </c>
      <c r="J988" s="36">
        <v>2000835.8499999999</v>
      </c>
      <c r="K988" s="1" t="s">
        <v>0</v>
      </c>
      <c r="L988" s="33">
        <v>0</v>
      </c>
      <c r="M988" s="1" t="s">
        <v>271</v>
      </c>
      <c r="N988" s="1" t="s">
        <v>310</v>
      </c>
    </row>
    <row r="989" spans="1:15" hidden="1" x14ac:dyDescent="0.25">
      <c r="A989" s="1" t="s">
        <v>122</v>
      </c>
      <c r="B989" s="1">
        <v>2014</v>
      </c>
      <c r="C989" s="6" t="s">
        <v>0</v>
      </c>
      <c r="D989" s="6" t="s">
        <v>0</v>
      </c>
      <c r="E989" s="6" t="s">
        <v>0</v>
      </c>
      <c r="F989" s="6" t="s">
        <v>0</v>
      </c>
      <c r="G989" s="6" t="s">
        <v>0</v>
      </c>
      <c r="H989" s="6" t="s">
        <v>0</v>
      </c>
      <c r="I989" s="36">
        <v>218541236.80000001</v>
      </c>
      <c r="J989" s="36">
        <v>1462040.52</v>
      </c>
      <c r="K989" s="1" t="s">
        <v>0</v>
      </c>
      <c r="L989" s="33">
        <v>0</v>
      </c>
      <c r="M989" s="1" t="s">
        <v>278</v>
      </c>
      <c r="N989" s="1" t="s">
        <v>605</v>
      </c>
    </row>
    <row r="990" spans="1:15" hidden="1" x14ac:dyDescent="0.25">
      <c r="A990" s="1" t="s">
        <v>100</v>
      </c>
      <c r="B990" s="1">
        <v>2023</v>
      </c>
      <c r="C990" s="6" t="s">
        <v>0</v>
      </c>
      <c r="D990" s="6" t="s">
        <v>0</v>
      </c>
      <c r="E990" s="6" t="s">
        <v>0</v>
      </c>
      <c r="F990" s="6" t="s">
        <v>0</v>
      </c>
      <c r="G990" s="6" t="s">
        <v>0</v>
      </c>
      <c r="H990" s="6" t="s">
        <v>0</v>
      </c>
      <c r="I990" s="36">
        <v>218722910</v>
      </c>
      <c r="J990" s="36">
        <v>1901450</v>
      </c>
      <c r="K990" s="1" t="s">
        <v>0</v>
      </c>
      <c r="L990" s="33">
        <v>0</v>
      </c>
      <c r="M990" s="1" t="s">
        <v>275</v>
      </c>
      <c r="N990" s="1" t="s">
        <v>411</v>
      </c>
    </row>
    <row r="991" spans="1:15" hidden="1" x14ac:dyDescent="0.25">
      <c r="A991" s="1" t="s">
        <v>106</v>
      </c>
      <c r="B991" s="1">
        <v>2018</v>
      </c>
      <c r="C991" s="6" t="s">
        <v>0</v>
      </c>
      <c r="D991" s="6" t="s">
        <v>0</v>
      </c>
      <c r="E991" s="6" t="s">
        <v>0</v>
      </c>
      <c r="F991" s="6" t="s">
        <v>0</v>
      </c>
      <c r="G991" s="6" t="s">
        <v>0</v>
      </c>
      <c r="H991" s="6" t="s">
        <v>0</v>
      </c>
      <c r="I991" s="36">
        <v>226496809.07999998</v>
      </c>
      <c r="J991" s="36">
        <v>803669.46</v>
      </c>
      <c r="K991" s="1" t="s">
        <v>0</v>
      </c>
      <c r="L991" s="33">
        <v>0</v>
      </c>
      <c r="M991" s="1" t="s">
        <v>278</v>
      </c>
      <c r="N991" s="1" t="s">
        <v>353</v>
      </c>
    </row>
    <row r="992" spans="1:15" x14ac:dyDescent="0.25">
      <c r="A992" s="1" t="s">
        <v>122</v>
      </c>
      <c r="B992" s="1">
        <v>2015</v>
      </c>
      <c r="C992" s="6">
        <v>7</v>
      </c>
      <c r="D992" s="6">
        <v>4</v>
      </c>
      <c r="E992" s="6">
        <v>6</v>
      </c>
      <c r="F992" s="6">
        <v>3</v>
      </c>
      <c r="G992" s="6">
        <v>160</v>
      </c>
      <c r="H992" s="6">
        <v>2.1</v>
      </c>
      <c r="I992" s="36">
        <v>219706601.40000001</v>
      </c>
      <c r="J992" s="36">
        <v>1467539.88</v>
      </c>
      <c r="K992" s="1">
        <v>0</v>
      </c>
      <c r="L992" s="33">
        <v>568560</v>
      </c>
      <c r="M992" s="1" t="s">
        <v>278</v>
      </c>
      <c r="N992" s="1" t="s">
        <v>605</v>
      </c>
      <c r="O992" s="51">
        <f>I992/$Q$1</f>
        <v>0.87667158529446343</v>
      </c>
    </row>
    <row r="993" spans="1:15" hidden="1" x14ac:dyDescent="0.25">
      <c r="A993" s="1" t="s">
        <v>120</v>
      </c>
      <c r="B993" s="1">
        <v>2019</v>
      </c>
      <c r="C993" s="6" t="s">
        <v>0</v>
      </c>
      <c r="D993" s="6" t="s">
        <v>0</v>
      </c>
      <c r="E993" s="6" t="s">
        <v>0</v>
      </c>
      <c r="F993" s="6" t="s">
        <v>0</v>
      </c>
      <c r="G993" s="6" t="s">
        <v>0</v>
      </c>
      <c r="H993" s="6" t="s">
        <v>0</v>
      </c>
      <c r="I993" s="36">
        <v>219829768.20000002</v>
      </c>
      <c r="J993" s="36">
        <v>2002949.55</v>
      </c>
      <c r="K993" s="1" t="s">
        <v>0</v>
      </c>
      <c r="L993" s="33">
        <v>0</v>
      </c>
      <c r="M993" s="1" t="s">
        <v>271</v>
      </c>
      <c r="N993" s="1" t="s">
        <v>310</v>
      </c>
    </row>
    <row r="994" spans="1:15" hidden="1" x14ac:dyDescent="0.25">
      <c r="A994" s="1" t="s">
        <v>106</v>
      </c>
      <c r="B994" s="1">
        <v>2017</v>
      </c>
      <c r="C994" s="6" t="s">
        <v>0</v>
      </c>
      <c r="D994" s="6" t="s">
        <v>0</v>
      </c>
      <c r="E994" s="6" t="s">
        <v>0</v>
      </c>
      <c r="F994" s="6" t="s">
        <v>0</v>
      </c>
      <c r="G994" s="6" t="s">
        <v>0</v>
      </c>
      <c r="H994" s="6" t="s">
        <v>0</v>
      </c>
      <c r="I994" s="36">
        <v>226261454.64999998</v>
      </c>
      <c r="J994" s="36">
        <v>804405.90999999992</v>
      </c>
      <c r="K994" s="1" t="s">
        <v>0</v>
      </c>
      <c r="L994" s="33">
        <v>0</v>
      </c>
      <c r="M994" s="1" t="s">
        <v>278</v>
      </c>
      <c r="N994" s="1" t="s">
        <v>353</v>
      </c>
    </row>
    <row r="995" spans="1:15" x14ac:dyDescent="0.25">
      <c r="A995" s="1" t="s">
        <v>120</v>
      </c>
      <c r="B995" s="1">
        <v>2017</v>
      </c>
      <c r="C995" s="6">
        <v>22</v>
      </c>
      <c r="D995" s="6">
        <v>5</v>
      </c>
      <c r="E995" s="6">
        <v>7</v>
      </c>
      <c r="F995" s="6">
        <v>4</v>
      </c>
      <c r="G995" s="6">
        <v>150</v>
      </c>
      <c r="H995" s="6">
        <v>2.1</v>
      </c>
      <c r="I995" s="36">
        <v>220136991.41999999</v>
      </c>
      <c r="J995" s="36">
        <v>2014409.6899999997</v>
      </c>
      <c r="K995" s="1">
        <v>2</v>
      </c>
      <c r="L995" s="33">
        <v>268179.99999999994</v>
      </c>
      <c r="M995" s="1" t="s">
        <v>271</v>
      </c>
      <c r="N995" s="1" t="s">
        <v>310</v>
      </c>
      <c r="O995" s="51">
        <f>I995/$Q$1</f>
        <v>0.87838892423068116</v>
      </c>
    </row>
    <row r="996" spans="1:15" hidden="1" x14ac:dyDescent="0.25">
      <c r="A996" s="1" t="s">
        <v>120</v>
      </c>
      <c r="B996" s="1">
        <v>2018</v>
      </c>
      <c r="C996" s="6" t="s">
        <v>0</v>
      </c>
      <c r="D996" s="6" t="s">
        <v>0</v>
      </c>
      <c r="E996" s="6" t="s">
        <v>0</v>
      </c>
      <c r="F996" s="6" t="s">
        <v>0</v>
      </c>
      <c r="G996" s="6" t="s">
        <v>0</v>
      </c>
      <c r="H996" s="6" t="s">
        <v>0</v>
      </c>
      <c r="I996" s="36">
        <v>220171916.45999998</v>
      </c>
      <c r="J996" s="36">
        <v>2012558.64</v>
      </c>
      <c r="K996" s="1" t="s">
        <v>0</v>
      </c>
      <c r="L996" s="33">
        <v>0</v>
      </c>
      <c r="M996" s="1" t="s">
        <v>271</v>
      </c>
      <c r="N996" s="1" t="s">
        <v>310</v>
      </c>
    </row>
    <row r="997" spans="1:15" hidden="1" x14ac:dyDescent="0.25">
      <c r="A997" s="1" t="s">
        <v>120</v>
      </c>
      <c r="B997" s="1">
        <v>2020</v>
      </c>
      <c r="C997" s="6" t="s">
        <v>0</v>
      </c>
      <c r="D997" s="6" t="s">
        <v>0</v>
      </c>
      <c r="E997" s="6" t="s">
        <v>0</v>
      </c>
      <c r="F997" s="6" t="s">
        <v>0</v>
      </c>
      <c r="G997" s="6" t="s">
        <v>0</v>
      </c>
      <c r="H997" s="6" t="s">
        <v>0</v>
      </c>
      <c r="I997" s="36">
        <v>220560628.65000001</v>
      </c>
      <c r="J997" s="36">
        <v>2007940.7</v>
      </c>
      <c r="K997" s="1" t="s">
        <v>0</v>
      </c>
      <c r="L997" s="33">
        <v>0</v>
      </c>
      <c r="M997" s="1" t="s">
        <v>271</v>
      </c>
      <c r="N997" s="1" t="s">
        <v>310</v>
      </c>
    </row>
    <row r="998" spans="1:15" hidden="1" x14ac:dyDescent="0.25">
      <c r="A998" s="1" t="s">
        <v>106</v>
      </c>
      <c r="B998" s="1">
        <v>2019</v>
      </c>
      <c r="C998" s="6" t="s">
        <v>0</v>
      </c>
      <c r="D998" s="6" t="s">
        <v>0</v>
      </c>
      <c r="E998" s="6" t="s">
        <v>0</v>
      </c>
      <c r="F998" s="6" t="s">
        <v>0</v>
      </c>
      <c r="G998" s="6" t="s">
        <v>0</v>
      </c>
      <c r="H998" s="6" t="s">
        <v>0</v>
      </c>
      <c r="I998" s="36">
        <v>226166925.5</v>
      </c>
      <c r="J998" s="36">
        <v>799830.75</v>
      </c>
      <c r="K998" s="1" t="s">
        <v>0</v>
      </c>
      <c r="L998" s="33">
        <v>0</v>
      </c>
      <c r="M998" s="1" t="s">
        <v>278</v>
      </c>
      <c r="N998" s="1" t="s">
        <v>353</v>
      </c>
    </row>
    <row r="999" spans="1:15" hidden="1" x14ac:dyDescent="0.25">
      <c r="A999" s="1" t="s">
        <v>122</v>
      </c>
      <c r="B999" s="1">
        <v>2022</v>
      </c>
      <c r="C999" s="6" t="s">
        <v>0</v>
      </c>
      <c r="D999" s="6" t="s">
        <v>0</v>
      </c>
      <c r="E999" s="6" t="s">
        <v>0</v>
      </c>
      <c r="F999" s="6" t="s">
        <v>0</v>
      </c>
      <c r="G999" s="6" t="s">
        <v>0</v>
      </c>
      <c r="H999" s="6" t="s">
        <v>0</v>
      </c>
      <c r="I999" s="36">
        <v>221407128</v>
      </c>
      <c r="J999" s="36">
        <v>1472979.6</v>
      </c>
      <c r="K999" s="1" t="s">
        <v>0</v>
      </c>
      <c r="L999" s="33">
        <v>0</v>
      </c>
      <c r="M999" s="1" t="s">
        <v>278</v>
      </c>
      <c r="N999" s="1" t="s">
        <v>605</v>
      </c>
    </row>
    <row r="1000" spans="1:15" hidden="1" x14ac:dyDescent="0.25">
      <c r="A1000" s="1" t="s">
        <v>120</v>
      </c>
      <c r="B1000" s="1">
        <v>2021</v>
      </c>
      <c r="C1000" s="6" t="s">
        <v>0</v>
      </c>
      <c r="D1000" s="6" t="s">
        <v>0</v>
      </c>
      <c r="E1000" s="6" t="s">
        <v>0</v>
      </c>
      <c r="F1000" s="6" t="s">
        <v>0</v>
      </c>
      <c r="G1000" s="6" t="s">
        <v>0</v>
      </c>
      <c r="H1000" s="6" t="s">
        <v>0</v>
      </c>
      <c r="I1000" s="36">
        <v>222722175</v>
      </c>
      <c r="J1000" s="36">
        <v>2023053.6300000001</v>
      </c>
      <c r="K1000" s="1" t="s">
        <v>0</v>
      </c>
      <c r="L1000" s="33">
        <v>0</v>
      </c>
      <c r="M1000" s="1" t="s">
        <v>271</v>
      </c>
      <c r="N1000" s="1" t="s">
        <v>310</v>
      </c>
    </row>
    <row r="1001" spans="1:15" hidden="1" x14ac:dyDescent="0.25">
      <c r="A1001" s="1" t="s">
        <v>122</v>
      </c>
      <c r="B1001" s="1">
        <v>2016</v>
      </c>
      <c r="C1001" s="6" t="s">
        <v>0</v>
      </c>
      <c r="D1001" s="6" t="s">
        <v>0</v>
      </c>
      <c r="E1001" s="6" t="s">
        <v>0</v>
      </c>
      <c r="F1001" s="6" t="s">
        <v>0</v>
      </c>
      <c r="G1001" s="6" t="s">
        <v>0</v>
      </c>
      <c r="H1001" s="6" t="s">
        <v>0</v>
      </c>
      <c r="I1001" s="36">
        <v>223787705.69999999</v>
      </c>
      <c r="J1001" s="36">
        <v>1495683.7999999998</v>
      </c>
      <c r="K1001" s="1" t="s">
        <v>0</v>
      </c>
      <c r="L1001" s="33">
        <v>0</v>
      </c>
      <c r="M1001" s="1" t="s">
        <v>278</v>
      </c>
      <c r="N1001" s="1" t="s">
        <v>605</v>
      </c>
    </row>
    <row r="1002" spans="1:15" hidden="1" x14ac:dyDescent="0.25">
      <c r="A1002" s="1" t="s">
        <v>122</v>
      </c>
      <c r="B1002" s="1">
        <v>2019</v>
      </c>
      <c r="C1002" s="6" t="s">
        <v>0</v>
      </c>
      <c r="D1002" s="6" t="s">
        <v>0</v>
      </c>
      <c r="E1002" s="6" t="s">
        <v>0</v>
      </c>
      <c r="F1002" s="6" t="s">
        <v>0</v>
      </c>
      <c r="G1002" s="6" t="s">
        <v>0</v>
      </c>
      <c r="H1002" s="6" t="s">
        <v>0</v>
      </c>
      <c r="I1002" s="36">
        <v>224727521.40000001</v>
      </c>
      <c r="J1002" s="36">
        <v>1497269.6500000001</v>
      </c>
      <c r="K1002" s="1" t="s">
        <v>0</v>
      </c>
      <c r="L1002" s="33">
        <v>0</v>
      </c>
      <c r="M1002" s="1" t="s">
        <v>278</v>
      </c>
      <c r="N1002" s="1" t="s">
        <v>605</v>
      </c>
    </row>
    <row r="1003" spans="1:15" x14ac:dyDescent="0.25">
      <c r="A1003" s="1" t="s">
        <v>106</v>
      </c>
      <c r="B1003" s="1">
        <v>2020</v>
      </c>
      <c r="C1003" s="6">
        <v>37</v>
      </c>
      <c r="D1003" s="6">
        <v>5</v>
      </c>
      <c r="E1003" s="6">
        <v>4</v>
      </c>
      <c r="F1003" s="6">
        <v>3</v>
      </c>
      <c r="G1003" s="6">
        <v>170</v>
      </c>
      <c r="H1003" s="6">
        <v>2.1</v>
      </c>
      <c r="I1003" s="36">
        <v>226018603.20000002</v>
      </c>
      <c r="J1003" s="36">
        <v>801820.6</v>
      </c>
      <c r="K1003" s="38">
        <v>4</v>
      </c>
      <c r="L1003" s="33">
        <v>1099200</v>
      </c>
      <c r="M1003" s="1" t="s">
        <v>278</v>
      </c>
      <c r="N1003" s="1" t="s">
        <v>353</v>
      </c>
      <c r="O1003" s="51">
        <f>I1003/$Q$1</f>
        <v>0.90185768616319917</v>
      </c>
    </row>
    <row r="1004" spans="1:15" hidden="1" x14ac:dyDescent="0.25">
      <c r="A1004" s="1" t="s">
        <v>122</v>
      </c>
      <c r="B1004" s="1">
        <v>2018</v>
      </c>
      <c r="C1004" s="6" t="s">
        <v>0</v>
      </c>
      <c r="D1004" s="6" t="s">
        <v>0</v>
      </c>
      <c r="E1004" s="6" t="s">
        <v>0</v>
      </c>
      <c r="F1004" s="6" t="s">
        <v>0</v>
      </c>
      <c r="G1004" s="6" t="s">
        <v>0</v>
      </c>
      <c r="H1004" s="6" t="s">
        <v>0</v>
      </c>
      <c r="I1004" s="36">
        <v>225772289.88</v>
      </c>
      <c r="J1004" s="36">
        <v>1504451.94</v>
      </c>
      <c r="K1004" s="1" t="s">
        <v>0</v>
      </c>
      <c r="L1004" s="33">
        <v>0</v>
      </c>
      <c r="M1004" s="1" t="s">
        <v>278</v>
      </c>
      <c r="N1004" s="1" t="s">
        <v>605</v>
      </c>
    </row>
    <row r="1005" spans="1:15" hidden="1" x14ac:dyDescent="0.25">
      <c r="A1005" s="1" t="s">
        <v>122</v>
      </c>
      <c r="B1005" s="1">
        <v>2020</v>
      </c>
      <c r="C1005" s="6" t="s">
        <v>0</v>
      </c>
      <c r="D1005" s="6" t="s">
        <v>0</v>
      </c>
      <c r="E1005" s="6" t="s">
        <v>0</v>
      </c>
      <c r="F1005" s="6" t="s">
        <v>0</v>
      </c>
      <c r="G1005" s="6" t="s">
        <v>0</v>
      </c>
      <c r="H1005" s="6" t="s">
        <v>0</v>
      </c>
      <c r="I1005" s="36">
        <v>225850150.80000001</v>
      </c>
      <c r="J1005" s="36">
        <v>1500991.95</v>
      </c>
      <c r="K1005" s="1" t="s">
        <v>0</v>
      </c>
      <c r="L1005" s="33">
        <v>0</v>
      </c>
      <c r="M1005" s="1" t="s">
        <v>278</v>
      </c>
      <c r="N1005" s="1" t="s">
        <v>605</v>
      </c>
    </row>
    <row r="1006" spans="1:15" hidden="1" x14ac:dyDescent="0.25">
      <c r="A1006" s="1" t="s">
        <v>122</v>
      </c>
      <c r="B1006" s="1">
        <v>2017</v>
      </c>
      <c r="C1006" s="6" t="s">
        <v>0</v>
      </c>
      <c r="D1006" s="6" t="s">
        <v>0</v>
      </c>
      <c r="E1006" s="6" t="s">
        <v>0</v>
      </c>
      <c r="F1006" s="6" t="s">
        <v>0</v>
      </c>
      <c r="G1006" s="6" t="s">
        <v>0</v>
      </c>
      <c r="H1006" s="6" t="s">
        <v>0</v>
      </c>
      <c r="I1006" s="36">
        <v>225979914.40999997</v>
      </c>
      <c r="J1006" s="36">
        <v>1505830.6999999997</v>
      </c>
      <c r="K1006" s="1" t="s">
        <v>0</v>
      </c>
      <c r="L1006" s="33">
        <v>0</v>
      </c>
      <c r="M1006" s="1" t="s">
        <v>278</v>
      </c>
      <c r="N1006" s="1" t="s">
        <v>605</v>
      </c>
    </row>
    <row r="1007" spans="1:15" x14ac:dyDescent="0.25">
      <c r="A1007" s="1" t="s">
        <v>106</v>
      </c>
      <c r="B1007" s="1">
        <v>2016</v>
      </c>
      <c r="C1007" s="6">
        <v>13</v>
      </c>
      <c r="D1007" s="6">
        <v>5</v>
      </c>
      <c r="E1007" s="6">
        <v>4</v>
      </c>
      <c r="F1007" s="6">
        <v>3</v>
      </c>
      <c r="G1007" s="6">
        <v>170</v>
      </c>
      <c r="H1007" s="6">
        <v>2.1</v>
      </c>
      <c r="I1007" s="36">
        <v>225023310.84999996</v>
      </c>
      <c r="J1007" s="36">
        <v>798983.24999999988</v>
      </c>
      <c r="K1007" s="38">
        <v>4</v>
      </c>
      <c r="L1007" s="33">
        <v>691599.99999999988</v>
      </c>
      <c r="M1007" s="1" t="s">
        <v>278</v>
      </c>
      <c r="N1007" s="1" t="s">
        <v>353</v>
      </c>
      <c r="O1007" s="51">
        <f>I1007/$Q$1</f>
        <v>0.89788627830951595</v>
      </c>
    </row>
    <row r="1008" spans="1:15" hidden="1" x14ac:dyDescent="0.25">
      <c r="A1008" s="1" t="s">
        <v>106</v>
      </c>
      <c r="B1008" s="1">
        <v>2022</v>
      </c>
      <c r="C1008" s="6" t="s">
        <v>0</v>
      </c>
      <c r="D1008" s="6" t="s">
        <v>0</v>
      </c>
      <c r="E1008" s="6" t="s">
        <v>0</v>
      </c>
      <c r="F1008" s="6" t="s">
        <v>0</v>
      </c>
      <c r="G1008" s="6" t="s">
        <v>0</v>
      </c>
      <c r="H1008" s="6" t="s">
        <v>0</v>
      </c>
      <c r="I1008" s="36">
        <v>220930556.40000001</v>
      </c>
      <c r="J1008" s="36">
        <v>786866.4</v>
      </c>
      <c r="K1008" s="1" t="s">
        <v>0</v>
      </c>
      <c r="L1008" s="33">
        <v>0</v>
      </c>
      <c r="M1008" s="1" t="s">
        <v>278</v>
      </c>
      <c r="N1008" s="1" t="s">
        <v>353</v>
      </c>
    </row>
    <row r="1009" spans="1:15" hidden="1" x14ac:dyDescent="0.25">
      <c r="A1009" s="1" t="s">
        <v>106</v>
      </c>
      <c r="B1009" s="1">
        <v>2015</v>
      </c>
      <c r="C1009" s="6" t="s">
        <v>0</v>
      </c>
      <c r="D1009" s="6" t="s">
        <v>0</v>
      </c>
      <c r="E1009" s="6" t="s">
        <v>0</v>
      </c>
      <c r="F1009" s="6" t="s">
        <v>0</v>
      </c>
      <c r="G1009" s="6" t="s">
        <v>0</v>
      </c>
      <c r="H1009" s="6" t="s">
        <v>0</v>
      </c>
      <c r="I1009" s="36">
        <v>219948746.16</v>
      </c>
      <c r="J1009" s="36">
        <v>783945.36</v>
      </c>
      <c r="K1009" s="1" t="s">
        <v>0</v>
      </c>
      <c r="L1009" s="33">
        <v>0</v>
      </c>
      <c r="M1009" s="1" t="s">
        <v>278</v>
      </c>
      <c r="N1009" s="1" t="s">
        <v>353</v>
      </c>
    </row>
    <row r="1010" spans="1:15" hidden="1" x14ac:dyDescent="0.25">
      <c r="A1010" s="1" t="s">
        <v>106</v>
      </c>
      <c r="B1010" s="1">
        <v>2014</v>
      </c>
      <c r="C1010" s="6" t="s">
        <v>0</v>
      </c>
      <c r="D1010" s="6" t="s">
        <v>0</v>
      </c>
      <c r="E1010" s="6" t="s">
        <v>0</v>
      </c>
      <c r="F1010" s="6" t="s">
        <v>0</v>
      </c>
      <c r="G1010" s="6" t="s">
        <v>0</v>
      </c>
      <c r="H1010" s="6" t="s">
        <v>0</v>
      </c>
      <c r="I1010" s="36">
        <v>219383384.80000001</v>
      </c>
      <c r="J1010" s="36">
        <v>781004.66399999999</v>
      </c>
      <c r="K1010" s="1" t="s">
        <v>0</v>
      </c>
      <c r="L1010" s="33">
        <v>0</v>
      </c>
      <c r="M1010" s="1" t="s">
        <v>278</v>
      </c>
      <c r="N1010" s="1" t="s">
        <v>353</v>
      </c>
    </row>
    <row r="1011" spans="1:15" x14ac:dyDescent="0.25">
      <c r="A1011" s="1" t="s">
        <v>122</v>
      </c>
      <c r="B1011" s="1">
        <v>2021</v>
      </c>
      <c r="C1011" s="6">
        <v>43</v>
      </c>
      <c r="D1011" s="6">
        <v>6</v>
      </c>
      <c r="E1011" s="6">
        <v>7</v>
      </c>
      <c r="F1011" s="6">
        <v>4</v>
      </c>
      <c r="G1011" s="6">
        <v>190</v>
      </c>
      <c r="H1011" s="6">
        <v>2.6</v>
      </c>
      <c r="I1011" s="36">
        <v>227595054.56999999</v>
      </c>
      <c r="J1011" s="36">
        <v>1512294.03</v>
      </c>
      <c r="K1011" s="1">
        <v>0</v>
      </c>
      <c r="L1011" s="33">
        <v>1266720</v>
      </c>
      <c r="M1011" s="1" t="s">
        <v>278</v>
      </c>
      <c r="N1011" s="1" t="s">
        <v>605</v>
      </c>
      <c r="O1011" s="51">
        <f>I1011/$Q$1</f>
        <v>0.90814803025332214</v>
      </c>
    </row>
    <row r="1012" spans="1:15" hidden="1" x14ac:dyDescent="0.25">
      <c r="A1012" s="1" t="s">
        <v>106</v>
      </c>
      <c r="B1012" s="1">
        <v>2023</v>
      </c>
      <c r="C1012" s="6" t="s">
        <v>0</v>
      </c>
      <c r="D1012" s="6" t="s">
        <v>0</v>
      </c>
      <c r="E1012" s="6" t="s">
        <v>0</v>
      </c>
      <c r="F1012" s="6" t="s">
        <v>0</v>
      </c>
      <c r="G1012" s="6" t="s">
        <v>0</v>
      </c>
      <c r="H1012" s="6" t="s">
        <v>0</v>
      </c>
      <c r="I1012" s="36">
        <v>208042940</v>
      </c>
      <c r="J1012" s="36">
        <v>743150</v>
      </c>
      <c r="K1012" s="1" t="s">
        <v>0</v>
      </c>
      <c r="L1012" s="33">
        <v>0</v>
      </c>
      <c r="M1012" s="1" t="s">
        <v>278</v>
      </c>
      <c r="N1012" s="1" t="s">
        <v>353</v>
      </c>
    </row>
    <row r="1013" spans="1:15" hidden="1" x14ac:dyDescent="0.25">
      <c r="A1013" s="1" t="s">
        <v>8</v>
      </c>
      <c r="B1013" s="1">
        <v>2023</v>
      </c>
      <c r="C1013" s="6" t="s">
        <v>0</v>
      </c>
      <c r="D1013" s="6" t="s">
        <v>0</v>
      </c>
      <c r="E1013" s="6" t="s">
        <v>0</v>
      </c>
      <c r="F1013" s="6" t="s">
        <v>0</v>
      </c>
      <c r="G1013" s="6" t="s">
        <v>0</v>
      </c>
      <c r="H1013" s="6" t="s">
        <v>0</v>
      </c>
      <c r="I1013" s="36">
        <v>231056970</v>
      </c>
      <c r="J1013" s="36">
        <v>1780890</v>
      </c>
      <c r="K1013" s="1" t="s">
        <v>0</v>
      </c>
      <c r="L1013" s="33">
        <v>0</v>
      </c>
      <c r="M1013" s="1" t="s">
        <v>281</v>
      </c>
      <c r="N1013" s="1" t="s">
        <v>832</v>
      </c>
    </row>
    <row r="1014" spans="1:15" x14ac:dyDescent="0.25">
      <c r="A1014" s="1" t="s">
        <v>100</v>
      </c>
      <c r="B1014" s="1">
        <v>2014</v>
      </c>
      <c r="C1014" s="6">
        <v>2</v>
      </c>
      <c r="D1014" s="6">
        <v>5</v>
      </c>
      <c r="E1014" s="6">
        <v>8</v>
      </c>
      <c r="F1014" s="6">
        <v>3</v>
      </c>
      <c r="G1014" s="6">
        <v>130</v>
      </c>
      <c r="H1014" s="6">
        <v>1.8</v>
      </c>
      <c r="I1014" s="36">
        <v>231639558.40000001</v>
      </c>
      <c r="J1014" s="36">
        <v>1998355.0320000001</v>
      </c>
      <c r="K1014" s="1">
        <v>2</v>
      </c>
      <c r="L1014" s="33">
        <v>715920</v>
      </c>
      <c r="M1014" s="1" t="s">
        <v>275</v>
      </c>
      <c r="N1014" s="1" t="s">
        <v>411</v>
      </c>
      <c r="O1014" s="51">
        <f>I1014/$Q$1</f>
        <v>0.924286378221849</v>
      </c>
    </row>
    <row r="1015" spans="1:15" hidden="1" x14ac:dyDescent="0.25">
      <c r="A1015" s="1" t="s">
        <v>100</v>
      </c>
      <c r="B1015" s="1">
        <v>2022</v>
      </c>
      <c r="C1015" s="6" t="s">
        <v>0</v>
      </c>
      <c r="D1015" s="6" t="s">
        <v>0</v>
      </c>
      <c r="E1015" s="6" t="s">
        <v>0</v>
      </c>
      <c r="F1015" s="6" t="s">
        <v>0</v>
      </c>
      <c r="G1015" s="6" t="s">
        <v>0</v>
      </c>
      <c r="H1015" s="6" t="s">
        <v>0</v>
      </c>
      <c r="I1015" s="36">
        <v>231884499.60000002</v>
      </c>
      <c r="J1015" s="36">
        <v>2013303.6</v>
      </c>
      <c r="K1015" s="1" t="s">
        <v>0</v>
      </c>
      <c r="L1015" s="33">
        <v>0</v>
      </c>
      <c r="M1015" s="1" t="s">
        <v>275</v>
      </c>
      <c r="N1015" s="1" t="s">
        <v>411</v>
      </c>
    </row>
    <row r="1016" spans="1:15" hidden="1" x14ac:dyDescent="0.25">
      <c r="A1016" s="1" t="s">
        <v>100</v>
      </c>
      <c r="B1016" s="1">
        <v>2015</v>
      </c>
      <c r="C1016" s="6" t="s">
        <v>0</v>
      </c>
      <c r="D1016" s="6" t="s">
        <v>0</v>
      </c>
      <c r="E1016" s="6" t="s">
        <v>0</v>
      </c>
      <c r="F1016" s="6" t="s">
        <v>0</v>
      </c>
      <c r="G1016" s="6" t="s">
        <v>0</v>
      </c>
      <c r="H1016" s="6" t="s">
        <v>0</v>
      </c>
      <c r="I1016" s="36">
        <v>232441665.59999999</v>
      </c>
      <c r="J1016" s="36">
        <v>2005867.32</v>
      </c>
      <c r="K1016" s="1" t="s">
        <v>0</v>
      </c>
      <c r="L1016" s="33">
        <v>0</v>
      </c>
      <c r="M1016" s="1" t="s">
        <v>275</v>
      </c>
      <c r="N1016" s="1" t="s">
        <v>411</v>
      </c>
    </row>
    <row r="1017" spans="1:15" hidden="1" x14ac:dyDescent="0.25">
      <c r="A1017" s="1" t="s">
        <v>5</v>
      </c>
      <c r="B1017" s="1">
        <v>2023</v>
      </c>
      <c r="C1017" s="6" t="s">
        <v>0</v>
      </c>
      <c r="D1017" s="6" t="s">
        <v>0</v>
      </c>
      <c r="E1017" s="6" t="s">
        <v>0</v>
      </c>
      <c r="F1017" s="6" t="s">
        <v>0</v>
      </c>
      <c r="G1017" s="6" t="s">
        <v>0</v>
      </c>
      <c r="H1017" s="6" t="s">
        <v>0</v>
      </c>
      <c r="I1017" s="36">
        <v>235295350</v>
      </c>
      <c r="J1017" s="36">
        <v>1781240</v>
      </c>
      <c r="K1017" s="1" t="s">
        <v>0</v>
      </c>
      <c r="L1017" s="33">
        <v>0</v>
      </c>
      <c r="M1017" s="1" t="s">
        <v>281</v>
      </c>
      <c r="N1017" s="1" t="s">
        <v>832</v>
      </c>
    </row>
    <row r="1018" spans="1:15" hidden="1" x14ac:dyDescent="0.25">
      <c r="A1018" s="1" t="s">
        <v>100</v>
      </c>
      <c r="B1018" s="1">
        <v>2016</v>
      </c>
      <c r="C1018" s="6" t="s">
        <v>0</v>
      </c>
      <c r="D1018" s="6" t="s">
        <v>0</v>
      </c>
      <c r="E1018" s="6" t="s">
        <v>0</v>
      </c>
      <c r="F1018" s="6" t="s">
        <v>0</v>
      </c>
      <c r="G1018" s="6" t="s">
        <v>0</v>
      </c>
      <c r="H1018" s="6" t="s">
        <v>0</v>
      </c>
      <c r="I1018" s="36">
        <v>235876762.54999998</v>
      </c>
      <c r="J1018" s="36">
        <v>2044332.5499999998</v>
      </c>
      <c r="K1018" s="1" t="s">
        <v>0</v>
      </c>
      <c r="L1018" s="33">
        <v>0</v>
      </c>
      <c r="M1018" s="1" t="s">
        <v>275</v>
      </c>
      <c r="N1018" s="1" t="s">
        <v>411</v>
      </c>
    </row>
    <row r="1019" spans="1:15" hidden="1" x14ac:dyDescent="0.25">
      <c r="A1019" s="1" t="s">
        <v>100</v>
      </c>
      <c r="B1019" s="1">
        <v>2019</v>
      </c>
      <c r="C1019" s="6" t="s">
        <v>0</v>
      </c>
      <c r="D1019" s="6" t="s">
        <v>0</v>
      </c>
      <c r="E1019" s="6" t="s">
        <v>0</v>
      </c>
      <c r="F1019" s="6" t="s">
        <v>0</v>
      </c>
      <c r="G1019" s="6" t="s">
        <v>0</v>
      </c>
      <c r="H1019" s="6" t="s">
        <v>0</v>
      </c>
      <c r="I1019" s="36">
        <v>236843509.75</v>
      </c>
      <c r="J1019" s="36">
        <v>2046497.25</v>
      </c>
      <c r="K1019" s="1" t="s">
        <v>0</v>
      </c>
      <c r="L1019" s="33">
        <v>0</v>
      </c>
      <c r="M1019" s="1" t="s">
        <v>275</v>
      </c>
      <c r="N1019" s="1" t="s">
        <v>411</v>
      </c>
    </row>
    <row r="1020" spans="1:15" hidden="1" x14ac:dyDescent="0.25">
      <c r="A1020" s="1" t="s">
        <v>100</v>
      </c>
      <c r="B1020" s="1">
        <v>2020</v>
      </c>
      <c r="C1020" s="6" t="s">
        <v>0</v>
      </c>
      <c r="D1020" s="6" t="s">
        <v>0</v>
      </c>
      <c r="E1020" s="6" t="s">
        <v>0</v>
      </c>
      <c r="F1020" s="6" t="s">
        <v>0</v>
      </c>
      <c r="G1020" s="6" t="s">
        <v>0</v>
      </c>
      <c r="H1020" s="6" t="s">
        <v>0</v>
      </c>
      <c r="I1020" s="36">
        <v>237083906.09999999</v>
      </c>
      <c r="J1020" s="36">
        <v>2051588.1</v>
      </c>
      <c r="K1020" s="1" t="s">
        <v>0</v>
      </c>
      <c r="L1020" s="33">
        <v>0</v>
      </c>
      <c r="M1020" s="1" t="s">
        <v>275</v>
      </c>
      <c r="N1020" s="1" t="s">
        <v>411</v>
      </c>
    </row>
    <row r="1021" spans="1:15" hidden="1" x14ac:dyDescent="0.25">
      <c r="A1021" s="1" t="s">
        <v>100</v>
      </c>
      <c r="B1021" s="1">
        <v>2017</v>
      </c>
      <c r="C1021" s="6" t="s">
        <v>0</v>
      </c>
      <c r="D1021" s="6" t="s">
        <v>0</v>
      </c>
      <c r="E1021" s="6" t="s">
        <v>0</v>
      </c>
      <c r="F1021" s="6" t="s">
        <v>0</v>
      </c>
      <c r="G1021" s="6" t="s">
        <v>0</v>
      </c>
      <c r="H1021" s="6" t="s">
        <v>0</v>
      </c>
      <c r="I1021" s="36">
        <v>238268872.82999998</v>
      </c>
      <c r="J1021" s="36">
        <v>2058208.3599999999</v>
      </c>
      <c r="K1021" s="1" t="s">
        <v>0</v>
      </c>
      <c r="L1021" s="33">
        <v>0</v>
      </c>
      <c r="M1021" s="1" t="s">
        <v>275</v>
      </c>
      <c r="N1021" s="1" t="s">
        <v>411</v>
      </c>
    </row>
    <row r="1022" spans="1:15" hidden="1" x14ac:dyDescent="0.25">
      <c r="A1022" s="1" t="s">
        <v>100</v>
      </c>
      <c r="B1022" s="1">
        <v>2018</v>
      </c>
      <c r="C1022" s="6" t="s">
        <v>0</v>
      </c>
      <c r="D1022" s="6" t="s">
        <v>0</v>
      </c>
      <c r="E1022" s="6" t="s">
        <v>0</v>
      </c>
      <c r="F1022" s="6" t="s">
        <v>0</v>
      </c>
      <c r="G1022" s="6" t="s">
        <v>0</v>
      </c>
      <c r="H1022" s="6" t="s">
        <v>0</v>
      </c>
      <c r="I1022" s="36">
        <v>238306675.01999998</v>
      </c>
      <c r="J1022" s="36">
        <v>2056318.74</v>
      </c>
      <c r="K1022" s="1" t="s">
        <v>0</v>
      </c>
      <c r="L1022" s="33">
        <v>0</v>
      </c>
      <c r="M1022" s="1" t="s">
        <v>275</v>
      </c>
      <c r="N1022" s="1" t="s">
        <v>411</v>
      </c>
    </row>
    <row r="1023" spans="1:15" hidden="1" x14ac:dyDescent="0.25">
      <c r="A1023" s="1" t="s">
        <v>68</v>
      </c>
      <c r="B1023" s="1">
        <v>2023</v>
      </c>
      <c r="C1023" s="6" t="s">
        <v>0</v>
      </c>
      <c r="D1023" s="6" t="s">
        <v>0</v>
      </c>
      <c r="E1023" s="6" t="s">
        <v>0</v>
      </c>
      <c r="F1023" s="6" t="s">
        <v>0</v>
      </c>
      <c r="G1023" s="6" t="s">
        <v>0</v>
      </c>
      <c r="H1023" s="6" t="s">
        <v>0</v>
      </c>
      <c r="I1023" s="36">
        <v>238524960</v>
      </c>
      <c r="J1023" s="36">
        <v>1761430</v>
      </c>
      <c r="K1023" s="1" t="s">
        <v>0</v>
      </c>
      <c r="L1023" s="33">
        <v>0</v>
      </c>
      <c r="M1023" s="1" t="s">
        <v>282</v>
      </c>
      <c r="N1023" s="1" t="s">
        <v>434</v>
      </c>
    </row>
    <row r="1024" spans="1:15" hidden="1" x14ac:dyDescent="0.25">
      <c r="A1024" s="1" t="s">
        <v>100</v>
      </c>
      <c r="B1024" s="1">
        <v>2021</v>
      </c>
      <c r="C1024" s="6" t="s">
        <v>0</v>
      </c>
      <c r="D1024" s="6" t="s">
        <v>0</v>
      </c>
      <c r="E1024" s="6" t="s">
        <v>0</v>
      </c>
      <c r="F1024" s="6" t="s">
        <v>0</v>
      </c>
      <c r="G1024" s="6" t="s">
        <v>0</v>
      </c>
      <c r="H1024" s="6" t="s">
        <v>0</v>
      </c>
      <c r="I1024" s="36">
        <v>238587741.21000001</v>
      </c>
      <c r="J1024" s="36">
        <v>2067038.22</v>
      </c>
      <c r="K1024" s="1" t="s">
        <v>0</v>
      </c>
      <c r="L1024" s="33">
        <v>0</v>
      </c>
      <c r="M1024" s="1" t="s">
        <v>275</v>
      </c>
      <c r="N1024" s="1" t="s">
        <v>411</v>
      </c>
    </row>
    <row r="1025" spans="1:15" hidden="1" x14ac:dyDescent="0.25">
      <c r="A1025" s="1" t="s">
        <v>8</v>
      </c>
      <c r="B1025" s="1">
        <v>2014</v>
      </c>
      <c r="C1025" s="6" t="s">
        <v>0</v>
      </c>
      <c r="D1025" s="6" t="s">
        <v>0</v>
      </c>
      <c r="E1025" s="6" t="s">
        <v>0</v>
      </c>
      <c r="F1025" s="6" t="s">
        <v>0</v>
      </c>
      <c r="G1025" s="6" t="s">
        <v>0</v>
      </c>
      <c r="H1025" s="6" t="s">
        <v>0</v>
      </c>
      <c r="I1025" s="36">
        <v>243386800.80000001</v>
      </c>
      <c r="J1025" s="36">
        <v>1871644.7280000001</v>
      </c>
      <c r="K1025" s="1" t="s">
        <v>0</v>
      </c>
      <c r="L1025" s="33">
        <v>0</v>
      </c>
      <c r="M1025" s="1" t="s">
        <v>281</v>
      </c>
      <c r="N1025" s="1" t="s">
        <v>832</v>
      </c>
    </row>
    <row r="1026" spans="1:15" hidden="1" x14ac:dyDescent="0.25">
      <c r="A1026" s="1" t="s">
        <v>8</v>
      </c>
      <c r="B1026" s="1">
        <v>2015</v>
      </c>
      <c r="C1026" s="6" t="s">
        <v>0</v>
      </c>
      <c r="D1026" s="6" t="s">
        <v>0</v>
      </c>
      <c r="E1026" s="6" t="s">
        <v>0</v>
      </c>
      <c r="F1026" s="6" t="s">
        <v>0</v>
      </c>
      <c r="G1026" s="6" t="s">
        <v>0</v>
      </c>
      <c r="H1026" s="6" t="s">
        <v>0</v>
      </c>
      <c r="I1026" s="36">
        <v>244157734.31999999</v>
      </c>
      <c r="J1026" s="36">
        <v>1878682.92</v>
      </c>
      <c r="K1026" s="1" t="s">
        <v>0</v>
      </c>
      <c r="L1026" s="33">
        <v>0</v>
      </c>
      <c r="M1026" s="1" t="s">
        <v>281</v>
      </c>
      <c r="N1026" s="1" t="s">
        <v>832</v>
      </c>
    </row>
    <row r="1027" spans="1:15" hidden="1" x14ac:dyDescent="0.25">
      <c r="A1027" s="1" t="s">
        <v>8</v>
      </c>
      <c r="B1027" s="1">
        <v>2022</v>
      </c>
      <c r="C1027" s="6" t="s">
        <v>0</v>
      </c>
      <c r="D1027" s="6" t="s">
        <v>0</v>
      </c>
      <c r="E1027" s="6" t="s">
        <v>0</v>
      </c>
      <c r="F1027" s="6" t="s">
        <v>0</v>
      </c>
      <c r="G1027" s="6" t="s">
        <v>0</v>
      </c>
      <c r="H1027" s="6" t="s">
        <v>0</v>
      </c>
      <c r="I1027" s="36">
        <v>245490922.80000001</v>
      </c>
      <c r="J1027" s="36">
        <v>1885647.6</v>
      </c>
      <c r="K1027" s="1" t="s">
        <v>0</v>
      </c>
      <c r="L1027" s="33">
        <v>0</v>
      </c>
      <c r="M1027" s="1" t="s">
        <v>281</v>
      </c>
      <c r="N1027" s="1" t="s">
        <v>832</v>
      </c>
    </row>
    <row r="1028" spans="1:15" hidden="1" x14ac:dyDescent="0.25">
      <c r="A1028" s="1" t="s">
        <v>5</v>
      </c>
      <c r="B1028" s="1">
        <v>2014</v>
      </c>
      <c r="C1028" s="6" t="s">
        <v>0</v>
      </c>
      <c r="D1028" s="6" t="s">
        <v>0</v>
      </c>
      <c r="E1028" s="6" t="s">
        <v>0</v>
      </c>
      <c r="F1028" s="6" t="s">
        <v>0</v>
      </c>
      <c r="G1028" s="6" t="s">
        <v>0</v>
      </c>
      <c r="H1028" s="6" t="s">
        <v>0</v>
      </c>
      <c r="I1028" s="36">
        <v>247851378.40000001</v>
      </c>
      <c r="J1028" s="36">
        <v>1872021.5279999999</v>
      </c>
      <c r="K1028" s="1" t="s">
        <v>0</v>
      </c>
      <c r="L1028" s="33">
        <v>0</v>
      </c>
      <c r="M1028" s="1" t="s">
        <v>281</v>
      </c>
      <c r="N1028" s="1" t="s">
        <v>832</v>
      </c>
    </row>
    <row r="1029" spans="1:15" hidden="1" x14ac:dyDescent="0.25">
      <c r="A1029" s="1" t="s">
        <v>8</v>
      </c>
      <c r="B1029" s="1">
        <v>2019</v>
      </c>
      <c r="C1029" s="6" t="s">
        <v>0</v>
      </c>
      <c r="D1029" s="6" t="s">
        <v>0</v>
      </c>
      <c r="E1029" s="6" t="s">
        <v>0</v>
      </c>
      <c r="F1029" s="6" t="s">
        <v>0</v>
      </c>
      <c r="G1029" s="6" t="s">
        <v>0</v>
      </c>
      <c r="H1029" s="6" t="s">
        <v>0</v>
      </c>
      <c r="I1029" s="36">
        <v>248563468</v>
      </c>
      <c r="J1029" s="36">
        <v>1916739.55</v>
      </c>
      <c r="K1029" s="1" t="s">
        <v>0</v>
      </c>
      <c r="L1029" s="33">
        <v>0</v>
      </c>
      <c r="M1029" s="1" t="s">
        <v>281</v>
      </c>
      <c r="N1029" s="1" t="s">
        <v>832</v>
      </c>
    </row>
    <row r="1030" spans="1:15" hidden="1" x14ac:dyDescent="0.25">
      <c r="A1030" s="1" t="s">
        <v>5</v>
      </c>
      <c r="B1030" s="1">
        <v>2015</v>
      </c>
      <c r="C1030" s="6" t="s">
        <v>0</v>
      </c>
      <c r="D1030" s="6" t="s">
        <v>0</v>
      </c>
      <c r="E1030" s="6" t="s">
        <v>0</v>
      </c>
      <c r="F1030" s="6" t="s">
        <v>0</v>
      </c>
      <c r="G1030" s="6" t="s">
        <v>0</v>
      </c>
      <c r="H1030" s="6" t="s">
        <v>0</v>
      </c>
      <c r="I1030" s="36">
        <v>248636454.47999999</v>
      </c>
      <c r="J1030" s="36">
        <v>1879053.72</v>
      </c>
      <c r="K1030" s="1" t="s">
        <v>0</v>
      </c>
      <c r="L1030" s="33">
        <v>0</v>
      </c>
      <c r="M1030" s="1" t="s">
        <v>281</v>
      </c>
      <c r="N1030" s="1" t="s">
        <v>832</v>
      </c>
    </row>
    <row r="1031" spans="1:15" hidden="1" x14ac:dyDescent="0.25">
      <c r="A1031" s="1" t="s">
        <v>8</v>
      </c>
      <c r="B1031" s="1">
        <v>2020</v>
      </c>
      <c r="C1031" s="6" t="s">
        <v>0</v>
      </c>
      <c r="D1031" s="6" t="s">
        <v>0</v>
      </c>
      <c r="E1031" s="6" t="s">
        <v>0</v>
      </c>
      <c r="F1031" s="6" t="s">
        <v>0</v>
      </c>
      <c r="G1031" s="6" t="s">
        <v>0</v>
      </c>
      <c r="H1031" s="6" t="s">
        <v>0</v>
      </c>
      <c r="I1031" s="36">
        <v>248962342.20000002</v>
      </c>
      <c r="J1031" s="36">
        <v>1921516.1</v>
      </c>
      <c r="K1031" s="1" t="s">
        <v>0</v>
      </c>
      <c r="L1031" s="33">
        <v>0</v>
      </c>
      <c r="M1031" s="1" t="s">
        <v>281</v>
      </c>
      <c r="N1031" s="1" t="s">
        <v>832</v>
      </c>
    </row>
    <row r="1032" spans="1:15" x14ac:dyDescent="0.25">
      <c r="A1032" s="1" t="s">
        <v>8</v>
      </c>
      <c r="B1032" s="1">
        <v>2016</v>
      </c>
      <c r="C1032" s="6">
        <v>15</v>
      </c>
      <c r="D1032" s="6">
        <v>8</v>
      </c>
      <c r="E1032" s="6">
        <v>7</v>
      </c>
      <c r="F1032" s="6">
        <v>4</v>
      </c>
      <c r="G1032" s="6">
        <v>230</v>
      </c>
      <c r="H1032" s="6">
        <v>3.5</v>
      </c>
      <c r="I1032" s="36">
        <v>249132153.39999998</v>
      </c>
      <c r="J1032" s="36">
        <v>1914706.9499999997</v>
      </c>
      <c r="K1032" s="1">
        <v>0</v>
      </c>
      <c r="L1032" s="33">
        <v>1062100</v>
      </c>
      <c r="M1032" s="1" t="s">
        <v>281</v>
      </c>
      <c r="N1032" s="1" t="s">
        <v>832</v>
      </c>
      <c r="O1032" s="51">
        <f>I1032/$Q$1</f>
        <v>0.99408519578966736</v>
      </c>
    </row>
    <row r="1033" spans="1:15" hidden="1" x14ac:dyDescent="0.25">
      <c r="A1033" s="1" t="s">
        <v>8</v>
      </c>
      <c r="B1033" s="1">
        <v>2018</v>
      </c>
      <c r="C1033" s="6" t="s">
        <v>0</v>
      </c>
      <c r="D1033" s="6" t="s">
        <v>0</v>
      </c>
      <c r="E1033" s="6" t="s">
        <v>0</v>
      </c>
      <c r="F1033" s="6" t="s">
        <v>0</v>
      </c>
      <c r="G1033" s="6" t="s">
        <v>0</v>
      </c>
      <c r="H1033" s="6" t="s">
        <v>0</v>
      </c>
      <c r="I1033" s="36">
        <v>249218235.06</v>
      </c>
      <c r="J1033" s="36">
        <v>1925933.94</v>
      </c>
      <c r="K1033" s="1" t="s">
        <v>0</v>
      </c>
      <c r="L1033" s="33">
        <v>0</v>
      </c>
      <c r="M1033" s="1" t="s">
        <v>281</v>
      </c>
      <c r="N1033" s="1" t="s">
        <v>832</v>
      </c>
    </row>
    <row r="1034" spans="1:15" hidden="1" x14ac:dyDescent="0.25">
      <c r="A1034" s="1" t="s">
        <v>5</v>
      </c>
      <c r="B1034" s="1">
        <v>2022</v>
      </c>
      <c r="C1034" s="6" t="s">
        <v>0</v>
      </c>
      <c r="D1034" s="6" t="s">
        <v>0</v>
      </c>
      <c r="E1034" s="6" t="s">
        <v>0</v>
      </c>
      <c r="F1034" s="6" t="s">
        <v>0</v>
      </c>
      <c r="G1034" s="6" t="s">
        <v>0</v>
      </c>
      <c r="H1034" s="6" t="s">
        <v>0</v>
      </c>
      <c r="I1034" s="36">
        <v>249994080.00000003</v>
      </c>
      <c r="J1034" s="36">
        <v>1886014.8</v>
      </c>
      <c r="K1034" s="1" t="s">
        <v>0</v>
      </c>
      <c r="L1034" s="33">
        <v>0</v>
      </c>
      <c r="M1034" s="1" t="s">
        <v>281</v>
      </c>
      <c r="N1034" s="1" t="s">
        <v>832</v>
      </c>
    </row>
    <row r="1035" spans="1:15" hidden="1" x14ac:dyDescent="0.25">
      <c r="A1035" s="1" t="s">
        <v>8</v>
      </c>
      <c r="B1035" s="1">
        <v>2017</v>
      </c>
      <c r="C1035" s="6" t="s">
        <v>0</v>
      </c>
      <c r="D1035" s="6" t="s">
        <v>0</v>
      </c>
      <c r="E1035" s="6" t="s">
        <v>0</v>
      </c>
      <c r="F1035" s="6" t="s">
        <v>0</v>
      </c>
      <c r="G1035" s="6" t="s">
        <v>0</v>
      </c>
      <c r="H1035" s="6" t="s">
        <v>0</v>
      </c>
      <c r="I1035" s="36">
        <v>250207856.34999996</v>
      </c>
      <c r="J1035" s="36">
        <v>1927702.2199999997</v>
      </c>
      <c r="K1035" s="1" t="s">
        <v>0</v>
      </c>
      <c r="L1035" s="33">
        <v>0</v>
      </c>
      <c r="M1035" s="1" t="s">
        <v>281</v>
      </c>
      <c r="N1035" s="1" t="s">
        <v>832</v>
      </c>
    </row>
    <row r="1036" spans="1:15" hidden="1" x14ac:dyDescent="0.25">
      <c r="A1036" s="1" t="s">
        <v>8</v>
      </c>
      <c r="B1036" s="1">
        <v>2021</v>
      </c>
      <c r="C1036" s="6" t="s">
        <v>0</v>
      </c>
      <c r="D1036" s="6" t="s">
        <v>0</v>
      </c>
      <c r="E1036" s="6" t="s">
        <v>0</v>
      </c>
      <c r="F1036" s="6" t="s">
        <v>0</v>
      </c>
      <c r="G1036" s="6" t="s">
        <v>0</v>
      </c>
      <c r="H1036" s="6" t="s">
        <v>0</v>
      </c>
      <c r="I1036" s="36">
        <v>251131730.06999999</v>
      </c>
      <c r="J1036" s="36">
        <v>1935977.94</v>
      </c>
      <c r="K1036" s="1" t="s">
        <v>0</v>
      </c>
      <c r="L1036" s="33">
        <v>0</v>
      </c>
      <c r="M1036" s="1" t="s">
        <v>281</v>
      </c>
      <c r="N1036" s="1" t="s">
        <v>832</v>
      </c>
    </row>
    <row r="1037" spans="1:15" hidden="1" x14ac:dyDescent="0.25">
      <c r="A1037" s="1" t="s">
        <v>7</v>
      </c>
      <c r="B1037" s="1">
        <v>2023</v>
      </c>
      <c r="C1037" s="6" t="s">
        <v>0</v>
      </c>
      <c r="D1037" s="6" t="s">
        <v>0</v>
      </c>
      <c r="E1037" s="6" t="s">
        <v>0</v>
      </c>
      <c r="F1037" s="6" t="s">
        <v>0</v>
      </c>
      <c r="G1037" s="6" t="s">
        <v>0</v>
      </c>
      <c r="H1037" s="6" t="s">
        <v>0</v>
      </c>
      <c r="I1037" s="36">
        <v>251613570</v>
      </c>
      <c r="J1037" s="36">
        <v>1808180</v>
      </c>
      <c r="K1037" s="1" t="s">
        <v>0</v>
      </c>
      <c r="L1037" s="33">
        <v>0</v>
      </c>
      <c r="M1037" s="1" t="s">
        <v>281</v>
      </c>
      <c r="N1037" s="1" t="s">
        <v>832</v>
      </c>
    </row>
    <row r="1038" spans="1:15" hidden="1" x14ac:dyDescent="0.25">
      <c r="A1038" s="1" t="s">
        <v>5</v>
      </c>
      <c r="B1038" s="1">
        <v>2019</v>
      </c>
      <c r="C1038" s="6" t="s">
        <v>0</v>
      </c>
      <c r="D1038" s="6" t="s">
        <v>0</v>
      </c>
      <c r="E1038" s="6" t="s">
        <v>0</v>
      </c>
      <c r="F1038" s="6" t="s">
        <v>0</v>
      </c>
      <c r="G1038" s="6" t="s">
        <v>0</v>
      </c>
      <c r="H1038" s="6" t="s">
        <v>0</v>
      </c>
      <c r="I1038" s="36">
        <v>253122998.40000001</v>
      </c>
      <c r="J1038" s="36">
        <v>1917112.35</v>
      </c>
      <c r="K1038" s="1" t="s">
        <v>0</v>
      </c>
      <c r="L1038" s="33">
        <v>0</v>
      </c>
      <c r="M1038" s="1" t="s">
        <v>281</v>
      </c>
      <c r="N1038" s="1" t="s">
        <v>832</v>
      </c>
    </row>
    <row r="1039" spans="1:15" hidden="1" x14ac:dyDescent="0.25">
      <c r="A1039" s="1" t="s">
        <v>5</v>
      </c>
      <c r="B1039" s="1">
        <v>2020</v>
      </c>
      <c r="C1039" s="6" t="s">
        <v>0</v>
      </c>
      <c r="D1039" s="6" t="s">
        <v>0</v>
      </c>
      <c r="E1039" s="6" t="s">
        <v>0</v>
      </c>
      <c r="F1039" s="6" t="s">
        <v>0</v>
      </c>
      <c r="G1039" s="6" t="s">
        <v>0</v>
      </c>
      <c r="H1039" s="6" t="s">
        <v>0</v>
      </c>
      <c r="I1039" s="36">
        <v>253529186.15000001</v>
      </c>
      <c r="J1039" s="36">
        <v>1921882.5</v>
      </c>
      <c r="K1039" s="1" t="s">
        <v>0</v>
      </c>
      <c r="L1039" s="33">
        <v>0</v>
      </c>
      <c r="M1039" s="1" t="s">
        <v>281</v>
      </c>
      <c r="N1039" s="1" t="s">
        <v>832</v>
      </c>
    </row>
    <row r="1040" spans="1:15" hidden="1" x14ac:dyDescent="0.25">
      <c r="A1040" s="1" t="s">
        <v>68</v>
      </c>
      <c r="B1040" s="1">
        <v>2022</v>
      </c>
      <c r="C1040" s="6" t="s">
        <v>0</v>
      </c>
      <c r="D1040" s="6" t="s">
        <v>0</v>
      </c>
      <c r="E1040" s="6" t="s">
        <v>0</v>
      </c>
      <c r="F1040" s="6" t="s">
        <v>0</v>
      </c>
      <c r="G1040" s="6" t="s">
        <v>0</v>
      </c>
      <c r="H1040" s="6" t="s">
        <v>0</v>
      </c>
      <c r="I1040" s="36">
        <v>253550152.80000001</v>
      </c>
      <c r="J1040" s="36">
        <v>1865041.2000000002</v>
      </c>
      <c r="K1040" s="1" t="s">
        <v>0</v>
      </c>
      <c r="L1040" s="33">
        <v>0</v>
      </c>
      <c r="M1040" s="1" t="s">
        <v>282</v>
      </c>
      <c r="N1040" s="1" t="s">
        <v>434</v>
      </c>
    </row>
    <row r="1041" spans="1:15" x14ac:dyDescent="0.25">
      <c r="A1041" s="1" t="s">
        <v>5</v>
      </c>
      <c r="B1041" s="1">
        <v>2016</v>
      </c>
      <c r="C1041" s="6">
        <v>15</v>
      </c>
      <c r="D1041" s="6">
        <v>8</v>
      </c>
      <c r="E1041" s="6">
        <v>7</v>
      </c>
      <c r="F1041" s="6">
        <v>4</v>
      </c>
      <c r="G1041" s="6">
        <v>230</v>
      </c>
      <c r="H1041" s="6">
        <v>3.5</v>
      </c>
      <c r="I1041" s="36">
        <v>253702122.69999999</v>
      </c>
      <c r="J1041" s="36">
        <v>1915089.7999999998</v>
      </c>
      <c r="K1041" s="1">
        <v>0</v>
      </c>
      <c r="L1041" s="33">
        <v>1605499.9999999998</v>
      </c>
      <c r="M1041" s="1" t="s">
        <v>281</v>
      </c>
      <c r="N1041" s="1" t="s">
        <v>832</v>
      </c>
      <c r="O1041" s="51">
        <f>I1041/$Q$1</f>
        <v>1.012320252021246</v>
      </c>
    </row>
    <row r="1042" spans="1:15" hidden="1" x14ac:dyDescent="0.25">
      <c r="A1042" s="1" t="s">
        <v>5</v>
      </c>
      <c r="B1042" s="1">
        <v>2018</v>
      </c>
      <c r="C1042" s="6" t="s">
        <v>0</v>
      </c>
      <c r="D1042" s="6" t="s">
        <v>0</v>
      </c>
      <c r="E1042" s="6" t="s">
        <v>0</v>
      </c>
      <c r="F1042" s="6" t="s">
        <v>0</v>
      </c>
      <c r="G1042" s="6" t="s">
        <v>0</v>
      </c>
      <c r="H1042" s="6" t="s">
        <v>0</v>
      </c>
      <c r="I1042" s="36">
        <v>253789786.44</v>
      </c>
      <c r="J1042" s="36">
        <v>1926304.0799999998</v>
      </c>
      <c r="K1042" s="1" t="s">
        <v>0</v>
      </c>
      <c r="L1042" s="33">
        <v>0</v>
      </c>
      <c r="M1042" s="1" t="s">
        <v>281</v>
      </c>
      <c r="N1042" s="1" t="s">
        <v>832</v>
      </c>
    </row>
    <row r="1043" spans="1:15" hidden="1" x14ac:dyDescent="0.25">
      <c r="A1043" s="1" t="s">
        <v>68</v>
      </c>
      <c r="B1043" s="1">
        <v>2014</v>
      </c>
      <c r="C1043" s="6" t="s">
        <v>0</v>
      </c>
      <c r="D1043" s="6" t="s">
        <v>0</v>
      </c>
      <c r="E1043" s="6" t="s">
        <v>0</v>
      </c>
      <c r="F1043" s="6" t="s">
        <v>0</v>
      </c>
      <c r="G1043" s="6" t="s">
        <v>0</v>
      </c>
      <c r="H1043" s="6" t="s">
        <v>0</v>
      </c>
      <c r="I1043" s="36">
        <v>254457436</v>
      </c>
      <c r="J1043" s="36">
        <v>1851178.2080000001</v>
      </c>
      <c r="K1043" s="1" t="s">
        <v>0</v>
      </c>
      <c r="L1043" s="33">
        <v>0</v>
      </c>
      <c r="M1043" s="1" t="s">
        <v>282</v>
      </c>
      <c r="N1043" s="1" t="s">
        <v>434</v>
      </c>
    </row>
    <row r="1044" spans="1:15" hidden="1" x14ac:dyDescent="0.25">
      <c r="A1044" s="1" t="s">
        <v>5</v>
      </c>
      <c r="B1044" s="1">
        <v>2017</v>
      </c>
      <c r="C1044" s="6" t="s">
        <v>0</v>
      </c>
      <c r="D1044" s="6" t="s">
        <v>0</v>
      </c>
      <c r="E1044" s="6" t="s">
        <v>0</v>
      </c>
      <c r="F1044" s="6" t="s">
        <v>0</v>
      </c>
      <c r="G1044" s="6" t="s">
        <v>0</v>
      </c>
      <c r="H1044" s="6" t="s">
        <v>0</v>
      </c>
      <c r="I1044" s="36">
        <v>254797562.00999996</v>
      </c>
      <c r="J1044" s="36">
        <v>1928080.1099999999</v>
      </c>
      <c r="K1044" s="1" t="s">
        <v>0</v>
      </c>
      <c r="L1044" s="33">
        <v>0</v>
      </c>
      <c r="M1044" s="1" t="s">
        <v>281</v>
      </c>
      <c r="N1044" s="1" t="s">
        <v>832</v>
      </c>
    </row>
    <row r="1045" spans="1:15" x14ac:dyDescent="0.25">
      <c r="A1045" s="1" t="s">
        <v>68</v>
      </c>
      <c r="B1045" s="1">
        <v>2015</v>
      </c>
      <c r="C1045" s="6">
        <v>11</v>
      </c>
      <c r="D1045" s="6">
        <v>11</v>
      </c>
      <c r="E1045" s="6">
        <v>4</v>
      </c>
      <c r="F1045" s="6">
        <v>2</v>
      </c>
      <c r="G1045" s="6">
        <v>140</v>
      </c>
      <c r="H1045" s="6">
        <v>1.7</v>
      </c>
      <c r="I1045" s="36">
        <v>255088152</v>
      </c>
      <c r="J1045" s="36">
        <v>1858140.6</v>
      </c>
      <c r="K1045" s="1">
        <v>3</v>
      </c>
      <c r="L1045" s="33">
        <v>333720</v>
      </c>
      <c r="M1045" s="1" t="s">
        <v>282</v>
      </c>
      <c r="N1045" s="1" t="s">
        <v>434</v>
      </c>
      <c r="O1045" s="51">
        <f>I1045/$Q$1</f>
        <v>1.0178507754372601</v>
      </c>
    </row>
    <row r="1046" spans="1:15" hidden="1" x14ac:dyDescent="0.25">
      <c r="A1046" s="1" t="s">
        <v>5</v>
      </c>
      <c r="B1046" s="1">
        <v>2021</v>
      </c>
      <c r="C1046" s="6" t="s">
        <v>0</v>
      </c>
      <c r="D1046" s="6" t="s">
        <v>0</v>
      </c>
      <c r="E1046" s="6" t="s">
        <v>0</v>
      </c>
      <c r="F1046" s="6" t="s">
        <v>0</v>
      </c>
      <c r="G1046" s="6" t="s">
        <v>0</v>
      </c>
      <c r="H1046" s="6" t="s">
        <v>0</v>
      </c>
      <c r="I1046" s="36">
        <v>255738360.93000001</v>
      </c>
      <c r="J1046" s="36">
        <v>1936351.17</v>
      </c>
      <c r="K1046" s="1" t="s">
        <v>0</v>
      </c>
      <c r="L1046" s="33">
        <v>0</v>
      </c>
      <c r="M1046" s="1" t="s">
        <v>281</v>
      </c>
      <c r="N1046" s="1" t="s">
        <v>832</v>
      </c>
    </row>
    <row r="1047" spans="1:15" hidden="1" x14ac:dyDescent="0.25">
      <c r="A1047" s="1" t="s">
        <v>139</v>
      </c>
      <c r="B1047" s="1">
        <v>2023</v>
      </c>
      <c r="C1047" s="6" t="s">
        <v>0</v>
      </c>
      <c r="D1047" s="6" t="s">
        <v>0</v>
      </c>
      <c r="E1047" s="6" t="s">
        <v>0</v>
      </c>
      <c r="F1047" s="6" t="s">
        <v>0</v>
      </c>
      <c r="G1047" s="6" t="s">
        <v>0</v>
      </c>
      <c r="H1047" s="6" t="s">
        <v>0</v>
      </c>
      <c r="I1047" s="36">
        <v>256670500</v>
      </c>
      <c r="J1047" s="36">
        <v>2000170</v>
      </c>
      <c r="K1047" s="1" t="s">
        <v>0</v>
      </c>
      <c r="L1047" s="33">
        <v>0</v>
      </c>
      <c r="M1047" s="1" t="s">
        <v>281</v>
      </c>
      <c r="N1047" s="1" t="s">
        <v>835</v>
      </c>
    </row>
    <row r="1048" spans="1:15" hidden="1" x14ac:dyDescent="0.25">
      <c r="A1048" s="1" t="s">
        <v>105</v>
      </c>
      <c r="B1048" s="1">
        <v>2021</v>
      </c>
      <c r="C1048" s="6" t="s">
        <v>0</v>
      </c>
      <c r="D1048" s="6" t="s">
        <v>0</v>
      </c>
      <c r="E1048" s="6" t="s">
        <v>0</v>
      </c>
      <c r="F1048" s="6" t="s">
        <v>0</v>
      </c>
      <c r="G1048" s="6" t="s">
        <v>0</v>
      </c>
      <c r="H1048" s="6" t="s">
        <v>0</v>
      </c>
      <c r="I1048" s="36">
        <v>199974462.47999999</v>
      </c>
      <c r="J1048" s="36">
        <v>706219.02</v>
      </c>
      <c r="K1048" s="1" t="s">
        <v>0</v>
      </c>
      <c r="L1048" s="33">
        <v>0</v>
      </c>
      <c r="M1048" s="1" t="s">
        <v>278</v>
      </c>
      <c r="N1048" s="1" t="s">
        <v>353</v>
      </c>
    </row>
    <row r="1049" spans="1:15" hidden="1" x14ac:dyDescent="0.25">
      <c r="A1049" s="1" t="s">
        <v>68</v>
      </c>
      <c r="B1049" s="1">
        <v>2016</v>
      </c>
      <c r="C1049" s="6" t="s">
        <v>0</v>
      </c>
      <c r="D1049" s="6" t="s">
        <v>0</v>
      </c>
      <c r="E1049" s="6" t="s">
        <v>0</v>
      </c>
      <c r="F1049" s="6" t="s">
        <v>0</v>
      </c>
      <c r="G1049" s="6" t="s">
        <v>0</v>
      </c>
      <c r="H1049" s="6" t="s">
        <v>0</v>
      </c>
      <c r="I1049" s="36">
        <v>258857926.59999996</v>
      </c>
      <c r="J1049" s="36">
        <v>1893773.6999999997</v>
      </c>
      <c r="K1049" s="1" t="s">
        <v>0</v>
      </c>
      <c r="L1049" s="33">
        <v>0</v>
      </c>
      <c r="M1049" s="1" t="s">
        <v>282</v>
      </c>
      <c r="N1049" s="1" t="s">
        <v>434</v>
      </c>
    </row>
    <row r="1050" spans="1:15" hidden="1" x14ac:dyDescent="0.25">
      <c r="A1050" s="1" t="s">
        <v>68</v>
      </c>
      <c r="B1050" s="1">
        <v>2019</v>
      </c>
      <c r="C1050" s="6" t="s">
        <v>0</v>
      </c>
      <c r="D1050" s="6" t="s">
        <v>0</v>
      </c>
      <c r="E1050" s="6" t="s">
        <v>0</v>
      </c>
      <c r="F1050" s="6" t="s">
        <v>0</v>
      </c>
      <c r="G1050" s="6" t="s">
        <v>0</v>
      </c>
      <c r="H1050" s="6" t="s">
        <v>0</v>
      </c>
      <c r="I1050" s="36">
        <v>259711842.30000001</v>
      </c>
      <c r="J1050" s="36">
        <v>1895781.2</v>
      </c>
      <c r="K1050" s="1" t="s">
        <v>0</v>
      </c>
      <c r="L1050" s="33">
        <v>0</v>
      </c>
      <c r="M1050" s="1" t="s">
        <v>282</v>
      </c>
      <c r="N1050" s="1" t="s">
        <v>434</v>
      </c>
    </row>
    <row r="1051" spans="1:15" hidden="1" x14ac:dyDescent="0.25">
      <c r="A1051" s="1" t="s">
        <v>68</v>
      </c>
      <c r="B1051" s="1">
        <v>2020</v>
      </c>
      <c r="C1051" s="6" t="s">
        <v>0</v>
      </c>
      <c r="D1051" s="6" t="s">
        <v>0</v>
      </c>
      <c r="E1051" s="6" t="s">
        <v>0</v>
      </c>
      <c r="F1051" s="6" t="s">
        <v>0</v>
      </c>
      <c r="G1051" s="6" t="s">
        <v>0</v>
      </c>
      <c r="H1051" s="6" t="s">
        <v>0</v>
      </c>
      <c r="I1051" s="36">
        <v>260128611.20000002</v>
      </c>
      <c r="J1051" s="36">
        <v>1900505.35</v>
      </c>
      <c r="K1051" s="1" t="s">
        <v>0</v>
      </c>
      <c r="L1051" s="33">
        <v>0</v>
      </c>
      <c r="M1051" s="1" t="s">
        <v>282</v>
      </c>
      <c r="N1051" s="1" t="s">
        <v>434</v>
      </c>
    </row>
    <row r="1052" spans="1:15" hidden="1" x14ac:dyDescent="0.25">
      <c r="A1052" s="1" t="s">
        <v>68</v>
      </c>
      <c r="B1052" s="1">
        <v>2017</v>
      </c>
      <c r="C1052" s="6" t="s">
        <v>0</v>
      </c>
      <c r="D1052" s="6" t="s">
        <v>0</v>
      </c>
      <c r="E1052" s="6" t="s">
        <v>0</v>
      </c>
      <c r="F1052" s="6" t="s">
        <v>0</v>
      </c>
      <c r="G1052" s="6" t="s">
        <v>0</v>
      </c>
      <c r="H1052" s="6" t="s">
        <v>0</v>
      </c>
      <c r="I1052" s="36">
        <v>260895438.84999996</v>
      </c>
      <c r="J1052" s="36">
        <v>1906625.7099999997</v>
      </c>
      <c r="K1052" s="1" t="s">
        <v>0</v>
      </c>
      <c r="L1052" s="33">
        <v>0</v>
      </c>
      <c r="M1052" s="1" t="s">
        <v>282</v>
      </c>
      <c r="N1052" s="1" t="s">
        <v>434</v>
      </c>
    </row>
    <row r="1053" spans="1:15" hidden="1" x14ac:dyDescent="0.25">
      <c r="A1053" s="1" t="s">
        <v>68</v>
      </c>
      <c r="B1053" s="1">
        <v>2021</v>
      </c>
      <c r="C1053" s="6" t="s">
        <v>0</v>
      </c>
      <c r="D1053" s="6" t="s">
        <v>0</v>
      </c>
      <c r="E1053" s="6" t="s">
        <v>0</v>
      </c>
      <c r="F1053" s="6" t="s">
        <v>0</v>
      </c>
      <c r="G1053" s="6" t="s">
        <v>0</v>
      </c>
      <c r="H1053" s="6" t="s">
        <v>0</v>
      </c>
      <c r="I1053" s="36">
        <v>261239035.97999999</v>
      </c>
      <c r="J1053" s="36">
        <v>1914816.93</v>
      </c>
      <c r="K1053" s="1" t="s">
        <v>0</v>
      </c>
      <c r="L1053" s="33">
        <v>0</v>
      </c>
      <c r="M1053" s="1" t="s">
        <v>282</v>
      </c>
      <c r="N1053" s="1" t="s">
        <v>434</v>
      </c>
    </row>
    <row r="1054" spans="1:15" hidden="1" x14ac:dyDescent="0.25">
      <c r="A1054" s="1" t="s">
        <v>68</v>
      </c>
      <c r="B1054" s="1">
        <v>2018</v>
      </c>
      <c r="C1054" s="6" t="s">
        <v>0</v>
      </c>
      <c r="D1054" s="6" t="s">
        <v>0</v>
      </c>
      <c r="E1054" s="6" t="s">
        <v>0</v>
      </c>
      <c r="F1054" s="6" t="s">
        <v>0</v>
      </c>
      <c r="G1054" s="6" t="s">
        <v>0</v>
      </c>
      <c r="H1054" s="6" t="s">
        <v>0</v>
      </c>
      <c r="I1054" s="36">
        <v>261933451.5</v>
      </c>
      <c r="J1054" s="36">
        <v>1904871.78</v>
      </c>
      <c r="K1054" s="1" t="s">
        <v>0</v>
      </c>
      <c r="L1054" s="33">
        <v>0</v>
      </c>
      <c r="M1054" s="1" t="s">
        <v>282</v>
      </c>
      <c r="N1054" s="1" t="s">
        <v>434</v>
      </c>
    </row>
    <row r="1055" spans="1:15" hidden="1" x14ac:dyDescent="0.25">
      <c r="A1055" s="1" t="s">
        <v>7</v>
      </c>
      <c r="B1055" s="1">
        <v>2014</v>
      </c>
      <c r="C1055" s="6" t="s">
        <v>0</v>
      </c>
      <c r="D1055" s="6" t="s">
        <v>0</v>
      </c>
      <c r="E1055" s="6" t="s">
        <v>0</v>
      </c>
      <c r="F1055" s="6" t="s">
        <v>0</v>
      </c>
      <c r="G1055" s="6" t="s">
        <v>0</v>
      </c>
      <c r="H1055" s="6" t="s">
        <v>0</v>
      </c>
      <c r="I1055" s="36">
        <v>265040366.40000001</v>
      </c>
      <c r="J1055" s="36">
        <v>1900339.304</v>
      </c>
      <c r="K1055" s="1" t="s">
        <v>0</v>
      </c>
      <c r="L1055" s="33">
        <v>0</v>
      </c>
      <c r="M1055" s="1" t="s">
        <v>281</v>
      </c>
      <c r="N1055" s="1" t="s">
        <v>832</v>
      </c>
    </row>
    <row r="1056" spans="1:15" hidden="1" x14ac:dyDescent="0.25">
      <c r="A1056" s="1" t="s">
        <v>7</v>
      </c>
      <c r="B1056" s="1">
        <v>2015</v>
      </c>
      <c r="C1056" s="6" t="s">
        <v>0</v>
      </c>
      <c r="D1056" s="6" t="s">
        <v>0</v>
      </c>
      <c r="E1056" s="6" t="s">
        <v>0</v>
      </c>
      <c r="F1056" s="6" t="s">
        <v>0</v>
      </c>
      <c r="G1056" s="6" t="s">
        <v>0</v>
      </c>
      <c r="H1056" s="6" t="s">
        <v>0</v>
      </c>
      <c r="I1056" s="36">
        <v>265879890.47999999</v>
      </c>
      <c r="J1056" s="36">
        <v>1907481.72</v>
      </c>
      <c r="K1056" s="1" t="s">
        <v>0</v>
      </c>
      <c r="L1056" s="33">
        <v>0</v>
      </c>
      <c r="M1056" s="1" t="s">
        <v>281</v>
      </c>
      <c r="N1056" s="1" t="s">
        <v>832</v>
      </c>
    </row>
    <row r="1057" spans="1:15" hidden="1" x14ac:dyDescent="0.25">
      <c r="A1057" s="1" t="s">
        <v>105</v>
      </c>
      <c r="B1057" s="1">
        <v>2018</v>
      </c>
      <c r="C1057" s="6" t="s">
        <v>0</v>
      </c>
      <c r="D1057" s="6" t="s">
        <v>0</v>
      </c>
      <c r="E1057" s="6" t="s">
        <v>0</v>
      </c>
      <c r="F1057" s="6" t="s">
        <v>0</v>
      </c>
      <c r="G1057" s="6" t="s">
        <v>0</v>
      </c>
      <c r="H1057" s="6" t="s">
        <v>0</v>
      </c>
      <c r="I1057" s="36">
        <v>198841679.57999998</v>
      </c>
      <c r="J1057" s="36">
        <v>702561.53999999992</v>
      </c>
      <c r="K1057" s="1" t="s">
        <v>0</v>
      </c>
      <c r="L1057" s="33">
        <v>0</v>
      </c>
      <c r="M1057" s="1" t="s">
        <v>278</v>
      </c>
      <c r="N1057" s="1" t="s">
        <v>353</v>
      </c>
    </row>
    <row r="1058" spans="1:15" hidden="1" x14ac:dyDescent="0.25">
      <c r="A1058" s="1" t="s">
        <v>7</v>
      </c>
      <c r="B1058" s="1">
        <v>2022</v>
      </c>
      <c r="C1058" s="6" t="s">
        <v>0</v>
      </c>
      <c r="D1058" s="6" t="s">
        <v>0</v>
      </c>
      <c r="E1058" s="6" t="s">
        <v>0</v>
      </c>
      <c r="F1058" s="6" t="s">
        <v>0</v>
      </c>
      <c r="G1058" s="6" t="s">
        <v>0</v>
      </c>
      <c r="H1058" s="6" t="s">
        <v>0</v>
      </c>
      <c r="I1058" s="36">
        <v>267331687.20000002</v>
      </c>
      <c r="J1058" s="36">
        <v>1914548.4000000001</v>
      </c>
      <c r="K1058" s="1" t="s">
        <v>0</v>
      </c>
      <c r="L1058" s="33">
        <v>0</v>
      </c>
      <c r="M1058" s="1" t="s">
        <v>281</v>
      </c>
      <c r="N1058" s="1" t="s">
        <v>832</v>
      </c>
    </row>
    <row r="1059" spans="1:15" hidden="1" x14ac:dyDescent="0.25">
      <c r="A1059" s="1" t="s">
        <v>105</v>
      </c>
      <c r="B1059" s="1">
        <v>2017</v>
      </c>
      <c r="C1059" s="6" t="s">
        <v>0</v>
      </c>
      <c r="D1059" s="6" t="s">
        <v>0</v>
      </c>
      <c r="E1059" s="6" t="s">
        <v>0</v>
      </c>
      <c r="F1059" s="6" t="s">
        <v>0</v>
      </c>
      <c r="G1059" s="6" t="s">
        <v>0</v>
      </c>
      <c r="H1059" s="6" t="s">
        <v>0</v>
      </c>
      <c r="I1059" s="36">
        <v>198635062.60999998</v>
      </c>
      <c r="J1059" s="36">
        <v>703204.52999999991</v>
      </c>
      <c r="K1059" s="1" t="s">
        <v>0</v>
      </c>
      <c r="L1059" s="33">
        <v>0</v>
      </c>
      <c r="M1059" s="1" t="s">
        <v>278</v>
      </c>
      <c r="N1059" s="1" t="s">
        <v>353</v>
      </c>
    </row>
    <row r="1060" spans="1:15" hidden="1" x14ac:dyDescent="0.25">
      <c r="A1060" s="1" t="s">
        <v>103</v>
      </c>
      <c r="B1060" s="1">
        <v>2023</v>
      </c>
      <c r="C1060" s="6" t="s">
        <v>0</v>
      </c>
      <c r="D1060" s="6" t="s">
        <v>0</v>
      </c>
      <c r="E1060" s="6" t="s">
        <v>0</v>
      </c>
      <c r="F1060" s="6" t="s">
        <v>0</v>
      </c>
      <c r="G1060" s="6" t="s">
        <v>0</v>
      </c>
      <c r="H1060" s="6" t="s">
        <v>0</v>
      </c>
      <c r="I1060" s="36">
        <v>269887070</v>
      </c>
      <c r="J1060" s="36">
        <v>1037350</v>
      </c>
      <c r="K1060" s="1" t="s">
        <v>0</v>
      </c>
      <c r="L1060" s="33">
        <v>0</v>
      </c>
      <c r="M1060" s="1" t="s">
        <v>279</v>
      </c>
      <c r="N1060" s="1" t="s">
        <v>360</v>
      </c>
    </row>
    <row r="1061" spans="1:15" x14ac:dyDescent="0.25">
      <c r="A1061" s="1" t="s">
        <v>139</v>
      </c>
      <c r="B1061" s="1">
        <v>2014</v>
      </c>
      <c r="C1061" s="6">
        <v>3</v>
      </c>
      <c r="D1061" s="6">
        <v>9</v>
      </c>
      <c r="E1061" s="6">
        <v>7</v>
      </c>
      <c r="F1061" s="6">
        <v>4</v>
      </c>
      <c r="G1061" s="6">
        <v>200</v>
      </c>
      <c r="H1061" s="6">
        <v>2.5</v>
      </c>
      <c r="I1061" s="36">
        <v>270193232</v>
      </c>
      <c r="J1061" s="36">
        <v>2102103.1439999999</v>
      </c>
      <c r="K1061" s="1">
        <v>0</v>
      </c>
      <c r="L1061" s="33">
        <v>1243440</v>
      </c>
      <c r="M1061" s="1" t="s">
        <v>281</v>
      </c>
      <c r="N1061" s="1" t="s">
        <v>835</v>
      </c>
      <c r="O1061" s="51">
        <f>I1061/$Q$1</f>
        <v>1.0781229490780095</v>
      </c>
    </row>
    <row r="1062" spans="1:15" hidden="1" x14ac:dyDescent="0.25">
      <c r="A1062" s="1" t="s">
        <v>7</v>
      </c>
      <c r="B1062" s="1">
        <v>2019</v>
      </c>
      <c r="C1062" s="6" t="s">
        <v>0</v>
      </c>
      <c r="D1062" s="6" t="s">
        <v>0</v>
      </c>
      <c r="E1062" s="6" t="s">
        <v>0</v>
      </c>
      <c r="F1062" s="6" t="s">
        <v>0</v>
      </c>
      <c r="G1062" s="6" t="s">
        <v>0</v>
      </c>
      <c r="H1062" s="6" t="s">
        <v>0</v>
      </c>
      <c r="I1062" s="36">
        <v>270677591.19999999</v>
      </c>
      <c r="J1062" s="36">
        <v>1946109.2</v>
      </c>
      <c r="K1062" s="1" t="s">
        <v>0</v>
      </c>
      <c r="L1062" s="33">
        <v>0</v>
      </c>
      <c r="M1062" s="1" t="s">
        <v>281</v>
      </c>
      <c r="N1062" s="1" t="s">
        <v>832</v>
      </c>
    </row>
    <row r="1063" spans="1:15" hidden="1" x14ac:dyDescent="0.25">
      <c r="A1063" s="1" t="s">
        <v>7</v>
      </c>
      <c r="B1063" s="1">
        <v>2020</v>
      </c>
      <c r="C1063" s="6" t="s">
        <v>0</v>
      </c>
      <c r="D1063" s="6" t="s">
        <v>0</v>
      </c>
      <c r="E1063" s="6" t="s">
        <v>0</v>
      </c>
      <c r="F1063" s="6" t="s">
        <v>0</v>
      </c>
      <c r="G1063" s="6" t="s">
        <v>0</v>
      </c>
      <c r="H1063" s="6" t="s">
        <v>0</v>
      </c>
      <c r="I1063" s="36">
        <v>271111955</v>
      </c>
      <c r="J1063" s="36">
        <v>1950954.05</v>
      </c>
      <c r="K1063" s="1" t="s">
        <v>0</v>
      </c>
      <c r="L1063" s="33">
        <v>0</v>
      </c>
      <c r="M1063" s="1" t="s">
        <v>281</v>
      </c>
      <c r="N1063" s="1" t="s">
        <v>832</v>
      </c>
    </row>
    <row r="1064" spans="1:15" hidden="1" x14ac:dyDescent="0.25">
      <c r="A1064" s="1" t="s">
        <v>102</v>
      </c>
      <c r="B1064" s="1">
        <v>2023</v>
      </c>
      <c r="C1064" s="6" t="s">
        <v>0</v>
      </c>
      <c r="D1064" s="6" t="s">
        <v>0</v>
      </c>
      <c r="E1064" s="6" t="s">
        <v>0</v>
      </c>
      <c r="F1064" s="6" t="s">
        <v>0</v>
      </c>
      <c r="G1064" s="6" t="s">
        <v>0</v>
      </c>
      <c r="H1064" s="6" t="s">
        <v>0</v>
      </c>
      <c r="I1064" s="36">
        <v>271247480</v>
      </c>
      <c r="J1064" s="36">
        <v>976730</v>
      </c>
      <c r="K1064" s="1" t="s">
        <v>0</v>
      </c>
      <c r="L1064" s="33">
        <v>0</v>
      </c>
      <c r="M1064" s="1" t="s">
        <v>279</v>
      </c>
      <c r="N1064" s="1" t="s">
        <v>360</v>
      </c>
    </row>
    <row r="1065" spans="1:15" x14ac:dyDescent="0.25">
      <c r="A1065" s="1" t="s">
        <v>7</v>
      </c>
      <c r="B1065" s="1">
        <v>2016</v>
      </c>
      <c r="C1065" s="6">
        <v>15</v>
      </c>
      <c r="D1065" s="6">
        <v>8</v>
      </c>
      <c r="E1065" s="6">
        <v>7</v>
      </c>
      <c r="F1065" s="6">
        <v>4</v>
      </c>
      <c r="G1065" s="6">
        <v>230</v>
      </c>
      <c r="H1065" s="6">
        <v>3.5</v>
      </c>
      <c r="I1065" s="36">
        <v>271296871.29999995</v>
      </c>
      <c r="J1065" s="36">
        <v>1944062.9</v>
      </c>
      <c r="K1065" s="1">
        <v>0</v>
      </c>
      <c r="L1065" s="33">
        <v>703949.99999999988</v>
      </c>
      <c r="M1065" s="1" t="s">
        <v>281</v>
      </c>
      <c r="N1065" s="1" t="s">
        <v>832</v>
      </c>
      <c r="O1065" s="51">
        <f>I1065/$Q$1</f>
        <v>1.0825266820954018</v>
      </c>
    </row>
    <row r="1066" spans="1:15" hidden="1" x14ac:dyDescent="0.25">
      <c r="A1066" s="1" t="s">
        <v>7</v>
      </c>
      <c r="B1066" s="1">
        <v>2018</v>
      </c>
      <c r="C1066" s="6" t="s">
        <v>0</v>
      </c>
      <c r="D1066" s="6" t="s">
        <v>0</v>
      </c>
      <c r="E1066" s="6" t="s">
        <v>0</v>
      </c>
      <c r="F1066" s="6" t="s">
        <v>0</v>
      </c>
      <c r="G1066" s="6" t="s">
        <v>0</v>
      </c>
      <c r="H1066" s="6" t="s">
        <v>0</v>
      </c>
      <c r="I1066" s="36">
        <v>271390612.07999998</v>
      </c>
      <c r="J1066" s="36">
        <v>1955449.6199999999</v>
      </c>
      <c r="K1066" s="1" t="s">
        <v>0</v>
      </c>
      <c r="L1066" s="33">
        <v>0</v>
      </c>
      <c r="M1066" s="1" t="s">
        <v>281</v>
      </c>
      <c r="N1066" s="1" t="s">
        <v>832</v>
      </c>
    </row>
    <row r="1067" spans="1:15" hidden="1" x14ac:dyDescent="0.25">
      <c r="A1067" s="1" t="s">
        <v>139</v>
      </c>
      <c r="B1067" s="1">
        <v>2015</v>
      </c>
      <c r="C1067" s="6" t="s">
        <v>0</v>
      </c>
      <c r="D1067" s="6" t="s">
        <v>0</v>
      </c>
      <c r="E1067" s="6" t="s">
        <v>0</v>
      </c>
      <c r="F1067" s="6" t="s">
        <v>0</v>
      </c>
      <c r="G1067" s="6" t="s">
        <v>0</v>
      </c>
      <c r="H1067" s="6" t="s">
        <v>0</v>
      </c>
      <c r="I1067" s="36">
        <v>271793569.56</v>
      </c>
      <c r="J1067" s="36">
        <v>2110000.3199999998</v>
      </c>
      <c r="K1067" s="1" t="s">
        <v>0</v>
      </c>
      <c r="L1067" s="33">
        <v>0</v>
      </c>
      <c r="M1067" s="1" t="s">
        <v>281</v>
      </c>
      <c r="N1067" s="1" t="s">
        <v>835</v>
      </c>
    </row>
    <row r="1068" spans="1:15" hidden="1" x14ac:dyDescent="0.25">
      <c r="A1068" s="1" t="s">
        <v>139</v>
      </c>
      <c r="B1068" s="1">
        <v>2022</v>
      </c>
      <c r="C1068" s="6" t="s">
        <v>0</v>
      </c>
      <c r="D1068" s="6" t="s">
        <v>0</v>
      </c>
      <c r="E1068" s="6" t="s">
        <v>0</v>
      </c>
      <c r="F1068" s="6" t="s">
        <v>0</v>
      </c>
      <c r="G1068" s="6" t="s">
        <v>0</v>
      </c>
      <c r="H1068" s="6" t="s">
        <v>0</v>
      </c>
      <c r="I1068" s="36">
        <v>272275948.80000001</v>
      </c>
      <c r="J1068" s="36">
        <v>2117826</v>
      </c>
      <c r="K1068" s="1" t="s">
        <v>0</v>
      </c>
      <c r="L1068" s="33">
        <v>0</v>
      </c>
      <c r="M1068" s="1" t="s">
        <v>281</v>
      </c>
      <c r="N1068" s="1" t="s">
        <v>835</v>
      </c>
    </row>
    <row r="1069" spans="1:15" hidden="1" x14ac:dyDescent="0.25">
      <c r="A1069" s="1" t="s">
        <v>7</v>
      </c>
      <c r="B1069" s="1">
        <v>2017</v>
      </c>
      <c r="C1069" s="6" t="s">
        <v>0</v>
      </c>
      <c r="D1069" s="6" t="s">
        <v>0</v>
      </c>
      <c r="E1069" s="6" t="s">
        <v>0</v>
      </c>
      <c r="F1069" s="6" t="s">
        <v>0</v>
      </c>
      <c r="G1069" s="6" t="s">
        <v>0</v>
      </c>
      <c r="H1069" s="6" t="s">
        <v>0</v>
      </c>
      <c r="I1069" s="36">
        <v>272468283.52999997</v>
      </c>
      <c r="J1069" s="36">
        <v>1957250.7799999998</v>
      </c>
      <c r="K1069" s="1" t="s">
        <v>0</v>
      </c>
      <c r="L1069" s="33">
        <v>0</v>
      </c>
      <c r="M1069" s="1" t="s">
        <v>281</v>
      </c>
      <c r="N1069" s="1" t="s">
        <v>832</v>
      </c>
    </row>
    <row r="1070" spans="1:15" hidden="1" x14ac:dyDescent="0.25">
      <c r="A1070" s="1" t="s">
        <v>105</v>
      </c>
      <c r="B1070" s="1">
        <v>2019</v>
      </c>
      <c r="C1070" s="6" t="s">
        <v>0</v>
      </c>
      <c r="D1070" s="6" t="s">
        <v>0</v>
      </c>
      <c r="E1070" s="6" t="s">
        <v>0</v>
      </c>
      <c r="F1070" s="6" t="s">
        <v>0</v>
      </c>
      <c r="G1070" s="6" t="s">
        <v>0</v>
      </c>
      <c r="H1070" s="6" t="s">
        <v>0</v>
      </c>
      <c r="I1070" s="36">
        <v>198552080.05000001</v>
      </c>
      <c r="J1070" s="36">
        <v>699209.70000000007</v>
      </c>
      <c r="K1070" s="1" t="s">
        <v>0</v>
      </c>
      <c r="L1070" s="33">
        <v>0</v>
      </c>
      <c r="M1070" s="1" t="s">
        <v>278</v>
      </c>
      <c r="N1070" s="1" t="s">
        <v>353</v>
      </c>
    </row>
    <row r="1071" spans="1:15" hidden="1" x14ac:dyDescent="0.25">
      <c r="A1071" s="1" t="s">
        <v>46</v>
      </c>
      <c r="B1071" s="1">
        <v>2023</v>
      </c>
      <c r="C1071" s="6" t="s">
        <v>0</v>
      </c>
      <c r="D1071" s="6" t="s">
        <v>0</v>
      </c>
      <c r="E1071" s="6" t="s">
        <v>0</v>
      </c>
      <c r="F1071" s="6" t="s">
        <v>0</v>
      </c>
      <c r="G1071" s="6" t="s">
        <v>0</v>
      </c>
      <c r="H1071" s="6" t="s">
        <v>0</v>
      </c>
      <c r="I1071" s="36">
        <v>273441300</v>
      </c>
      <c r="J1071" s="36">
        <v>1056980</v>
      </c>
      <c r="K1071" s="1" t="s">
        <v>0</v>
      </c>
      <c r="L1071" s="33">
        <v>0</v>
      </c>
      <c r="M1071" s="1" t="s">
        <v>281</v>
      </c>
      <c r="N1071" s="1" t="s">
        <v>833</v>
      </c>
    </row>
    <row r="1072" spans="1:15" x14ac:dyDescent="0.25">
      <c r="A1072" s="1" t="s">
        <v>105</v>
      </c>
      <c r="B1072" s="1">
        <v>2020</v>
      </c>
      <c r="C1072" s="6">
        <v>37</v>
      </c>
      <c r="D1072" s="6">
        <v>5</v>
      </c>
      <c r="E1072" s="6">
        <v>4</v>
      </c>
      <c r="F1072" s="6">
        <v>3</v>
      </c>
      <c r="G1072" s="6">
        <v>170</v>
      </c>
      <c r="H1072" s="6">
        <v>2.1</v>
      </c>
      <c r="I1072" s="36">
        <v>198421870.45000002</v>
      </c>
      <c r="J1072" s="36">
        <v>700946.1</v>
      </c>
      <c r="K1072" s="38">
        <v>4</v>
      </c>
      <c r="L1072" s="33">
        <v>274800</v>
      </c>
      <c r="M1072" s="1" t="s">
        <v>278</v>
      </c>
      <c r="N1072" s="1" t="s">
        <v>353</v>
      </c>
      <c r="O1072" s="51">
        <f>I1072/$Q$1</f>
        <v>0.79174141612521498</v>
      </c>
    </row>
    <row r="1073" spans="1:15" hidden="1" x14ac:dyDescent="0.25">
      <c r="A1073" s="1" t="s">
        <v>7</v>
      </c>
      <c r="B1073" s="1">
        <v>2021</v>
      </c>
      <c r="C1073" s="6" t="s">
        <v>0</v>
      </c>
      <c r="D1073" s="6" t="s">
        <v>0</v>
      </c>
      <c r="E1073" s="6" t="s">
        <v>0</v>
      </c>
      <c r="F1073" s="6" t="s">
        <v>0</v>
      </c>
      <c r="G1073" s="6" t="s">
        <v>0</v>
      </c>
      <c r="H1073" s="6" t="s">
        <v>0</v>
      </c>
      <c r="I1073" s="36">
        <v>273474341.00999999</v>
      </c>
      <c r="J1073" s="36">
        <v>1965644.07</v>
      </c>
      <c r="K1073" s="1" t="s">
        <v>0</v>
      </c>
      <c r="L1073" s="33">
        <v>0</v>
      </c>
      <c r="M1073" s="1" t="s">
        <v>281</v>
      </c>
      <c r="N1073" s="1" t="s">
        <v>832</v>
      </c>
    </row>
    <row r="1074" spans="1:15" x14ac:dyDescent="0.25">
      <c r="A1074" s="24" t="s">
        <v>105</v>
      </c>
      <c r="B1074" s="24">
        <v>2016</v>
      </c>
      <c r="C1074" s="25">
        <v>13</v>
      </c>
      <c r="D1074" s="25">
        <v>5</v>
      </c>
      <c r="E1074" s="25">
        <v>4</v>
      </c>
      <c r="F1074" s="25">
        <v>3</v>
      </c>
      <c r="G1074" s="25">
        <v>170</v>
      </c>
      <c r="H1074" s="25">
        <v>2.1</v>
      </c>
      <c r="I1074" s="35">
        <v>197548105.29999998</v>
      </c>
      <c r="J1074" s="35">
        <v>698466.6</v>
      </c>
      <c r="K1074" s="39">
        <v>4</v>
      </c>
      <c r="L1074" s="32">
        <v>790399.99999999988</v>
      </c>
      <c r="M1074" s="24" t="s">
        <v>278</v>
      </c>
      <c r="N1074" s="24" t="s">
        <v>353</v>
      </c>
      <c r="O1074" s="51">
        <f>I1074/$Q$1</f>
        <v>0.7882549251670713</v>
      </c>
    </row>
    <row r="1075" spans="1:15" hidden="1" x14ac:dyDescent="0.25">
      <c r="A1075" s="1" t="s">
        <v>105</v>
      </c>
      <c r="B1075" s="1">
        <v>2022</v>
      </c>
      <c r="C1075" s="6" t="s">
        <v>0</v>
      </c>
      <c r="D1075" s="6" t="s">
        <v>0</v>
      </c>
      <c r="E1075" s="6" t="s">
        <v>0</v>
      </c>
      <c r="F1075" s="6" t="s">
        <v>0</v>
      </c>
      <c r="G1075" s="6" t="s">
        <v>0</v>
      </c>
      <c r="H1075" s="6" t="s">
        <v>0</v>
      </c>
      <c r="I1075" s="36">
        <v>193955072.40000001</v>
      </c>
      <c r="J1075" s="36">
        <v>687862.8</v>
      </c>
      <c r="K1075" s="1" t="s">
        <v>0</v>
      </c>
      <c r="L1075" s="33">
        <v>0</v>
      </c>
      <c r="M1075" s="1" t="s">
        <v>278</v>
      </c>
      <c r="N1075" s="1" t="s">
        <v>353</v>
      </c>
    </row>
    <row r="1076" spans="1:15" hidden="1" x14ac:dyDescent="0.25">
      <c r="A1076" s="1" t="s">
        <v>105</v>
      </c>
      <c r="B1076" s="1">
        <v>2015</v>
      </c>
      <c r="C1076" s="6" t="s">
        <v>0</v>
      </c>
      <c r="D1076" s="6" t="s">
        <v>0</v>
      </c>
      <c r="E1076" s="6" t="s">
        <v>0</v>
      </c>
      <c r="F1076" s="6" t="s">
        <v>0</v>
      </c>
      <c r="G1076" s="6" t="s">
        <v>0</v>
      </c>
      <c r="H1076" s="6" t="s">
        <v>0</v>
      </c>
      <c r="I1076" s="36">
        <v>193093135.91999999</v>
      </c>
      <c r="J1076" s="36">
        <v>685324.92</v>
      </c>
      <c r="K1076" s="1" t="s">
        <v>0</v>
      </c>
      <c r="L1076" s="33">
        <v>0</v>
      </c>
      <c r="M1076" s="1" t="s">
        <v>278</v>
      </c>
      <c r="N1076" s="1" t="s">
        <v>353</v>
      </c>
    </row>
    <row r="1077" spans="1:15" hidden="1" x14ac:dyDescent="0.25">
      <c r="A1077" s="1" t="s">
        <v>105</v>
      </c>
      <c r="B1077" s="1">
        <v>2014</v>
      </c>
      <c r="C1077" s="6" t="s">
        <v>0</v>
      </c>
      <c r="D1077" s="6" t="s">
        <v>0</v>
      </c>
      <c r="E1077" s="6" t="s">
        <v>0</v>
      </c>
      <c r="F1077" s="6" t="s">
        <v>0</v>
      </c>
      <c r="G1077" s="6" t="s">
        <v>0</v>
      </c>
      <c r="H1077" s="6" t="s">
        <v>0</v>
      </c>
      <c r="I1077" s="36">
        <v>192596798.40000001</v>
      </c>
      <c r="J1077" s="36">
        <v>682755.32</v>
      </c>
      <c r="K1077" s="1" t="s">
        <v>0</v>
      </c>
      <c r="L1077" s="33">
        <v>0</v>
      </c>
      <c r="M1077" s="1" t="s">
        <v>278</v>
      </c>
      <c r="N1077" s="1" t="s">
        <v>353</v>
      </c>
    </row>
    <row r="1078" spans="1:15" hidden="1" x14ac:dyDescent="0.25">
      <c r="A1078" s="1" t="s">
        <v>139</v>
      </c>
      <c r="B1078" s="1">
        <v>2019</v>
      </c>
      <c r="C1078" s="6" t="s">
        <v>0</v>
      </c>
      <c r="D1078" s="6" t="s">
        <v>0</v>
      </c>
      <c r="E1078" s="6" t="s">
        <v>0</v>
      </c>
      <c r="F1078" s="6" t="s">
        <v>0</v>
      </c>
      <c r="G1078" s="6" t="s">
        <v>0</v>
      </c>
      <c r="H1078" s="6" t="s">
        <v>0</v>
      </c>
      <c r="I1078" s="36">
        <v>276333060.40000004</v>
      </c>
      <c r="J1078" s="36">
        <v>2152733.6</v>
      </c>
      <c r="K1078" s="1" t="s">
        <v>0</v>
      </c>
      <c r="L1078" s="33">
        <v>0</v>
      </c>
      <c r="M1078" s="1" t="s">
        <v>281</v>
      </c>
      <c r="N1078" s="1" t="s">
        <v>835</v>
      </c>
    </row>
    <row r="1079" spans="1:15" hidden="1" x14ac:dyDescent="0.25">
      <c r="A1079" s="1" t="s">
        <v>139</v>
      </c>
      <c r="B1079" s="1">
        <v>2016</v>
      </c>
      <c r="C1079" s="6" t="s">
        <v>0</v>
      </c>
      <c r="D1079" s="6" t="s">
        <v>0</v>
      </c>
      <c r="E1079" s="6" t="s">
        <v>0</v>
      </c>
      <c r="F1079" s="6" t="s">
        <v>0</v>
      </c>
      <c r="G1079" s="6" t="s">
        <v>0</v>
      </c>
      <c r="H1079" s="6" t="s">
        <v>0</v>
      </c>
      <c r="I1079" s="36">
        <v>277276716.59999996</v>
      </c>
      <c r="J1079" s="36">
        <v>2150456.0999999996</v>
      </c>
      <c r="K1079" s="1" t="s">
        <v>0</v>
      </c>
      <c r="L1079" s="33">
        <v>0</v>
      </c>
      <c r="M1079" s="1" t="s">
        <v>281</v>
      </c>
      <c r="N1079" s="1" t="s">
        <v>835</v>
      </c>
    </row>
    <row r="1080" spans="1:15" hidden="1" x14ac:dyDescent="0.25">
      <c r="A1080" s="1" t="s">
        <v>139</v>
      </c>
      <c r="B1080" s="1">
        <v>2018</v>
      </c>
      <c r="C1080" s="6" t="s">
        <v>0</v>
      </c>
      <c r="D1080" s="6" t="s">
        <v>0</v>
      </c>
      <c r="E1080" s="6" t="s">
        <v>0</v>
      </c>
      <c r="F1080" s="6" t="s">
        <v>0</v>
      </c>
      <c r="G1080" s="6" t="s">
        <v>0</v>
      </c>
      <c r="H1080" s="6" t="s">
        <v>0</v>
      </c>
      <c r="I1080" s="36">
        <v>277522530.42000002</v>
      </c>
      <c r="J1080" s="36">
        <v>2163062.34</v>
      </c>
      <c r="K1080" s="1" t="s">
        <v>0</v>
      </c>
      <c r="L1080" s="33">
        <v>0</v>
      </c>
      <c r="M1080" s="1" t="s">
        <v>281</v>
      </c>
      <c r="N1080" s="1" t="s">
        <v>835</v>
      </c>
    </row>
    <row r="1081" spans="1:15" hidden="1" x14ac:dyDescent="0.25">
      <c r="A1081" s="1" t="s">
        <v>139</v>
      </c>
      <c r="B1081" s="1">
        <v>2020</v>
      </c>
      <c r="C1081" s="6" t="s">
        <v>0</v>
      </c>
      <c r="D1081" s="6" t="s">
        <v>0</v>
      </c>
      <c r="E1081" s="6" t="s">
        <v>0</v>
      </c>
      <c r="F1081" s="6" t="s">
        <v>0</v>
      </c>
      <c r="G1081" s="6" t="s">
        <v>0</v>
      </c>
      <c r="H1081" s="6" t="s">
        <v>0</v>
      </c>
      <c r="I1081" s="36">
        <v>277536950.75</v>
      </c>
      <c r="J1081" s="36">
        <v>2158096</v>
      </c>
      <c r="K1081" s="1" t="s">
        <v>0</v>
      </c>
      <c r="L1081" s="33">
        <v>0</v>
      </c>
      <c r="M1081" s="1" t="s">
        <v>281</v>
      </c>
      <c r="N1081" s="1" t="s">
        <v>835</v>
      </c>
    </row>
    <row r="1082" spans="1:15" hidden="1" x14ac:dyDescent="0.25">
      <c r="A1082" s="1" t="s">
        <v>139</v>
      </c>
      <c r="B1082" s="1">
        <v>2017</v>
      </c>
      <c r="C1082" s="6" t="s">
        <v>0</v>
      </c>
      <c r="D1082" s="6" t="s">
        <v>0</v>
      </c>
      <c r="E1082" s="6" t="s">
        <v>0</v>
      </c>
      <c r="F1082" s="6" t="s">
        <v>0</v>
      </c>
      <c r="G1082" s="6" t="s">
        <v>0</v>
      </c>
      <c r="H1082" s="6" t="s">
        <v>0</v>
      </c>
      <c r="I1082" s="36">
        <v>278528688.30999994</v>
      </c>
      <c r="J1082" s="36">
        <v>2165053.71</v>
      </c>
      <c r="K1082" s="1" t="s">
        <v>0</v>
      </c>
      <c r="L1082" s="33">
        <v>0</v>
      </c>
      <c r="M1082" s="1" t="s">
        <v>281</v>
      </c>
      <c r="N1082" s="1" t="s">
        <v>835</v>
      </c>
    </row>
    <row r="1083" spans="1:15" hidden="1" x14ac:dyDescent="0.25">
      <c r="A1083" s="1" t="s">
        <v>103</v>
      </c>
      <c r="B1083" s="1">
        <v>2014</v>
      </c>
      <c r="C1083" s="6" t="s">
        <v>0</v>
      </c>
      <c r="D1083" s="6" t="s">
        <v>0</v>
      </c>
      <c r="E1083" s="6" t="s">
        <v>0</v>
      </c>
      <c r="F1083" s="6" t="s">
        <v>0</v>
      </c>
      <c r="G1083" s="6" t="s">
        <v>0</v>
      </c>
      <c r="H1083" s="6" t="s">
        <v>0</v>
      </c>
      <c r="I1083" s="36">
        <v>278827478.39999998</v>
      </c>
      <c r="J1083" s="36">
        <v>1090215.5360000001</v>
      </c>
      <c r="K1083" s="1" t="s">
        <v>0</v>
      </c>
      <c r="L1083" s="33">
        <v>0</v>
      </c>
      <c r="M1083" s="1" t="s">
        <v>279</v>
      </c>
      <c r="N1083" s="1" t="s">
        <v>360</v>
      </c>
    </row>
    <row r="1084" spans="1:15" hidden="1" x14ac:dyDescent="0.25">
      <c r="A1084" s="1" t="s">
        <v>105</v>
      </c>
      <c r="B1084" s="1">
        <v>2023</v>
      </c>
      <c r="C1084" s="6" t="s">
        <v>0</v>
      </c>
      <c r="D1084" s="6" t="s">
        <v>0</v>
      </c>
      <c r="E1084" s="6" t="s">
        <v>0</v>
      </c>
      <c r="F1084" s="6" t="s">
        <v>0</v>
      </c>
      <c r="G1084" s="6" t="s">
        <v>0</v>
      </c>
      <c r="H1084" s="6" t="s">
        <v>0</v>
      </c>
      <c r="I1084" s="36">
        <v>182641030</v>
      </c>
      <c r="J1084" s="36">
        <v>649650</v>
      </c>
      <c r="K1084" s="1" t="s">
        <v>0</v>
      </c>
      <c r="L1084" s="33">
        <v>0</v>
      </c>
      <c r="M1084" s="1" t="s">
        <v>278</v>
      </c>
      <c r="N1084" s="1" t="s">
        <v>353</v>
      </c>
    </row>
    <row r="1085" spans="1:15" hidden="1" x14ac:dyDescent="0.25">
      <c r="A1085" s="1" t="s">
        <v>102</v>
      </c>
      <c r="B1085" s="1">
        <v>2014</v>
      </c>
      <c r="C1085" s="6" t="s">
        <v>0</v>
      </c>
      <c r="D1085" s="6" t="s">
        <v>0</v>
      </c>
      <c r="E1085" s="6" t="s">
        <v>0</v>
      </c>
      <c r="F1085" s="6" t="s">
        <v>0</v>
      </c>
      <c r="G1085" s="6" t="s">
        <v>0</v>
      </c>
      <c r="H1085" s="6" t="s">
        <v>0</v>
      </c>
      <c r="I1085" s="36">
        <v>280232942.39999998</v>
      </c>
      <c r="J1085" s="36">
        <v>1026493.632</v>
      </c>
      <c r="K1085" s="1" t="s">
        <v>0</v>
      </c>
      <c r="L1085" s="33">
        <v>0</v>
      </c>
      <c r="M1085" s="1" t="s">
        <v>279</v>
      </c>
      <c r="N1085" s="1" t="s">
        <v>360</v>
      </c>
    </row>
    <row r="1086" spans="1:15" hidden="1" x14ac:dyDescent="0.25">
      <c r="A1086" s="1" t="s">
        <v>139</v>
      </c>
      <c r="B1086" s="1">
        <v>2021</v>
      </c>
      <c r="C1086" s="6" t="s">
        <v>0</v>
      </c>
      <c r="D1086" s="6" t="s">
        <v>0</v>
      </c>
      <c r="E1086" s="6" t="s">
        <v>0</v>
      </c>
      <c r="F1086" s="6" t="s">
        <v>0</v>
      </c>
      <c r="G1086" s="6" t="s">
        <v>0</v>
      </c>
      <c r="H1086" s="6" t="s">
        <v>0</v>
      </c>
      <c r="I1086" s="36">
        <v>280243183.74000001</v>
      </c>
      <c r="J1086" s="36">
        <v>2174347.5</v>
      </c>
      <c r="K1086" s="1" t="s">
        <v>0</v>
      </c>
      <c r="L1086" s="33">
        <v>0</v>
      </c>
      <c r="M1086" s="1" t="s">
        <v>281</v>
      </c>
      <c r="N1086" s="1" t="s">
        <v>835</v>
      </c>
    </row>
    <row r="1087" spans="1:15" hidden="1" x14ac:dyDescent="0.25">
      <c r="A1087" s="1" t="s">
        <v>103</v>
      </c>
      <c r="B1087" s="1">
        <v>2015</v>
      </c>
      <c r="C1087" s="6" t="s">
        <v>0</v>
      </c>
      <c r="D1087" s="6" t="s">
        <v>0</v>
      </c>
      <c r="E1087" s="6" t="s">
        <v>0</v>
      </c>
      <c r="F1087" s="6" t="s">
        <v>0</v>
      </c>
      <c r="G1087" s="6" t="s">
        <v>0</v>
      </c>
      <c r="H1087" s="6" t="s">
        <v>0</v>
      </c>
      <c r="I1087" s="36">
        <v>281027725.56</v>
      </c>
      <c r="J1087" s="36">
        <v>1094317.32</v>
      </c>
      <c r="K1087" s="1" t="s">
        <v>0</v>
      </c>
      <c r="L1087" s="33">
        <v>0</v>
      </c>
      <c r="M1087" s="1" t="s">
        <v>279</v>
      </c>
      <c r="N1087" s="1" t="s">
        <v>360</v>
      </c>
    </row>
    <row r="1088" spans="1:15" hidden="1" x14ac:dyDescent="0.25">
      <c r="A1088" s="1" t="s">
        <v>102</v>
      </c>
      <c r="B1088" s="1">
        <v>2015</v>
      </c>
      <c r="C1088" s="6" t="s">
        <v>0</v>
      </c>
      <c r="D1088" s="6" t="s">
        <v>0</v>
      </c>
      <c r="E1088" s="6" t="s">
        <v>0</v>
      </c>
      <c r="F1088" s="6" t="s">
        <v>0</v>
      </c>
      <c r="G1088" s="6" t="s">
        <v>0</v>
      </c>
      <c r="H1088" s="6" t="s">
        <v>0</v>
      </c>
      <c r="I1088" s="36">
        <v>282444280.44</v>
      </c>
      <c r="J1088" s="36">
        <v>1030354.32</v>
      </c>
      <c r="K1088" s="1" t="s">
        <v>0</v>
      </c>
      <c r="L1088" s="33">
        <v>0</v>
      </c>
      <c r="M1088" s="1" t="s">
        <v>279</v>
      </c>
      <c r="N1088" s="1" t="s">
        <v>360</v>
      </c>
    </row>
    <row r="1089" spans="1:15" hidden="1" x14ac:dyDescent="0.25">
      <c r="A1089" s="1" t="s">
        <v>82</v>
      </c>
      <c r="B1089" s="1">
        <v>2023</v>
      </c>
      <c r="C1089" s="6" t="s">
        <v>0</v>
      </c>
      <c r="D1089" s="6" t="s">
        <v>0</v>
      </c>
      <c r="E1089" s="6" t="s">
        <v>0</v>
      </c>
      <c r="F1089" s="6" t="s">
        <v>0</v>
      </c>
      <c r="G1089" s="6" t="s">
        <v>0</v>
      </c>
      <c r="H1089" s="6" t="s">
        <v>0</v>
      </c>
      <c r="I1089" s="36">
        <v>282500990</v>
      </c>
      <c r="J1089" s="36">
        <v>2213600</v>
      </c>
      <c r="K1089" s="1" t="s">
        <v>0</v>
      </c>
      <c r="L1089" s="33">
        <v>0</v>
      </c>
      <c r="M1089" s="1" t="s">
        <v>282</v>
      </c>
      <c r="N1089" s="1" t="s">
        <v>405</v>
      </c>
    </row>
    <row r="1090" spans="1:15" hidden="1" x14ac:dyDescent="0.25">
      <c r="A1090" s="1" t="s">
        <v>103</v>
      </c>
      <c r="B1090" s="1">
        <v>2022</v>
      </c>
      <c r="C1090" s="6" t="s">
        <v>0</v>
      </c>
      <c r="D1090" s="6" t="s">
        <v>0</v>
      </c>
      <c r="E1090" s="6" t="s">
        <v>0</v>
      </c>
      <c r="F1090" s="6" t="s">
        <v>0</v>
      </c>
      <c r="G1090" s="6" t="s">
        <v>0</v>
      </c>
      <c r="H1090" s="6" t="s">
        <v>0</v>
      </c>
      <c r="I1090" s="36">
        <v>284869072.80000001</v>
      </c>
      <c r="J1090" s="36">
        <v>1098370.8</v>
      </c>
      <c r="K1090" s="1" t="s">
        <v>0</v>
      </c>
      <c r="L1090" s="33">
        <v>0</v>
      </c>
      <c r="M1090" s="1" t="s">
        <v>279</v>
      </c>
      <c r="N1090" s="1" t="s">
        <v>360</v>
      </c>
    </row>
    <row r="1091" spans="1:15" hidden="1" x14ac:dyDescent="0.25">
      <c r="A1091" s="1" t="s">
        <v>102</v>
      </c>
      <c r="B1091" s="1">
        <v>2022</v>
      </c>
      <c r="C1091" s="6" t="s">
        <v>0</v>
      </c>
      <c r="D1091" s="6" t="s">
        <v>0</v>
      </c>
      <c r="E1091" s="6" t="s">
        <v>0</v>
      </c>
      <c r="F1091" s="6" t="s">
        <v>0</v>
      </c>
      <c r="G1091" s="6" t="s">
        <v>0</v>
      </c>
      <c r="H1091" s="6" t="s">
        <v>0</v>
      </c>
      <c r="I1091" s="36">
        <v>286304997.60000002</v>
      </c>
      <c r="J1091" s="36">
        <v>1034186.4</v>
      </c>
      <c r="K1091" s="1" t="s">
        <v>0</v>
      </c>
      <c r="L1091" s="33">
        <v>0</v>
      </c>
      <c r="M1091" s="1" t="s">
        <v>279</v>
      </c>
      <c r="N1091" s="1" t="s">
        <v>360</v>
      </c>
    </row>
    <row r="1092" spans="1:15" hidden="1" x14ac:dyDescent="0.25">
      <c r="A1092" s="1" t="s">
        <v>103</v>
      </c>
      <c r="B1092" s="1">
        <v>2016</v>
      </c>
      <c r="C1092" s="6" t="s">
        <v>0</v>
      </c>
      <c r="D1092" s="6" t="s">
        <v>0</v>
      </c>
      <c r="E1092" s="6" t="s">
        <v>0</v>
      </c>
      <c r="F1092" s="6" t="s">
        <v>0</v>
      </c>
      <c r="G1092" s="6" t="s">
        <v>0</v>
      </c>
      <c r="H1092" s="6" t="s">
        <v>0</v>
      </c>
      <c r="I1092" s="36">
        <v>287623805.94999999</v>
      </c>
      <c r="J1092" s="36">
        <v>1115303.7999999998</v>
      </c>
      <c r="K1092" s="1" t="s">
        <v>0</v>
      </c>
      <c r="L1092" s="33">
        <v>0</v>
      </c>
      <c r="M1092" s="1" t="s">
        <v>279</v>
      </c>
      <c r="N1092" s="1" t="s">
        <v>360</v>
      </c>
    </row>
    <row r="1093" spans="1:15" hidden="1" x14ac:dyDescent="0.25">
      <c r="A1093" s="1" t="s">
        <v>46</v>
      </c>
      <c r="B1093" s="1">
        <v>2014</v>
      </c>
      <c r="C1093" s="6" t="s">
        <v>0</v>
      </c>
      <c r="D1093" s="6" t="s">
        <v>0</v>
      </c>
      <c r="E1093" s="6" t="s">
        <v>0</v>
      </c>
      <c r="F1093" s="6" t="s">
        <v>0</v>
      </c>
      <c r="G1093" s="6" t="s">
        <v>0</v>
      </c>
      <c r="H1093" s="6" t="s">
        <v>0</v>
      </c>
      <c r="I1093" s="36">
        <v>287782507.19999999</v>
      </c>
      <c r="J1093" s="36">
        <v>1110840.3119999999</v>
      </c>
      <c r="K1093" s="1" t="s">
        <v>0</v>
      </c>
      <c r="L1093" s="33">
        <v>0</v>
      </c>
      <c r="M1093" s="1" t="s">
        <v>281</v>
      </c>
      <c r="N1093" s="1" t="s">
        <v>833</v>
      </c>
    </row>
    <row r="1094" spans="1:15" hidden="1" x14ac:dyDescent="0.25">
      <c r="A1094" s="1" t="s">
        <v>103</v>
      </c>
      <c r="B1094" s="1">
        <v>2019</v>
      </c>
      <c r="C1094" s="6" t="s">
        <v>0</v>
      </c>
      <c r="D1094" s="6" t="s">
        <v>0</v>
      </c>
      <c r="E1094" s="6" t="s">
        <v>0</v>
      </c>
      <c r="F1094" s="6" t="s">
        <v>0</v>
      </c>
      <c r="G1094" s="6" t="s">
        <v>0</v>
      </c>
      <c r="H1094" s="6" t="s">
        <v>0</v>
      </c>
      <c r="I1094" s="36">
        <v>288604226.75</v>
      </c>
      <c r="J1094" s="36">
        <v>1116477.75</v>
      </c>
      <c r="K1094" s="1" t="s">
        <v>0</v>
      </c>
      <c r="L1094" s="33">
        <v>0</v>
      </c>
      <c r="M1094" s="1" t="s">
        <v>279</v>
      </c>
      <c r="N1094" s="1" t="s">
        <v>360</v>
      </c>
    </row>
    <row r="1095" spans="1:15" hidden="1" x14ac:dyDescent="0.25">
      <c r="A1095" s="1" t="s">
        <v>16</v>
      </c>
      <c r="B1095" s="1">
        <v>2023</v>
      </c>
      <c r="C1095" s="6" t="s">
        <v>0</v>
      </c>
      <c r="D1095" s="6" t="s">
        <v>0</v>
      </c>
      <c r="E1095" s="6" t="s">
        <v>0</v>
      </c>
      <c r="F1095" s="6" t="s">
        <v>0</v>
      </c>
      <c r="G1095" s="6" t="s">
        <v>0</v>
      </c>
      <c r="H1095" s="6" t="s">
        <v>0</v>
      </c>
      <c r="I1095" s="36">
        <v>288763580</v>
      </c>
      <c r="J1095" s="36">
        <v>3107840</v>
      </c>
      <c r="K1095" s="1" t="s">
        <v>0</v>
      </c>
      <c r="L1095" s="33">
        <v>0</v>
      </c>
      <c r="M1095" s="1" t="s">
        <v>281</v>
      </c>
      <c r="N1095" s="1" t="s">
        <v>464</v>
      </c>
    </row>
    <row r="1096" spans="1:15" x14ac:dyDescent="0.25">
      <c r="A1096" s="1" t="s">
        <v>103</v>
      </c>
      <c r="B1096" s="1">
        <v>2017</v>
      </c>
      <c r="C1096" s="6">
        <v>24</v>
      </c>
      <c r="D1096" s="6">
        <v>4</v>
      </c>
      <c r="E1096" s="6">
        <v>5</v>
      </c>
      <c r="F1096" s="6">
        <v>3</v>
      </c>
      <c r="G1096" s="6">
        <v>220</v>
      </c>
      <c r="H1096" s="6">
        <v>2.8</v>
      </c>
      <c r="I1096" s="36">
        <v>288922491.80999994</v>
      </c>
      <c r="J1096" s="36">
        <v>1122869.6599999999</v>
      </c>
      <c r="K1096" s="1">
        <v>2</v>
      </c>
      <c r="L1096" s="33">
        <v>353509.99999999994</v>
      </c>
      <c r="M1096" s="1" t="s">
        <v>279</v>
      </c>
      <c r="N1096" s="1" t="s">
        <v>360</v>
      </c>
      <c r="O1096" s="51">
        <f>I1096/$Q$1</f>
        <v>1.1528562970265819</v>
      </c>
    </row>
    <row r="1097" spans="1:15" hidden="1" x14ac:dyDescent="0.25">
      <c r="A1097" s="1" t="s">
        <v>102</v>
      </c>
      <c r="B1097" s="1">
        <v>2016</v>
      </c>
      <c r="C1097" s="6" t="s">
        <v>0</v>
      </c>
      <c r="D1097" s="6" t="s">
        <v>0</v>
      </c>
      <c r="E1097" s="6" t="s">
        <v>0</v>
      </c>
      <c r="F1097" s="6" t="s">
        <v>0</v>
      </c>
      <c r="G1097" s="6" t="s">
        <v>0</v>
      </c>
      <c r="H1097" s="6" t="s">
        <v>0</v>
      </c>
      <c r="I1097" s="36">
        <v>289073609.5</v>
      </c>
      <c r="J1097" s="36">
        <v>1050108.1499999999</v>
      </c>
      <c r="K1097" s="1" t="s">
        <v>0</v>
      </c>
      <c r="L1097" s="33">
        <v>0</v>
      </c>
      <c r="M1097" s="1" t="s">
        <v>279</v>
      </c>
      <c r="N1097" s="1" t="s">
        <v>360</v>
      </c>
    </row>
    <row r="1098" spans="1:15" hidden="1" x14ac:dyDescent="0.25">
      <c r="A1098" s="1" t="s">
        <v>46</v>
      </c>
      <c r="B1098" s="1">
        <v>2022</v>
      </c>
      <c r="C1098" s="6" t="s">
        <v>0</v>
      </c>
      <c r="D1098" s="6" t="s">
        <v>0</v>
      </c>
      <c r="E1098" s="6" t="s">
        <v>0</v>
      </c>
      <c r="F1098" s="6" t="s">
        <v>0</v>
      </c>
      <c r="G1098" s="6" t="s">
        <v>0</v>
      </c>
      <c r="H1098" s="6" t="s">
        <v>0</v>
      </c>
      <c r="I1098" s="36">
        <v>289185865.20000005</v>
      </c>
      <c r="J1098" s="36">
        <v>1119150</v>
      </c>
      <c r="K1098" s="1" t="s">
        <v>0</v>
      </c>
      <c r="L1098" s="33">
        <v>0</v>
      </c>
      <c r="M1098" s="1" t="s">
        <v>281</v>
      </c>
      <c r="N1098" s="1" t="s">
        <v>833</v>
      </c>
    </row>
    <row r="1099" spans="1:15" hidden="1" x14ac:dyDescent="0.25">
      <c r="A1099" s="1" t="s">
        <v>103</v>
      </c>
      <c r="B1099" s="1">
        <v>2018</v>
      </c>
      <c r="C1099" s="6" t="s">
        <v>0</v>
      </c>
      <c r="D1099" s="6" t="s">
        <v>0</v>
      </c>
      <c r="E1099" s="6" t="s">
        <v>0</v>
      </c>
      <c r="F1099" s="6" t="s">
        <v>0</v>
      </c>
      <c r="G1099" s="6" t="s">
        <v>0</v>
      </c>
      <c r="H1099" s="6" t="s">
        <v>0</v>
      </c>
      <c r="I1099" s="36">
        <v>289194728.15999997</v>
      </c>
      <c r="J1099" s="36">
        <v>1121834.6399999999</v>
      </c>
      <c r="K1099" s="1" t="s">
        <v>0</v>
      </c>
      <c r="L1099" s="33">
        <v>0</v>
      </c>
      <c r="M1099" s="1" t="s">
        <v>279</v>
      </c>
      <c r="N1099" s="1" t="s">
        <v>360</v>
      </c>
    </row>
    <row r="1100" spans="1:15" hidden="1" x14ac:dyDescent="0.25">
      <c r="A1100" s="1" t="s">
        <v>103</v>
      </c>
      <c r="B1100" s="1">
        <v>2020</v>
      </c>
      <c r="C1100" s="6" t="s">
        <v>0</v>
      </c>
      <c r="D1100" s="6" t="s">
        <v>0</v>
      </c>
      <c r="E1100" s="6" t="s">
        <v>0</v>
      </c>
      <c r="F1100" s="6" t="s">
        <v>0</v>
      </c>
      <c r="G1100" s="6" t="s">
        <v>0</v>
      </c>
      <c r="H1100" s="6" t="s">
        <v>0</v>
      </c>
      <c r="I1100" s="36">
        <v>289294280.19999999</v>
      </c>
      <c r="J1100" s="36">
        <v>1119260.3999999999</v>
      </c>
      <c r="K1100" s="1" t="s">
        <v>0</v>
      </c>
      <c r="L1100" s="33">
        <v>0</v>
      </c>
      <c r="M1100" s="1" t="s">
        <v>279</v>
      </c>
      <c r="N1100" s="1" t="s">
        <v>360</v>
      </c>
    </row>
    <row r="1101" spans="1:15" hidden="1" x14ac:dyDescent="0.25">
      <c r="A1101" s="1" t="s">
        <v>46</v>
      </c>
      <c r="B1101" s="1">
        <v>2015</v>
      </c>
      <c r="C1101" s="6" t="s">
        <v>0</v>
      </c>
      <c r="D1101" s="6" t="s">
        <v>0</v>
      </c>
      <c r="E1101" s="6" t="s">
        <v>0</v>
      </c>
      <c r="F1101" s="6" t="s">
        <v>0</v>
      </c>
      <c r="G1101" s="6" t="s">
        <v>0</v>
      </c>
      <c r="H1101" s="6" t="s">
        <v>0</v>
      </c>
      <c r="I1101" s="36">
        <v>290053417.80000001</v>
      </c>
      <c r="J1101" s="36">
        <v>1115020.32</v>
      </c>
      <c r="K1101" s="1" t="s">
        <v>0</v>
      </c>
      <c r="L1101" s="33">
        <v>0</v>
      </c>
      <c r="M1101" s="1" t="s">
        <v>281</v>
      </c>
      <c r="N1101" s="1" t="s">
        <v>833</v>
      </c>
    </row>
    <row r="1102" spans="1:15" hidden="1" x14ac:dyDescent="0.25">
      <c r="A1102" s="1" t="s">
        <v>102</v>
      </c>
      <c r="B1102" s="1">
        <v>2019</v>
      </c>
      <c r="C1102" s="6" t="s">
        <v>0</v>
      </c>
      <c r="D1102" s="6" t="s">
        <v>0</v>
      </c>
      <c r="E1102" s="6" t="s">
        <v>0</v>
      </c>
      <c r="F1102" s="6" t="s">
        <v>0</v>
      </c>
      <c r="G1102" s="6" t="s">
        <v>0</v>
      </c>
      <c r="H1102" s="6" t="s">
        <v>0</v>
      </c>
      <c r="I1102" s="36">
        <v>290058973.90000004</v>
      </c>
      <c r="J1102" s="36">
        <v>1051226.1000000001</v>
      </c>
      <c r="K1102" s="1" t="s">
        <v>0</v>
      </c>
      <c r="L1102" s="33">
        <v>0</v>
      </c>
      <c r="M1102" s="1" t="s">
        <v>279</v>
      </c>
      <c r="N1102" s="1" t="s">
        <v>360</v>
      </c>
    </row>
    <row r="1103" spans="1:15" x14ac:dyDescent="0.25">
      <c r="A1103" s="1" t="s">
        <v>102</v>
      </c>
      <c r="B1103" s="1">
        <v>2017</v>
      </c>
      <c r="C1103" s="6">
        <v>24</v>
      </c>
      <c r="D1103" s="6">
        <v>4</v>
      </c>
      <c r="E1103" s="6">
        <v>5</v>
      </c>
      <c r="F1103" s="6">
        <v>3</v>
      </c>
      <c r="G1103" s="6">
        <v>220</v>
      </c>
      <c r="H1103" s="6">
        <v>2.8</v>
      </c>
      <c r="I1103" s="36">
        <v>290378843.29999995</v>
      </c>
      <c r="J1103" s="36">
        <v>1057238.7</v>
      </c>
      <c r="K1103" s="1">
        <v>2</v>
      </c>
      <c r="L1103" s="33">
        <v>548549.99999999988</v>
      </c>
      <c r="M1103" s="1" t="s">
        <v>279</v>
      </c>
      <c r="N1103" s="1" t="s">
        <v>360</v>
      </c>
      <c r="O1103" s="51">
        <f>I1103/$Q$1</f>
        <v>1.1586674195024143</v>
      </c>
    </row>
    <row r="1104" spans="1:15" hidden="1" x14ac:dyDescent="0.25">
      <c r="A1104" s="1" t="s">
        <v>102</v>
      </c>
      <c r="B1104" s="1">
        <v>2018</v>
      </c>
      <c r="C1104" s="6" t="s">
        <v>0</v>
      </c>
      <c r="D1104" s="6" t="s">
        <v>0</v>
      </c>
      <c r="E1104" s="6" t="s">
        <v>0</v>
      </c>
      <c r="F1104" s="6" t="s">
        <v>0</v>
      </c>
      <c r="G1104" s="6" t="s">
        <v>0</v>
      </c>
      <c r="H1104" s="6" t="s">
        <v>0</v>
      </c>
      <c r="I1104" s="36">
        <v>290652446.94</v>
      </c>
      <c r="J1104" s="36">
        <v>1056272.0999999999</v>
      </c>
      <c r="K1104" s="1" t="s">
        <v>0</v>
      </c>
      <c r="L1104" s="33">
        <v>0</v>
      </c>
      <c r="M1104" s="1" t="s">
        <v>279</v>
      </c>
      <c r="N1104" s="1" t="s">
        <v>360</v>
      </c>
    </row>
    <row r="1105" spans="1:15" hidden="1" x14ac:dyDescent="0.25">
      <c r="A1105" s="1" t="s">
        <v>102</v>
      </c>
      <c r="B1105" s="1">
        <v>2020</v>
      </c>
      <c r="C1105" s="6" t="s">
        <v>0</v>
      </c>
      <c r="D1105" s="6" t="s">
        <v>0</v>
      </c>
      <c r="E1105" s="6" t="s">
        <v>0</v>
      </c>
      <c r="F1105" s="6" t="s">
        <v>0</v>
      </c>
      <c r="G1105" s="6" t="s">
        <v>0</v>
      </c>
      <c r="H1105" s="6" t="s">
        <v>0</v>
      </c>
      <c r="I1105" s="36">
        <v>290752506.39999998</v>
      </c>
      <c r="J1105" s="36">
        <v>1053846.55</v>
      </c>
      <c r="K1105" s="1" t="s">
        <v>0</v>
      </c>
      <c r="L1105" s="33">
        <v>0</v>
      </c>
      <c r="M1105" s="1" t="s">
        <v>279</v>
      </c>
      <c r="N1105" s="1" t="s">
        <v>360</v>
      </c>
    </row>
    <row r="1106" spans="1:15" hidden="1" x14ac:dyDescent="0.25">
      <c r="A1106" s="1" t="s">
        <v>103</v>
      </c>
      <c r="B1106" s="1">
        <v>2021</v>
      </c>
      <c r="C1106" s="6" t="s">
        <v>0</v>
      </c>
      <c r="D1106" s="6" t="s">
        <v>0</v>
      </c>
      <c r="E1106" s="6" t="s">
        <v>0</v>
      </c>
      <c r="F1106" s="6" t="s">
        <v>0</v>
      </c>
      <c r="G1106" s="6" t="s">
        <v>0</v>
      </c>
      <c r="H1106" s="6" t="s">
        <v>0</v>
      </c>
      <c r="I1106" s="36">
        <v>292615226.67000002</v>
      </c>
      <c r="J1106" s="36">
        <v>1127686.17</v>
      </c>
      <c r="K1106" s="1" t="s">
        <v>0</v>
      </c>
      <c r="L1106" s="33">
        <v>0</v>
      </c>
      <c r="M1106" s="1" t="s">
        <v>279</v>
      </c>
      <c r="N1106" s="1" t="s">
        <v>360</v>
      </c>
    </row>
    <row r="1107" spans="1:15" hidden="1" x14ac:dyDescent="0.25">
      <c r="A1107" s="1" t="s">
        <v>76</v>
      </c>
      <c r="B1107" s="1">
        <v>2023</v>
      </c>
      <c r="C1107" s="6" t="s">
        <v>0</v>
      </c>
      <c r="D1107" s="6" t="s">
        <v>0</v>
      </c>
      <c r="E1107" s="6" t="s">
        <v>0</v>
      </c>
      <c r="F1107" s="6" t="s">
        <v>0</v>
      </c>
      <c r="G1107" s="6" t="s">
        <v>0</v>
      </c>
      <c r="H1107" s="6" t="s">
        <v>0</v>
      </c>
      <c r="I1107" s="36">
        <v>293444380</v>
      </c>
      <c r="J1107" s="36">
        <v>2813230</v>
      </c>
      <c r="K1107" s="1" t="s">
        <v>0</v>
      </c>
      <c r="L1107" s="33">
        <v>0</v>
      </c>
      <c r="M1107" s="1" t="s">
        <v>278</v>
      </c>
      <c r="N1107" s="1" t="s">
        <v>605</v>
      </c>
    </row>
    <row r="1108" spans="1:15" hidden="1" x14ac:dyDescent="0.25">
      <c r="A1108" s="1" t="s">
        <v>102</v>
      </c>
      <c r="B1108" s="1">
        <v>2021</v>
      </c>
      <c r="C1108" s="6" t="s">
        <v>0</v>
      </c>
      <c r="D1108" s="6" t="s">
        <v>0</v>
      </c>
      <c r="E1108" s="6" t="s">
        <v>0</v>
      </c>
      <c r="F1108" s="6" t="s">
        <v>0</v>
      </c>
      <c r="G1108" s="6" t="s">
        <v>0</v>
      </c>
      <c r="H1108" s="6" t="s">
        <v>0</v>
      </c>
      <c r="I1108" s="36">
        <v>294090197.69999999</v>
      </c>
      <c r="J1108" s="36">
        <v>1061782.8</v>
      </c>
      <c r="K1108" s="1" t="s">
        <v>0</v>
      </c>
      <c r="L1108" s="33">
        <v>0</v>
      </c>
      <c r="M1108" s="1" t="s">
        <v>279</v>
      </c>
      <c r="N1108" s="1" t="s">
        <v>360</v>
      </c>
    </row>
    <row r="1109" spans="1:15" hidden="1" x14ac:dyDescent="0.25">
      <c r="A1109" s="1" t="s">
        <v>46</v>
      </c>
      <c r="B1109" s="1">
        <v>2020</v>
      </c>
      <c r="C1109" s="6" t="s">
        <v>0</v>
      </c>
      <c r="D1109" s="6" t="s">
        <v>0</v>
      </c>
      <c r="E1109" s="6" t="s">
        <v>0</v>
      </c>
      <c r="F1109" s="6" t="s">
        <v>0</v>
      </c>
      <c r="G1109" s="6" t="s">
        <v>0</v>
      </c>
      <c r="H1109" s="6" t="s">
        <v>0</v>
      </c>
      <c r="I1109" s="36">
        <v>294514232.14999998</v>
      </c>
      <c r="J1109" s="36">
        <v>1140431.45</v>
      </c>
      <c r="K1109" s="1" t="s">
        <v>0</v>
      </c>
      <c r="L1109" s="33">
        <v>0</v>
      </c>
      <c r="M1109" s="1" t="s">
        <v>281</v>
      </c>
      <c r="N1109" s="1" t="s">
        <v>833</v>
      </c>
    </row>
    <row r="1110" spans="1:15" x14ac:dyDescent="0.25">
      <c r="A1110" s="1" t="s">
        <v>46</v>
      </c>
      <c r="B1110" s="1">
        <v>2019</v>
      </c>
      <c r="C1110" s="6">
        <v>33</v>
      </c>
      <c r="D1110" s="6">
        <v>9</v>
      </c>
      <c r="E1110" s="6">
        <v>10</v>
      </c>
      <c r="F1110" s="6">
        <v>5</v>
      </c>
      <c r="G1110" s="6">
        <v>300</v>
      </c>
      <c r="H1110" s="6">
        <v>4.5</v>
      </c>
      <c r="I1110" s="36">
        <v>295201050.90000004</v>
      </c>
      <c r="J1110" s="36">
        <v>1137599.2</v>
      </c>
      <c r="K1110" s="1">
        <v>4</v>
      </c>
      <c r="L1110" s="33">
        <v>1374700</v>
      </c>
      <c r="M1110" s="1" t="s">
        <v>281</v>
      </c>
      <c r="N1110" s="1" t="s">
        <v>833</v>
      </c>
      <c r="O1110" s="51">
        <f>I1110/$Q$1</f>
        <v>1.1779089550519741</v>
      </c>
    </row>
    <row r="1111" spans="1:15" hidden="1" x14ac:dyDescent="0.25">
      <c r="A1111" s="1" t="s">
        <v>46</v>
      </c>
      <c r="B1111" s="1">
        <v>2016</v>
      </c>
      <c r="C1111" s="6" t="s">
        <v>0</v>
      </c>
      <c r="D1111" s="6" t="s">
        <v>0</v>
      </c>
      <c r="E1111" s="6" t="s">
        <v>0</v>
      </c>
      <c r="F1111" s="6" t="s">
        <v>0</v>
      </c>
      <c r="G1111" s="6" t="s">
        <v>0</v>
      </c>
      <c r="H1111" s="6" t="s">
        <v>0</v>
      </c>
      <c r="I1111" s="36">
        <v>295209373.54999995</v>
      </c>
      <c r="J1111" s="36">
        <v>1136397.5999999999</v>
      </c>
      <c r="K1111" s="1" t="s">
        <v>0</v>
      </c>
      <c r="L1111" s="33">
        <v>0</v>
      </c>
      <c r="M1111" s="1" t="s">
        <v>281</v>
      </c>
      <c r="N1111" s="1" t="s">
        <v>833</v>
      </c>
    </row>
    <row r="1112" spans="1:15" hidden="1" x14ac:dyDescent="0.25">
      <c r="A1112" s="1" t="s">
        <v>46</v>
      </c>
      <c r="B1112" s="1">
        <v>2021</v>
      </c>
      <c r="C1112" s="6" t="s">
        <v>0</v>
      </c>
      <c r="D1112" s="6" t="s">
        <v>0</v>
      </c>
      <c r="E1112" s="6" t="s">
        <v>0</v>
      </c>
      <c r="F1112" s="6" t="s">
        <v>0</v>
      </c>
      <c r="G1112" s="6" t="s">
        <v>0</v>
      </c>
      <c r="H1112" s="6" t="s">
        <v>0</v>
      </c>
      <c r="I1112" s="36">
        <v>296004166.38</v>
      </c>
      <c r="J1112" s="36">
        <v>1149016.83</v>
      </c>
      <c r="K1112" s="1" t="s">
        <v>0</v>
      </c>
      <c r="L1112" s="33">
        <v>0</v>
      </c>
      <c r="M1112" s="1" t="s">
        <v>281</v>
      </c>
      <c r="N1112" s="1" t="s">
        <v>833</v>
      </c>
    </row>
    <row r="1113" spans="1:15" hidden="1" x14ac:dyDescent="0.25">
      <c r="A1113" s="1" t="s">
        <v>82</v>
      </c>
      <c r="B1113" s="1">
        <v>2014</v>
      </c>
      <c r="C1113" s="6" t="s">
        <v>0</v>
      </c>
      <c r="D1113" s="6" t="s">
        <v>0</v>
      </c>
      <c r="E1113" s="6" t="s">
        <v>0</v>
      </c>
      <c r="F1113" s="6" t="s">
        <v>0</v>
      </c>
      <c r="G1113" s="6" t="s">
        <v>0</v>
      </c>
      <c r="H1113" s="6" t="s">
        <v>0</v>
      </c>
      <c r="I1113" s="36">
        <v>296737787.19999999</v>
      </c>
      <c r="J1113" s="36">
        <v>2326424.7439999999</v>
      </c>
      <c r="K1113" s="1" t="s">
        <v>0</v>
      </c>
      <c r="L1113" s="33">
        <v>0</v>
      </c>
      <c r="M1113" s="1" t="s">
        <v>282</v>
      </c>
      <c r="N1113" s="1" t="s">
        <v>405</v>
      </c>
    </row>
    <row r="1114" spans="1:15" hidden="1" x14ac:dyDescent="0.25">
      <c r="A1114" s="1" t="s">
        <v>46</v>
      </c>
      <c r="B1114" s="1">
        <v>2017</v>
      </c>
      <c r="C1114" s="6" t="s">
        <v>0</v>
      </c>
      <c r="D1114" s="6" t="s">
        <v>0</v>
      </c>
      <c r="E1114" s="6" t="s">
        <v>0</v>
      </c>
      <c r="F1114" s="6" t="s">
        <v>0</v>
      </c>
      <c r="G1114" s="6" t="s">
        <v>0</v>
      </c>
      <c r="H1114" s="6" t="s">
        <v>0</v>
      </c>
      <c r="I1114" s="36">
        <v>297183362.24999994</v>
      </c>
      <c r="J1114" s="36">
        <v>1144104.6399999999</v>
      </c>
      <c r="K1114" s="1" t="s">
        <v>0</v>
      </c>
      <c r="L1114" s="33">
        <v>0</v>
      </c>
      <c r="M1114" s="1" t="s">
        <v>281</v>
      </c>
      <c r="N1114" s="1" t="s">
        <v>833</v>
      </c>
    </row>
    <row r="1115" spans="1:15" hidden="1" x14ac:dyDescent="0.25">
      <c r="A1115" s="1" t="s">
        <v>46</v>
      </c>
      <c r="B1115" s="1">
        <v>2018</v>
      </c>
      <c r="C1115" s="6" t="s">
        <v>0</v>
      </c>
      <c r="D1115" s="6" t="s">
        <v>0</v>
      </c>
      <c r="E1115" s="6" t="s">
        <v>0</v>
      </c>
      <c r="F1115" s="6" t="s">
        <v>0</v>
      </c>
      <c r="G1115" s="6" t="s">
        <v>0</v>
      </c>
      <c r="H1115" s="6" t="s">
        <v>0</v>
      </c>
      <c r="I1115" s="36">
        <v>297579820.01999998</v>
      </c>
      <c r="J1115" s="36">
        <v>1143052.02</v>
      </c>
      <c r="K1115" s="1" t="s">
        <v>0</v>
      </c>
      <c r="L1115" s="33">
        <v>0</v>
      </c>
      <c r="M1115" s="1" t="s">
        <v>281</v>
      </c>
      <c r="N1115" s="1" t="s">
        <v>833</v>
      </c>
    </row>
    <row r="1116" spans="1:15" hidden="1" x14ac:dyDescent="0.25">
      <c r="A1116" s="1" t="s">
        <v>82</v>
      </c>
      <c r="B1116" s="1">
        <v>2015</v>
      </c>
      <c r="C1116" s="6" t="s">
        <v>0</v>
      </c>
      <c r="D1116" s="6" t="s">
        <v>0</v>
      </c>
      <c r="E1116" s="6" t="s">
        <v>0</v>
      </c>
      <c r="F1116" s="6" t="s">
        <v>0</v>
      </c>
      <c r="G1116" s="6" t="s">
        <v>0</v>
      </c>
      <c r="H1116" s="6" t="s">
        <v>0</v>
      </c>
      <c r="I1116" s="36">
        <v>299312985.95999998</v>
      </c>
      <c r="J1116" s="36">
        <v>2335162.44</v>
      </c>
      <c r="K1116" s="1" t="s">
        <v>0</v>
      </c>
      <c r="L1116" s="33">
        <v>0</v>
      </c>
      <c r="M1116" s="1" t="s">
        <v>282</v>
      </c>
      <c r="N1116" s="1" t="s">
        <v>405</v>
      </c>
    </row>
    <row r="1117" spans="1:15" hidden="1" x14ac:dyDescent="0.25">
      <c r="A1117" s="1" t="s">
        <v>49</v>
      </c>
      <c r="B1117" s="1">
        <v>2023</v>
      </c>
      <c r="C1117" s="6" t="s">
        <v>0</v>
      </c>
      <c r="D1117" s="6" t="s">
        <v>0</v>
      </c>
      <c r="E1117" s="6" t="s">
        <v>0</v>
      </c>
      <c r="F1117" s="6" t="s">
        <v>0</v>
      </c>
      <c r="G1117" s="6" t="s">
        <v>0</v>
      </c>
      <c r="H1117" s="6" t="s">
        <v>0</v>
      </c>
      <c r="I1117" s="36">
        <v>299787290</v>
      </c>
      <c r="J1117" s="36">
        <v>2713560</v>
      </c>
      <c r="K1117" s="1" t="s">
        <v>0</v>
      </c>
      <c r="L1117" s="33">
        <v>0</v>
      </c>
      <c r="M1117" s="1" t="s">
        <v>275</v>
      </c>
      <c r="N1117" s="1" t="s">
        <v>506</v>
      </c>
    </row>
    <row r="1118" spans="1:15" hidden="1" x14ac:dyDescent="0.25">
      <c r="A1118" s="1" t="s">
        <v>82</v>
      </c>
      <c r="B1118" s="1">
        <v>2022</v>
      </c>
      <c r="C1118" s="6" t="s">
        <v>0</v>
      </c>
      <c r="D1118" s="6" t="s">
        <v>0</v>
      </c>
      <c r="E1118" s="6" t="s">
        <v>0</v>
      </c>
      <c r="F1118" s="6" t="s">
        <v>0</v>
      </c>
      <c r="G1118" s="6" t="s">
        <v>0</v>
      </c>
      <c r="H1118" s="6" t="s">
        <v>0</v>
      </c>
      <c r="I1118" s="36">
        <v>300385022.40000004</v>
      </c>
      <c r="J1118" s="36">
        <v>2343816</v>
      </c>
      <c r="K1118" s="1" t="s">
        <v>0</v>
      </c>
      <c r="L1118" s="33">
        <v>0</v>
      </c>
      <c r="M1118" s="1" t="s">
        <v>282</v>
      </c>
      <c r="N1118" s="1" t="s">
        <v>405</v>
      </c>
    </row>
    <row r="1119" spans="1:15" hidden="1" x14ac:dyDescent="0.25">
      <c r="A1119" s="1" t="s">
        <v>16</v>
      </c>
      <c r="B1119" s="1">
        <v>2014</v>
      </c>
      <c r="C1119" s="6" t="s">
        <v>0</v>
      </c>
      <c r="D1119" s="6" t="s">
        <v>0</v>
      </c>
      <c r="E1119" s="6" t="s">
        <v>0</v>
      </c>
      <c r="F1119" s="6" t="s">
        <v>0</v>
      </c>
      <c r="G1119" s="6" t="s">
        <v>0</v>
      </c>
      <c r="H1119" s="6" t="s">
        <v>0</v>
      </c>
      <c r="I1119" s="36">
        <v>302991160</v>
      </c>
      <c r="J1119" s="36">
        <v>3266244.3280000002</v>
      </c>
      <c r="K1119" s="1" t="s">
        <v>0</v>
      </c>
      <c r="L1119" s="33">
        <v>0</v>
      </c>
      <c r="M1119" s="1" t="s">
        <v>281</v>
      </c>
      <c r="N1119" s="1" t="s">
        <v>464</v>
      </c>
    </row>
    <row r="1120" spans="1:15" x14ac:dyDescent="0.25">
      <c r="A1120" s="1" t="s">
        <v>82</v>
      </c>
      <c r="B1120" s="1">
        <v>2019</v>
      </c>
      <c r="C1120" s="6">
        <v>35</v>
      </c>
      <c r="D1120" s="6">
        <v>12</v>
      </c>
      <c r="E1120" s="6">
        <v>6</v>
      </c>
      <c r="F1120" s="6">
        <v>4</v>
      </c>
      <c r="G1120" s="6">
        <v>210</v>
      </c>
      <c r="H1120" s="6">
        <v>2.9</v>
      </c>
      <c r="I1120" s="36">
        <v>303908225.94999999</v>
      </c>
      <c r="J1120" s="36">
        <v>2382459.9500000002</v>
      </c>
      <c r="K1120" s="1">
        <v>2</v>
      </c>
      <c r="L1120" s="33">
        <v>803850</v>
      </c>
      <c r="M1120" s="1" t="s">
        <v>282</v>
      </c>
      <c r="N1120" s="1" t="s">
        <v>405</v>
      </c>
      <c r="O1120" s="51">
        <f>I1120/$Q$1</f>
        <v>1.2126522577378254</v>
      </c>
    </row>
    <row r="1121" spans="1:15" hidden="1" x14ac:dyDescent="0.25">
      <c r="A1121" s="1" t="s">
        <v>16</v>
      </c>
      <c r="B1121" s="1">
        <v>2022</v>
      </c>
      <c r="C1121" s="6" t="s">
        <v>0</v>
      </c>
      <c r="D1121" s="6" t="s">
        <v>0</v>
      </c>
      <c r="E1121" s="6" t="s">
        <v>0</v>
      </c>
      <c r="F1121" s="6" t="s">
        <v>0</v>
      </c>
      <c r="G1121" s="6" t="s">
        <v>0</v>
      </c>
      <c r="H1121" s="6" t="s">
        <v>0</v>
      </c>
      <c r="I1121" s="36">
        <v>304882844.40000004</v>
      </c>
      <c r="J1121" s="36">
        <v>3290652</v>
      </c>
      <c r="K1121" s="1" t="s">
        <v>0</v>
      </c>
      <c r="L1121" s="33">
        <v>0</v>
      </c>
      <c r="M1121" s="1" t="s">
        <v>281</v>
      </c>
      <c r="N1121" s="1" t="s">
        <v>464</v>
      </c>
    </row>
    <row r="1122" spans="1:15" x14ac:dyDescent="0.25">
      <c r="A1122" s="1" t="s">
        <v>16</v>
      </c>
      <c r="B1122" s="1">
        <v>2015</v>
      </c>
      <c r="C1122" s="6">
        <v>9</v>
      </c>
      <c r="D1122" s="6">
        <v>7</v>
      </c>
      <c r="E1122" s="6">
        <v>8</v>
      </c>
      <c r="F1122" s="6">
        <v>5</v>
      </c>
      <c r="G1122" s="6">
        <v>250</v>
      </c>
      <c r="H1122" s="6">
        <v>4</v>
      </c>
      <c r="I1122" s="36">
        <v>304905020.75999999</v>
      </c>
      <c r="J1122" s="36">
        <v>3278514.7199999997</v>
      </c>
      <c r="K1122" s="1">
        <v>2</v>
      </c>
      <c r="L1122" s="33">
        <v>1112400</v>
      </c>
      <c r="M1122" s="1" t="s">
        <v>281</v>
      </c>
      <c r="N1122" s="1" t="s">
        <v>464</v>
      </c>
      <c r="O1122" s="51">
        <f>I1122/$Q$1</f>
        <v>1.2166296606958049</v>
      </c>
    </row>
    <row r="1123" spans="1:15" hidden="1" x14ac:dyDescent="0.25">
      <c r="A1123" s="1" t="s">
        <v>82</v>
      </c>
      <c r="B1123" s="1">
        <v>2016</v>
      </c>
      <c r="C1123" s="6" t="s">
        <v>0</v>
      </c>
      <c r="D1123" s="6" t="s">
        <v>0</v>
      </c>
      <c r="E1123" s="6" t="s">
        <v>0</v>
      </c>
      <c r="F1123" s="6" t="s">
        <v>0</v>
      </c>
      <c r="G1123" s="6" t="s">
        <v>0</v>
      </c>
      <c r="H1123" s="6" t="s">
        <v>0</v>
      </c>
      <c r="I1123" s="36">
        <v>305231682.59999996</v>
      </c>
      <c r="J1123" s="36">
        <v>2379943.7999999998</v>
      </c>
      <c r="K1123" s="1" t="s">
        <v>0</v>
      </c>
      <c r="L1123" s="33">
        <v>0</v>
      </c>
      <c r="M1123" s="1" t="s">
        <v>282</v>
      </c>
      <c r="N1123" s="1" t="s">
        <v>405</v>
      </c>
    </row>
    <row r="1124" spans="1:15" hidden="1" x14ac:dyDescent="0.25">
      <c r="A1124" s="1" t="s">
        <v>82</v>
      </c>
      <c r="B1124" s="1">
        <v>2020</v>
      </c>
      <c r="C1124" s="6" t="s">
        <v>0</v>
      </c>
      <c r="D1124" s="6" t="s">
        <v>0</v>
      </c>
      <c r="E1124" s="6" t="s">
        <v>0</v>
      </c>
      <c r="F1124" s="6" t="s">
        <v>0</v>
      </c>
      <c r="G1124" s="6" t="s">
        <v>0</v>
      </c>
      <c r="H1124" s="6" t="s">
        <v>0</v>
      </c>
      <c r="I1124" s="36">
        <v>306158195.14999998</v>
      </c>
      <c r="J1124" s="36">
        <v>2388389.85</v>
      </c>
      <c r="K1124" s="1" t="s">
        <v>0</v>
      </c>
      <c r="L1124" s="33">
        <v>0</v>
      </c>
      <c r="M1124" s="1" t="s">
        <v>282</v>
      </c>
      <c r="N1124" s="1" t="s">
        <v>405</v>
      </c>
    </row>
    <row r="1125" spans="1:15" hidden="1" x14ac:dyDescent="0.25">
      <c r="A1125" s="1" t="s">
        <v>82</v>
      </c>
      <c r="B1125" s="1">
        <v>2018</v>
      </c>
      <c r="C1125" s="6" t="s">
        <v>0</v>
      </c>
      <c r="D1125" s="6" t="s">
        <v>0</v>
      </c>
      <c r="E1125" s="6" t="s">
        <v>0</v>
      </c>
      <c r="F1125" s="6" t="s">
        <v>0</v>
      </c>
      <c r="G1125" s="6" t="s">
        <v>0</v>
      </c>
      <c r="H1125" s="6" t="s">
        <v>0</v>
      </c>
      <c r="I1125" s="36">
        <v>306719173.62</v>
      </c>
      <c r="J1125" s="36">
        <v>2393886.42</v>
      </c>
      <c r="K1125" s="1" t="s">
        <v>0</v>
      </c>
      <c r="L1125" s="33">
        <v>0</v>
      </c>
      <c r="M1125" s="1" t="s">
        <v>282</v>
      </c>
      <c r="N1125" s="1" t="s">
        <v>405</v>
      </c>
    </row>
    <row r="1126" spans="1:15" hidden="1" x14ac:dyDescent="0.25">
      <c r="A1126" s="1" t="s">
        <v>82</v>
      </c>
      <c r="B1126" s="1">
        <v>2017</v>
      </c>
      <c r="C1126" s="6" t="s">
        <v>0</v>
      </c>
      <c r="D1126" s="6" t="s">
        <v>0</v>
      </c>
      <c r="E1126" s="6" t="s">
        <v>0</v>
      </c>
      <c r="F1126" s="6" t="s">
        <v>0</v>
      </c>
      <c r="G1126" s="6" t="s">
        <v>0</v>
      </c>
      <c r="H1126" s="6" t="s">
        <v>0</v>
      </c>
      <c r="I1126" s="36">
        <v>306820764.05999994</v>
      </c>
      <c r="J1126" s="36">
        <v>2396090.7799999998</v>
      </c>
      <c r="K1126" s="1" t="s">
        <v>0</v>
      </c>
      <c r="L1126" s="33">
        <v>0</v>
      </c>
      <c r="M1126" s="1" t="s">
        <v>282</v>
      </c>
      <c r="N1126" s="1" t="s">
        <v>405</v>
      </c>
    </row>
    <row r="1127" spans="1:15" hidden="1" x14ac:dyDescent="0.25">
      <c r="A1127" s="1" t="s">
        <v>76</v>
      </c>
      <c r="B1127" s="1">
        <v>2014</v>
      </c>
      <c r="C1127" s="6" t="s">
        <v>0</v>
      </c>
      <c r="D1127" s="6" t="s">
        <v>0</v>
      </c>
      <c r="E1127" s="6" t="s">
        <v>0</v>
      </c>
      <c r="F1127" s="6" t="s">
        <v>0</v>
      </c>
      <c r="G1127" s="6" t="s">
        <v>0</v>
      </c>
      <c r="H1127" s="6" t="s">
        <v>0</v>
      </c>
      <c r="I1127" s="36">
        <v>307021412.80000001</v>
      </c>
      <c r="J1127" s="36">
        <v>2956616.4640000002</v>
      </c>
      <c r="K1127" s="1" t="s">
        <v>0</v>
      </c>
      <c r="L1127" s="33">
        <v>0</v>
      </c>
      <c r="M1127" s="1" t="s">
        <v>278</v>
      </c>
      <c r="N1127" s="1" t="s">
        <v>605</v>
      </c>
    </row>
    <row r="1128" spans="1:15" hidden="1" x14ac:dyDescent="0.25">
      <c r="A1128" s="1" t="s">
        <v>76</v>
      </c>
      <c r="B1128" s="1">
        <v>2015</v>
      </c>
      <c r="C1128" s="6" t="s">
        <v>0</v>
      </c>
      <c r="D1128" s="6" t="s">
        <v>0</v>
      </c>
      <c r="E1128" s="6" t="s">
        <v>0</v>
      </c>
      <c r="F1128" s="6" t="s">
        <v>0</v>
      </c>
      <c r="G1128" s="6" t="s">
        <v>0</v>
      </c>
      <c r="H1128" s="6" t="s">
        <v>0</v>
      </c>
      <c r="I1128" s="36">
        <v>307178148.36000001</v>
      </c>
      <c r="J1128" s="36">
        <v>2967722.52</v>
      </c>
      <c r="K1128" s="1" t="s">
        <v>0</v>
      </c>
      <c r="L1128" s="33">
        <v>0</v>
      </c>
      <c r="M1128" s="1" t="s">
        <v>278</v>
      </c>
      <c r="N1128" s="1" t="s">
        <v>605</v>
      </c>
    </row>
    <row r="1129" spans="1:15" hidden="1" x14ac:dyDescent="0.25">
      <c r="A1129" s="1" t="s">
        <v>82</v>
      </c>
      <c r="B1129" s="1">
        <v>2021</v>
      </c>
      <c r="C1129" s="6" t="s">
        <v>0</v>
      </c>
      <c r="D1129" s="6" t="s">
        <v>0</v>
      </c>
      <c r="E1129" s="6" t="s">
        <v>0</v>
      </c>
      <c r="F1129" s="6" t="s">
        <v>0</v>
      </c>
      <c r="G1129" s="6" t="s">
        <v>0</v>
      </c>
      <c r="H1129" s="6" t="s">
        <v>0</v>
      </c>
      <c r="I1129" s="36">
        <v>307948962.75</v>
      </c>
      <c r="J1129" s="36">
        <v>2406372.15</v>
      </c>
      <c r="K1129" s="1" t="s">
        <v>0</v>
      </c>
      <c r="L1129" s="33">
        <v>0</v>
      </c>
      <c r="M1129" s="1" t="s">
        <v>282</v>
      </c>
      <c r="N1129" s="1" t="s">
        <v>405</v>
      </c>
    </row>
    <row r="1130" spans="1:15" hidden="1" x14ac:dyDescent="0.25">
      <c r="A1130" s="1" t="s">
        <v>151</v>
      </c>
      <c r="B1130" s="1">
        <v>2023</v>
      </c>
      <c r="C1130" s="6" t="s">
        <v>0</v>
      </c>
      <c r="D1130" s="6" t="s">
        <v>0</v>
      </c>
      <c r="E1130" s="6" t="s">
        <v>0</v>
      </c>
      <c r="F1130" s="6" t="s">
        <v>0</v>
      </c>
      <c r="G1130" s="6" t="s">
        <v>0</v>
      </c>
      <c r="H1130" s="6" t="s">
        <v>0</v>
      </c>
      <c r="I1130" s="36">
        <v>308174920</v>
      </c>
      <c r="J1130" s="36">
        <v>1613180</v>
      </c>
      <c r="K1130" s="1" t="s">
        <v>0</v>
      </c>
      <c r="L1130" s="33">
        <v>0</v>
      </c>
      <c r="M1130" s="1" t="s">
        <v>271</v>
      </c>
      <c r="N1130" s="1" t="s">
        <v>441</v>
      </c>
    </row>
    <row r="1131" spans="1:15" hidden="1" x14ac:dyDescent="0.25">
      <c r="A1131" s="1" t="s">
        <v>16</v>
      </c>
      <c r="B1131" s="1">
        <v>2019</v>
      </c>
      <c r="C1131" s="6" t="s">
        <v>0</v>
      </c>
      <c r="D1131" s="6" t="s">
        <v>0</v>
      </c>
      <c r="E1131" s="6" t="s">
        <v>0</v>
      </c>
      <c r="F1131" s="6" t="s">
        <v>0</v>
      </c>
      <c r="G1131" s="6" t="s">
        <v>0</v>
      </c>
      <c r="H1131" s="6" t="s">
        <v>0</v>
      </c>
      <c r="I1131" s="36">
        <v>309186840.94999999</v>
      </c>
      <c r="J1131" s="36">
        <v>3344913.0500000003</v>
      </c>
      <c r="K1131" s="1" t="s">
        <v>0</v>
      </c>
      <c r="L1131" s="33">
        <v>0</v>
      </c>
      <c r="M1131" s="1" t="s">
        <v>281</v>
      </c>
      <c r="N1131" s="1" t="s">
        <v>464</v>
      </c>
    </row>
    <row r="1132" spans="1:15" hidden="1" x14ac:dyDescent="0.25">
      <c r="A1132" s="1" t="s">
        <v>16</v>
      </c>
      <c r="B1132" s="1">
        <v>2016</v>
      </c>
      <c r="C1132" s="6" t="s">
        <v>0</v>
      </c>
      <c r="D1132" s="6" t="s">
        <v>0</v>
      </c>
      <c r="E1132" s="6" t="s">
        <v>0</v>
      </c>
      <c r="F1132" s="6" t="s">
        <v>0</v>
      </c>
      <c r="G1132" s="6" t="s">
        <v>0</v>
      </c>
      <c r="H1132" s="6" t="s">
        <v>0</v>
      </c>
      <c r="I1132" s="36">
        <v>309350074.14999998</v>
      </c>
      <c r="J1132" s="36">
        <v>3341378.9499999997</v>
      </c>
      <c r="K1132" s="1" t="s">
        <v>0</v>
      </c>
      <c r="L1132" s="33">
        <v>0</v>
      </c>
      <c r="M1132" s="1" t="s">
        <v>281</v>
      </c>
      <c r="N1132" s="1" t="s">
        <v>464</v>
      </c>
    </row>
    <row r="1133" spans="1:15" hidden="1" x14ac:dyDescent="0.25">
      <c r="A1133" s="1" t="s">
        <v>16</v>
      </c>
      <c r="B1133" s="1">
        <v>2018</v>
      </c>
      <c r="C1133" s="6" t="s">
        <v>0</v>
      </c>
      <c r="D1133" s="6" t="s">
        <v>0</v>
      </c>
      <c r="E1133" s="6" t="s">
        <v>0</v>
      </c>
      <c r="F1133" s="6" t="s">
        <v>0</v>
      </c>
      <c r="G1133" s="6" t="s">
        <v>0</v>
      </c>
      <c r="H1133" s="6" t="s">
        <v>0</v>
      </c>
      <c r="I1133" s="36">
        <v>311188590.24000001</v>
      </c>
      <c r="J1133" s="36">
        <v>3360954.78</v>
      </c>
      <c r="K1133" s="1" t="s">
        <v>0</v>
      </c>
      <c r="L1133" s="33">
        <v>0</v>
      </c>
      <c r="M1133" s="1" t="s">
        <v>281</v>
      </c>
      <c r="N1133" s="1" t="s">
        <v>464</v>
      </c>
    </row>
    <row r="1134" spans="1:15" hidden="1" x14ac:dyDescent="0.25">
      <c r="A1134" s="1" t="s">
        <v>16</v>
      </c>
      <c r="B1134" s="1">
        <v>2020</v>
      </c>
      <c r="C1134" s="6" t="s">
        <v>0</v>
      </c>
      <c r="D1134" s="6" t="s">
        <v>0</v>
      </c>
      <c r="E1134" s="6" t="s">
        <v>0</v>
      </c>
      <c r="F1134" s="6" t="s">
        <v>0</v>
      </c>
      <c r="G1134" s="6" t="s">
        <v>0</v>
      </c>
      <c r="H1134" s="6" t="s">
        <v>0</v>
      </c>
      <c r="I1134" s="36">
        <v>311415107.69999999</v>
      </c>
      <c r="J1134" s="36">
        <v>3353235.5500000003</v>
      </c>
      <c r="K1134" s="1" t="s">
        <v>0</v>
      </c>
      <c r="L1134" s="33">
        <v>0</v>
      </c>
      <c r="M1134" s="1" t="s">
        <v>281</v>
      </c>
      <c r="N1134" s="1" t="s">
        <v>464</v>
      </c>
    </row>
    <row r="1135" spans="1:15" hidden="1" x14ac:dyDescent="0.25">
      <c r="A1135" s="1" t="s">
        <v>76</v>
      </c>
      <c r="B1135" s="1">
        <v>2022</v>
      </c>
      <c r="C1135" s="6" t="s">
        <v>0</v>
      </c>
      <c r="D1135" s="6" t="s">
        <v>0</v>
      </c>
      <c r="E1135" s="6" t="s">
        <v>0</v>
      </c>
      <c r="F1135" s="6" t="s">
        <v>0</v>
      </c>
      <c r="G1135" s="6" t="s">
        <v>0</v>
      </c>
      <c r="H1135" s="6" t="s">
        <v>0</v>
      </c>
      <c r="I1135" s="36">
        <v>311530449.60000002</v>
      </c>
      <c r="J1135" s="36">
        <v>2978715.6</v>
      </c>
      <c r="K1135" s="1" t="s">
        <v>0</v>
      </c>
      <c r="L1135" s="33">
        <v>0</v>
      </c>
      <c r="M1135" s="1" t="s">
        <v>278</v>
      </c>
      <c r="N1135" s="1" t="s">
        <v>605</v>
      </c>
    </row>
    <row r="1136" spans="1:15" x14ac:dyDescent="0.25">
      <c r="A1136" s="1" t="s">
        <v>149</v>
      </c>
      <c r="B1136" s="1">
        <v>2023</v>
      </c>
      <c r="C1136" s="6">
        <v>56</v>
      </c>
      <c r="D1136" s="6">
        <v>10</v>
      </c>
      <c r="E1136" s="6">
        <v>7</v>
      </c>
      <c r="F1136" s="6">
        <v>4</v>
      </c>
      <c r="G1136" s="6">
        <v>230</v>
      </c>
      <c r="H1136" s="6">
        <v>2.8</v>
      </c>
      <c r="I1136" s="36">
        <v>312131800</v>
      </c>
      <c r="J1136" s="36">
        <v>1186650</v>
      </c>
      <c r="K1136" s="1">
        <v>1</v>
      </c>
      <c r="L1136" s="33">
        <v>810000</v>
      </c>
      <c r="M1136" s="1" t="s">
        <v>275</v>
      </c>
      <c r="N1136" s="1" t="s">
        <v>318</v>
      </c>
      <c r="O1136" s="51">
        <f>I1136/$Q$1</f>
        <v>1.2454658994457251</v>
      </c>
    </row>
    <row r="1137" spans="1:15" hidden="1" x14ac:dyDescent="0.25">
      <c r="A1137" s="1" t="s">
        <v>16</v>
      </c>
      <c r="B1137" s="1">
        <v>2021</v>
      </c>
      <c r="C1137" s="6" t="s">
        <v>0</v>
      </c>
      <c r="D1137" s="6" t="s">
        <v>0</v>
      </c>
      <c r="E1137" s="6" t="s">
        <v>0</v>
      </c>
      <c r="F1137" s="6" t="s">
        <v>0</v>
      </c>
      <c r="G1137" s="6" t="s">
        <v>0</v>
      </c>
      <c r="H1137" s="6" t="s">
        <v>0</v>
      </c>
      <c r="I1137" s="36">
        <v>312590654.61000001</v>
      </c>
      <c r="J1137" s="36">
        <v>3378477.96</v>
      </c>
      <c r="K1137" s="1" t="s">
        <v>0</v>
      </c>
      <c r="L1137" s="33">
        <v>0</v>
      </c>
      <c r="M1137" s="1" t="s">
        <v>281</v>
      </c>
      <c r="N1137" s="1" t="s">
        <v>464</v>
      </c>
    </row>
    <row r="1138" spans="1:15" hidden="1" x14ac:dyDescent="0.25">
      <c r="A1138" s="1" t="s">
        <v>16</v>
      </c>
      <c r="B1138" s="1">
        <v>2017</v>
      </c>
      <c r="C1138" s="6" t="s">
        <v>0</v>
      </c>
      <c r="D1138" s="6" t="s">
        <v>0</v>
      </c>
      <c r="E1138" s="6" t="s">
        <v>0</v>
      </c>
      <c r="F1138" s="6" t="s">
        <v>0</v>
      </c>
      <c r="G1138" s="6" t="s">
        <v>0</v>
      </c>
      <c r="H1138" s="6" t="s">
        <v>0</v>
      </c>
      <c r="I1138" s="36">
        <v>312701049.39999998</v>
      </c>
      <c r="J1138" s="36">
        <v>3364049.9199999995</v>
      </c>
      <c r="K1138" s="1" t="s">
        <v>0</v>
      </c>
      <c r="L1138" s="33">
        <v>0</v>
      </c>
      <c r="M1138" s="1" t="s">
        <v>281</v>
      </c>
      <c r="N1138" s="1" t="s">
        <v>464</v>
      </c>
    </row>
    <row r="1139" spans="1:15" hidden="1" x14ac:dyDescent="0.25">
      <c r="A1139" s="1" t="s">
        <v>76</v>
      </c>
      <c r="B1139" s="1">
        <v>2016</v>
      </c>
      <c r="C1139" s="6" t="s">
        <v>0</v>
      </c>
      <c r="D1139" s="6" t="s">
        <v>0</v>
      </c>
      <c r="E1139" s="6" t="s">
        <v>0</v>
      </c>
      <c r="F1139" s="6" t="s">
        <v>0</v>
      </c>
      <c r="G1139" s="6" t="s">
        <v>0</v>
      </c>
      <c r="H1139" s="6" t="s">
        <v>0</v>
      </c>
      <c r="I1139" s="36">
        <v>313559299.94999999</v>
      </c>
      <c r="J1139" s="36">
        <v>3024626.15</v>
      </c>
      <c r="K1139" s="1" t="s">
        <v>0</v>
      </c>
      <c r="L1139" s="33">
        <v>0</v>
      </c>
      <c r="M1139" s="1" t="s">
        <v>278</v>
      </c>
      <c r="N1139" s="1" t="s">
        <v>605</v>
      </c>
    </row>
    <row r="1140" spans="1:15" x14ac:dyDescent="0.25">
      <c r="A1140" s="1" t="s">
        <v>76</v>
      </c>
      <c r="B1140" s="1">
        <v>2019</v>
      </c>
      <c r="C1140" s="6">
        <v>31</v>
      </c>
      <c r="D1140" s="6">
        <v>7</v>
      </c>
      <c r="E1140" s="6">
        <v>5</v>
      </c>
      <c r="F1140" s="6">
        <v>3</v>
      </c>
      <c r="G1140" s="6">
        <v>210</v>
      </c>
      <c r="H1140" s="6">
        <v>2.7</v>
      </c>
      <c r="I1140" s="36">
        <v>316481500.10000002</v>
      </c>
      <c r="J1140" s="36">
        <v>3027823.35</v>
      </c>
      <c r="K1140" s="1">
        <v>2</v>
      </c>
      <c r="L1140" s="33">
        <v>699000</v>
      </c>
      <c r="M1140" s="1" t="s">
        <v>278</v>
      </c>
      <c r="N1140" s="1" t="s">
        <v>605</v>
      </c>
      <c r="O1140" s="51">
        <f>I1140/$Q$1</f>
        <v>1.2628220392154175</v>
      </c>
    </row>
    <row r="1141" spans="1:15" hidden="1" x14ac:dyDescent="0.25">
      <c r="A1141" s="1" t="s">
        <v>76</v>
      </c>
      <c r="B1141" s="1">
        <v>2018</v>
      </c>
      <c r="C1141" s="6" t="s">
        <v>0</v>
      </c>
      <c r="D1141" s="6" t="s">
        <v>0</v>
      </c>
      <c r="E1141" s="6" t="s">
        <v>0</v>
      </c>
      <c r="F1141" s="6" t="s">
        <v>0</v>
      </c>
      <c r="G1141" s="6" t="s">
        <v>0</v>
      </c>
      <c r="H1141" s="6" t="s">
        <v>0</v>
      </c>
      <c r="I1141" s="36">
        <v>316602807.12</v>
      </c>
      <c r="J1141" s="36">
        <v>3042347.82</v>
      </c>
      <c r="K1141" s="1" t="s">
        <v>0</v>
      </c>
      <c r="L1141" s="33">
        <v>0</v>
      </c>
      <c r="M1141" s="1" t="s">
        <v>278</v>
      </c>
      <c r="N1141" s="1" t="s">
        <v>605</v>
      </c>
    </row>
    <row r="1142" spans="1:15" hidden="1" x14ac:dyDescent="0.25">
      <c r="A1142" s="1" t="s">
        <v>76</v>
      </c>
      <c r="B1142" s="1">
        <v>2020</v>
      </c>
      <c r="C1142" s="6" t="s">
        <v>0</v>
      </c>
      <c r="D1142" s="6" t="s">
        <v>0</v>
      </c>
      <c r="E1142" s="6" t="s">
        <v>0</v>
      </c>
      <c r="F1142" s="6" t="s">
        <v>0</v>
      </c>
      <c r="G1142" s="6" t="s">
        <v>0</v>
      </c>
      <c r="H1142" s="6" t="s">
        <v>0</v>
      </c>
      <c r="I1142" s="36">
        <v>316678317.75</v>
      </c>
      <c r="J1142" s="36">
        <v>3035360.65</v>
      </c>
      <c r="K1142" s="1" t="s">
        <v>0</v>
      </c>
      <c r="L1142" s="33">
        <v>0</v>
      </c>
      <c r="M1142" s="1" t="s">
        <v>278</v>
      </c>
      <c r="N1142" s="1" t="s">
        <v>605</v>
      </c>
    </row>
    <row r="1143" spans="1:15" hidden="1" x14ac:dyDescent="0.25">
      <c r="A1143" s="1" t="s">
        <v>76</v>
      </c>
      <c r="B1143" s="1">
        <v>2017</v>
      </c>
      <c r="C1143" s="6" t="s">
        <v>0</v>
      </c>
      <c r="D1143" s="6" t="s">
        <v>0</v>
      </c>
      <c r="E1143" s="6" t="s">
        <v>0</v>
      </c>
      <c r="F1143" s="6" t="s">
        <v>0</v>
      </c>
      <c r="G1143" s="6" t="s">
        <v>0</v>
      </c>
      <c r="H1143" s="6" t="s">
        <v>0</v>
      </c>
      <c r="I1143" s="36">
        <v>316893970.55999994</v>
      </c>
      <c r="J1143" s="36">
        <v>3045147.3299999996</v>
      </c>
      <c r="K1143" s="1" t="s">
        <v>0</v>
      </c>
      <c r="L1143" s="33">
        <v>0</v>
      </c>
      <c r="M1143" s="1" t="s">
        <v>278</v>
      </c>
      <c r="N1143" s="1" t="s">
        <v>605</v>
      </c>
    </row>
    <row r="1144" spans="1:15" hidden="1" x14ac:dyDescent="0.25">
      <c r="A1144" s="1" t="s">
        <v>49</v>
      </c>
      <c r="B1144" s="1">
        <v>2014</v>
      </c>
      <c r="C1144" s="6" t="s">
        <v>0</v>
      </c>
      <c r="D1144" s="6" t="s">
        <v>0</v>
      </c>
      <c r="E1144" s="6" t="s">
        <v>0</v>
      </c>
      <c r="F1144" s="6" t="s">
        <v>0</v>
      </c>
      <c r="G1144" s="6" t="s">
        <v>0</v>
      </c>
      <c r="H1144" s="6" t="s">
        <v>0</v>
      </c>
      <c r="I1144" s="36">
        <v>317931028.80000001</v>
      </c>
      <c r="J1144" s="36">
        <v>2851840.9440000001</v>
      </c>
      <c r="K1144" s="1" t="s">
        <v>0</v>
      </c>
      <c r="L1144" s="33">
        <v>0</v>
      </c>
      <c r="M1144" s="1" t="s">
        <v>275</v>
      </c>
      <c r="N1144" s="1" t="s">
        <v>506</v>
      </c>
    </row>
    <row r="1145" spans="1:15" hidden="1" x14ac:dyDescent="0.25">
      <c r="A1145" s="1" t="s">
        <v>49</v>
      </c>
      <c r="B1145" s="1">
        <v>2015</v>
      </c>
      <c r="C1145" s="6" t="s">
        <v>0</v>
      </c>
      <c r="D1145" s="6" t="s">
        <v>0</v>
      </c>
      <c r="E1145" s="6" t="s">
        <v>0</v>
      </c>
      <c r="F1145" s="6" t="s">
        <v>0</v>
      </c>
      <c r="G1145" s="6" t="s">
        <v>0</v>
      </c>
      <c r="H1145" s="6" t="s">
        <v>0</v>
      </c>
      <c r="I1145" s="36">
        <v>318437490.36000001</v>
      </c>
      <c r="J1145" s="36">
        <v>2862563.64</v>
      </c>
      <c r="K1145" s="1" t="s">
        <v>0</v>
      </c>
      <c r="L1145" s="33">
        <v>0</v>
      </c>
      <c r="M1145" s="1" t="s">
        <v>275</v>
      </c>
      <c r="N1145" s="1" t="s">
        <v>506</v>
      </c>
    </row>
    <row r="1146" spans="1:15" hidden="1" x14ac:dyDescent="0.25">
      <c r="A1146" s="1" t="s">
        <v>49</v>
      </c>
      <c r="B1146" s="1">
        <v>2022</v>
      </c>
      <c r="C1146" s="6" t="s">
        <v>0</v>
      </c>
      <c r="D1146" s="6" t="s">
        <v>0</v>
      </c>
      <c r="E1146" s="6" t="s">
        <v>0</v>
      </c>
      <c r="F1146" s="6" t="s">
        <v>0</v>
      </c>
      <c r="G1146" s="6" t="s">
        <v>0</v>
      </c>
      <c r="H1146" s="6" t="s">
        <v>0</v>
      </c>
      <c r="I1146" s="36">
        <v>318702902.40000004</v>
      </c>
      <c r="J1146" s="36">
        <v>2873178</v>
      </c>
      <c r="K1146" s="1" t="s">
        <v>0</v>
      </c>
      <c r="L1146" s="33">
        <v>0</v>
      </c>
      <c r="M1146" s="1" t="s">
        <v>275</v>
      </c>
      <c r="N1146" s="1" t="s">
        <v>506</v>
      </c>
    </row>
    <row r="1147" spans="1:15" hidden="1" x14ac:dyDescent="0.25">
      <c r="A1147" s="1" t="s">
        <v>76</v>
      </c>
      <c r="B1147" s="1">
        <v>2021</v>
      </c>
      <c r="C1147" s="6" t="s">
        <v>0</v>
      </c>
      <c r="D1147" s="6" t="s">
        <v>0</v>
      </c>
      <c r="E1147" s="6" t="s">
        <v>0</v>
      </c>
      <c r="F1147" s="6" t="s">
        <v>0</v>
      </c>
      <c r="G1147" s="6" t="s">
        <v>0</v>
      </c>
      <c r="H1147" s="6" t="s">
        <v>0</v>
      </c>
      <c r="I1147" s="36">
        <v>319688007.60000002</v>
      </c>
      <c r="J1147" s="36">
        <v>3058212.69</v>
      </c>
      <c r="K1147" s="1" t="s">
        <v>0</v>
      </c>
      <c r="L1147" s="33">
        <v>0</v>
      </c>
      <c r="M1147" s="1" t="s">
        <v>278</v>
      </c>
      <c r="N1147" s="1" t="s">
        <v>605</v>
      </c>
    </row>
    <row r="1148" spans="1:15" x14ac:dyDescent="0.25">
      <c r="A1148" s="1" t="s">
        <v>49</v>
      </c>
      <c r="B1148" s="1">
        <v>2016</v>
      </c>
      <c r="C1148" s="6">
        <v>14</v>
      </c>
      <c r="D1148" s="6">
        <v>10</v>
      </c>
      <c r="E1148" s="6">
        <v>9</v>
      </c>
      <c r="F1148" s="6">
        <v>5</v>
      </c>
      <c r="G1148" s="6">
        <v>210</v>
      </c>
      <c r="H1148" s="6">
        <v>3</v>
      </c>
      <c r="I1148" s="36">
        <v>323016188.94999999</v>
      </c>
      <c r="J1148" s="36">
        <v>2917452.8499999996</v>
      </c>
      <c r="K1148" s="1">
        <v>0</v>
      </c>
      <c r="L1148" s="33">
        <v>308749.99999999994</v>
      </c>
      <c r="M1148" s="1" t="s">
        <v>275</v>
      </c>
      <c r="N1148" s="1" t="s">
        <v>506</v>
      </c>
      <c r="O1148" s="51">
        <f>I1148/$Q$1</f>
        <v>1.2888967042324493</v>
      </c>
    </row>
    <row r="1149" spans="1:15" hidden="1" x14ac:dyDescent="0.25">
      <c r="A1149" s="1" t="s">
        <v>49</v>
      </c>
      <c r="B1149" s="1">
        <v>2019</v>
      </c>
      <c r="C1149" s="6" t="s">
        <v>0</v>
      </c>
      <c r="D1149" s="6" t="s">
        <v>0</v>
      </c>
      <c r="E1149" s="6" t="s">
        <v>0</v>
      </c>
      <c r="F1149" s="6" t="s">
        <v>0</v>
      </c>
      <c r="G1149" s="6" t="s">
        <v>0</v>
      </c>
      <c r="H1149" s="6" t="s">
        <v>0</v>
      </c>
      <c r="I1149" s="36">
        <v>323579250.94999999</v>
      </c>
      <c r="J1149" s="36">
        <v>2920550.15</v>
      </c>
      <c r="K1149" s="1" t="s">
        <v>0</v>
      </c>
      <c r="L1149" s="33">
        <v>0</v>
      </c>
      <c r="M1149" s="1" t="s">
        <v>275</v>
      </c>
      <c r="N1149" s="1" t="s">
        <v>506</v>
      </c>
    </row>
    <row r="1150" spans="1:15" hidden="1" x14ac:dyDescent="0.25">
      <c r="A1150" s="1" t="s">
        <v>49</v>
      </c>
      <c r="B1150" s="1">
        <v>2017</v>
      </c>
      <c r="C1150" s="6" t="s">
        <v>0</v>
      </c>
      <c r="D1150" s="6" t="s">
        <v>0</v>
      </c>
      <c r="E1150" s="6" t="s">
        <v>0</v>
      </c>
      <c r="F1150" s="6" t="s">
        <v>0</v>
      </c>
      <c r="G1150" s="6" t="s">
        <v>0</v>
      </c>
      <c r="H1150" s="6" t="s">
        <v>0</v>
      </c>
      <c r="I1150" s="36">
        <v>324889159.94999999</v>
      </c>
      <c r="J1150" s="36">
        <v>2937253.6399999997</v>
      </c>
      <c r="K1150" s="1" t="s">
        <v>0</v>
      </c>
      <c r="L1150" s="33">
        <v>0</v>
      </c>
      <c r="M1150" s="1" t="s">
        <v>275</v>
      </c>
      <c r="N1150" s="1" t="s">
        <v>506</v>
      </c>
    </row>
    <row r="1151" spans="1:15" hidden="1" x14ac:dyDescent="0.25">
      <c r="A1151" s="1" t="s">
        <v>49</v>
      </c>
      <c r="B1151" s="1">
        <v>2018</v>
      </c>
      <c r="C1151" s="6" t="s">
        <v>0</v>
      </c>
      <c r="D1151" s="6" t="s">
        <v>0</v>
      </c>
      <c r="E1151" s="6" t="s">
        <v>0</v>
      </c>
      <c r="F1151" s="6" t="s">
        <v>0</v>
      </c>
      <c r="G1151" s="6" t="s">
        <v>0</v>
      </c>
      <c r="H1151" s="6" t="s">
        <v>0</v>
      </c>
      <c r="I1151" s="36">
        <v>325258936.97999996</v>
      </c>
      <c r="J1151" s="36">
        <v>2934553.5</v>
      </c>
      <c r="K1151" s="1" t="s">
        <v>0</v>
      </c>
      <c r="L1151" s="33">
        <v>0</v>
      </c>
      <c r="M1151" s="1" t="s">
        <v>275</v>
      </c>
      <c r="N1151" s="1" t="s">
        <v>506</v>
      </c>
    </row>
    <row r="1152" spans="1:15" x14ac:dyDescent="0.25">
      <c r="A1152" s="1" t="s">
        <v>49</v>
      </c>
      <c r="B1152" s="1">
        <v>2020</v>
      </c>
      <c r="C1152" s="6">
        <v>38</v>
      </c>
      <c r="D1152" s="6">
        <v>10</v>
      </c>
      <c r="E1152" s="6">
        <v>9</v>
      </c>
      <c r="F1152" s="6">
        <v>5</v>
      </c>
      <c r="G1152" s="6">
        <v>210</v>
      </c>
      <c r="H1152" s="6">
        <v>3</v>
      </c>
      <c r="I1152" s="36">
        <v>325625027.14999998</v>
      </c>
      <c r="J1152" s="36">
        <v>2927822.25</v>
      </c>
      <c r="K1152" s="1">
        <v>0</v>
      </c>
      <c r="L1152" s="33">
        <v>492350</v>
      </c>
      <c r="M1152" s="1" t="s">
        <v>275</v>
      </c>
      <c r="N1152" s="1" t="s">
        <v>506</v>
      </c>
      <c r="O1152" s="51">
        <f t="shared" ref="O1152:O1153" si="7">I1152/$Q$1</f>
        <v>1.2993064702840702</v>
      </c>
    </row>
    <row r="1153" spans="1:15" x14ac:dyDescent="0.25">
      <c r="A1153" s="1" t="s">
        <v>151</v>
      </c>
      <c r="B1153" s="1">
        <v>2014</v>
      </c>
      <c r="C1153" s="6">
        <v>4</v>
      </c>
      <c r="D1153" s="6">
        <v>11</v>
      </c>
      <c r="E1153" s="6">
        <v>4</v>
      </c>
      <c r="F1153" s="6">
        <v>3</v>
      </c>
      <c r="G1153" s="6">
        <v>120</v>
      </c>
      <c r="H1153" s="6">
        <v>1.2</v>
      </c>
      <c r="I1153" s="36">
        <v>325911150.39999998</v>
      </c>
      <c r="J1153" s="36">
        <v>1695390.2479999999</v>
      </c>
      <c r="K1153" s="1">
        <v>2</v>
      </c>
      <c r="L1153" s="33">
        <v>276320</v>
      </c>
      <c r="M1153" s="1" t="s">
        <v>271</v>
      </c>
      <c r="N1153" s="1" t="s">
        <v>441</v>
      </c>
      <c r="O1153" s="51">
        <f t="shared" si="7"/>
        <v>1.30044815706803</v>
      </c>
    </row>
    <row r="1154" spans="1:15" hidden="1" x14ac:dyDescent="0.25">
      <c r="A1154" s="1" t="s">
        <v>151</v>
      </c>
      <c r="B1154" s="1">
        <v>2015</v>
      </c>
      <c r="C1154" s="6" t="s">
        <v>0</v>
      </c>
      <c r="D1154" s="6" t="s">
        <v>0</v>
      </c>
      <c r="E1154" s="6" t="s">
        <v>0</v>
      </c>
      <c r="F1154" s="6" t="s">
        <v>0</v>
      </c>
      <c r="G1154" s="6" t="s">
        <v>0</v>
      </c>
      <c r="H1154" s="6" t="s">
        <v>0</v>
      </c>
      <c r="I1154" s="36">
        <v>326141676.12</v>
      </c>
      <c r="J1154" s="36">
        <v>1701761.88</v>
      </c>
      <c r="K1154" s="1" t="s">
        <v>0</v>
      </c>
      <c r="L1154" s="33">
        <v>0</v>
      </c>
      <c r="M1154" s="1" t="s">
        <v>271</v>
      </c>
      <c r="N1154" s="1" t="s">
        <v>441</v>
      </c>
    </row>
    <row r="1155" spans="1:15" hidden="1" x14ac:dyDescent="0.25">
      <c r="A1155" s="1" t="s">
        <v>151</v>
      </c>
      <c r="B1155" s="1">
        <v>2022</v>
      </c>
      <c r="C1155" s="6" t="s">
        <v>0</v>
      </c>
      <c r="D1155" s="6" t="s">
        <v>0</v>
      </c>
      <c r="E1155" s="6" t="s">
        <v>0</v>
      </c>
      <c r="F1155" s="6" t="s">
        <v>0</v>
      </c>
      <c r="G1155" s="6" t="s">
        <v>0</v>
      </c>
      <c r="H1155" s="6" t="s">
        <v>0</v>
      </c>
      <c r="I1155" s="36">
        <v>327233228.40000004</v>
      </c>
      <c r="J1155" s="36">
        <v>1708074</v>
      </c>
      <c r="K1155" s="1" t="s">
        <v>0</v>
      </c>
      <c r="L1155" s="33">
        <v>0</v>
      </c>
      <c r="M1155" s="1" t="s">
        <v>271</v>
      </c>
      <c r="N1155" s="1" t="s">
        <v>441</v>
      </c>
    </row>
    <row r="1156" spans="1:15" hidden="1" x14ac:dyDescent="0.25">
      <c r="A1156" s="1" t="s">
        <v>55</v>
      </c>
      <c r="B1156" s="1">
        <v>2023</v>
      </c>
      <c r="C1156" s="6" t="s">
        <v>0</v>
      </c>
      <c r="D1156" s="6" t="s">
        <v>0</v>
      </c>
      <c r="E1156" s="6" t="s">
        <v>0</v>
      </c>
      <c r="F1156" s="6" t="s">
        <v>0</v>
      </c>
      <c r="G1156" s="6" t="s">
        <v>0</v>
      </c>
      <c r="H1156" s="6" t="s">
        <v>0</v>
      </c>
      <c r="I1156" s="36">
        <v>327418880</v>
      </c>
      <c r="J1156" s="36">
        <v>2379220</v>
      </c>
      <c r="K1156" s="1" t="s">
        <v>0</v>
      </c>
      <c r="L1156" s="33">
        <v>0</v>
      </c>
      <c r="M1156" s="1" t="s">
        <v>278</v>
      </c>
      <c r="N1156" s="1" t="s">
        <v>338</v>
      </c>
    </row>
    <row r="1157" spans="1:15" hidden="1" x14ac:dyDescent="0.25">
      <c r="A1157" s="1" t="s">
        <v>49</v>
      </c>
      <c r="B1157" s="1">
        <v>2021</v>
      </c>
      <c r="C1157" s="6" t="s">
        <v>0</v>
      </c>
      <c r="D1157" s="6" t="s">
        <v>0</v>
      </c>
      <c r="E1157" s="6" t="s">
        <v>0</v>
      </c>
      <c r="F1157" s="6" t="s">
        <v>0</v>
      </c>
      <c r="G1157" s="6" t="s">
        <v>0</v>
      </c>
      <c r="H1157" s="6" t="s">
        <v>0</v>
      </c>
      <c r="I1157" s="36">
        <v>327690488.57999998</v>
      </c>
      <c r="J1157" s="36">
        <v>2949862.89</v>
      </c>
      <c r="K1157" s="1" t="s">
        <v>0</v>
      </c>
      <c r="L1157" s="33">
        <v>0</v>
      </c>
      <c r="M1157" s="1" t="s">
        <v>275</v>
      </c>
      <c r="N1157" s="1" t="s">
        <v>506</v>
      </c>
    </row>
    <row r="1158" spans="1:15" hidden="1" x14ac:dyDescent="0.25">
      <c r="A1158" s="1" t="s">
        <v>47</v>
      </c>
      <c r="B1158" s="1">
        <v>2023</v>
      </c>
      <c r="C1158" s="6" t="s">
        <v>0</v>
      </c>
      <c r="D1158" s="6" t="s">
        <v>0</v>
      </c>
      <c r="E1158" s="6" t="s">
        <v>0</v>
      </c>
      <c r="F1158" s="6" t="s">
        <v>0</v>
      </c>
      <c r="G1158" s="6" t="s">
        <v>0</v>
      </c>
      <c r="H1158" s="6" t="s">
        <v>0</v>
      </c>
      <c r="I1158" s="36">
        <v>327923000</v>
      </c>
      <c r="J1158" s="36">
        <v>3151880</v>
      </c>
      <c r="K1158" s="1" t="s">
        <v>0</v>
      </c>
      <c r="L1158" s="33">
        <v>0</v>
      </c>
      <c r="M1158" s="1" t="s">
        <v>275</v>
      </c>
      <c r="N1158" s="1" t="s">
        <v>506</v>
      </c>
    </row>
    <row r="1159" spans="1:15" hidden="1" x14ac:dyDescent="0.25">
      <c r="A1159" s="1" t="s">
        <v>149</v>
      </c>
      <c r="B1159" s="1">
        <v>2014</v>
      </c>
      <c r="C1159" s="6" t="s">
        <v>0</v>
      </c>
      <c r="D1159" s="6" t="s">
        <v>0</v>
      </c>
      <c r="E1159" s="6" t="s">
        <v>0</v>
      </c>
      <c r="F1159" s="6" t="s">
        <v>0</v>
      </c>
      <c r="G1159" s="6" t="s">
        <v>0</v>
      </c>
      <c r="H1159" s="6" t="s">
        <v>0</v>
      </c>
      <c r="I1159" s="36">
        <v>329752500.80000001</v>
      </c>
      <c r="J1159" s="36">
        <v>1247123.848</v>
      </c>
      <c r="K1159" s="1" t="s">
        <v>0</v>
      </c>
      <c r="L1159" s="33">
        <v>0</v>
      </c>
      <c r="M1159" s="1" t="s">
        <v>275</v>
      </c>
      <c r="N1159" s="1" t="s">
        <v>318</v>
      </c>
    </row>
    <row r="1160" spans="1:15" hidden="1" x14ac:dyDescent="0.25">
      <c r="A1160" s="1" t="s">
        <v>149</v>
      </c>
      <c r="B1160" s="1">
        <v>2022</v>
      </c>
      <c r="C1160" s="6" t="s">
        <v>0</v>
      </c>
      <c r="D1160" s="6" t="s">
        <v>0</v>
      </c>
      <c r="E1160" s="6" t="s">
        <v>0</v>
      </c>
      <c r="F1160" s="6" t="s">
        <v>0</v>
      </c>
      <c r="G1160" s="6" t="s">
        <v>0</v>
      </c>
      <c r="H1160" s="6" t="s">
        <v>0</v>
      </c>
      <c r="I1160" s="36">
        <v>330962976</v>
      </c>
      <c r="J1160" s="36">
        <v>1256450.4000000001</v>
      </c>
      <c r="K1160" s="1" t="s">
        <v>0</v>
      </c>
      <c r="L1160" s="33">
        <v>0</v>
      </c>
      <c r="M1160" s="1" t="s">
        <v>275</v>
      </c>
      <c r="N1160" s="1" t="s">
        <v>318</v>
      </c>
    </row>
    <row r="1161" spans="1:15" hidden="1" x14ac:dyDescent="0.25">
      <c r="A1161" s="1" t="s">
        <v>149</v>
      </c>
      <c r="B1161" s="1">
        <v>2015</v>
      </c>
      <c r="C1161" s="6" t="s">
        <v>0</v>
      </c>
      <c r="D1161" s="6" t="s">
        <v>0</v>
      </c>
      <c r="E1161" s="6" t="s">
        <v>0</v>
      </c>
      <c r="F1161" s="6" t="s">
        <v>0</v>
      </c>
      <c r="G1161" s="6" t="s">
        <v>0</v>
      </c>
      <c r="H1161" s="6" t="s">
        <v>0</v>
      </c>
      <c r="I1161" s="36">
        <v>331316202.48000002</v>
      </c>
      <c r="J1161" s="36">
        <v>1251808.44</v>
      </c>
      <c r="K1161" s="1" t="s">
        <v>0</v>
      </c>
      <c r="L1161" s="33">
        <v>0</v>
      </c>
      <c r="M1161" s="1" t="s">
        <v>275</v>
      </c>
      <c r="N1161" s="1" t="s">
        <v>318</v>
      </c>
    </row>
    <row r="1162" spans="1:15" hidden="1" x14ac:dyDescent="0.25">
      <c r="A1162" s="1" t="s">
        <v>151</v>
      </c>
      <c r="B1162" s="1">
        <v>2016</v>
      </c>
      <c r="C1162" s="6" t="s">
        <v>0</v>
      </c>
      <c r="D1162" s="6" t="s">
        <v>0</v>
      </c>
      <c r="E1162" s="6" t="s">
        <v>0</v>
      </c>
      <c r="F1162" s="6" t="s">
        <v>0</v>
      </c>
      <c r="G1162" s="6" t="s">
        <v>0</v>
      </c>
      <c r="H1162" s="6" t="s">
        <v>0</v>
      </c>
      <c r="I1162" s="36">
        <v>331662139.89999998</v>
      </c>
      <c r="J1162" s="36">
        <v>1734396.9499999997</v>
      </c>
      <c r="K1162" s="1" t="s">
        <v>0</v>
      </c>
      <c r="L1162" s="33">
        <v>0</v>
      </c>
      <c r="M1162" s="1" t="s">
        <v>271</v>
      </c>
      <c r="N1162" s="1" t="s">
        <v>441</v>
      </c>
    </row>
    <row r="1163" spans="1:15" hidden="1" x14ac:dyDescent="0.25">
      <c r="A1163" s="1" t="s">
        <v>151</v>
      </c>
      <c r="B1163" s="1">
        <v>2019</v>
      </c>
      <c r="C1163" s="6" t="s">
        <v>0</v>
      </c>
      <c r="D1163" s="6" t="s">
        <v>0</v>
      </c>
      <c r="E1163" s="6" t="s">
        <v>0</v>
      </c>
      <c r="F1163" s="6" t="s">
        <v>0</v>
      </c>
      <c r="G1163" s="6" t="s">
        <v>0</v>
      </c>
      <c r="H1163" s="6" t="s">
        <v>0</v>
      </c>
      <c r="I1163" s="36">
        <v>331881949.65000004</v>
      </c>
      <c r="J1163" s="36">
        <v>1736234.45</v>
      </c>
      <c r="K1163" s="1" t="s">
        <v>0</v>
      </c>
      <c r="L1163" s="33">
        <v>0</v>
      </c>
      <c r="M1163" s="1" t="s">
        <v>271</v>
      </c>
      <c r="N1163" s="1" t="s">
        <v>441</v>
      </c>
    </row>
    <row r="1164" spans="1:15" hidden="1" x14ac:dyDescent="0.25">
      <c r="A1164" s="1" t="s">
        <v>151</v>
      </c>
      <c r="B1164" s="1">
        <v>2018</v>
      </c>
      <c r="C1164" s="6" t="s">
        <v>0</v>
      </c>
      <c r="D1164" s="6" t="s">
        <v>0</v>
      </c>
      <c r="E1164" s="6" t="s">
        <v>0</v>
      </c>
      <c r="F1164" s="6" t="s">
        <v>0</v>
      </c>
      <c r="G1164" s="6" t="s">
        <v>0</v>
      </c>
      <c r="H1164" s="6" t="s">
        <v>0</v>
      </c>
      <c r="I1164" s="36">
        <v>332821315.07999998</v>
      </c>
      <c r="J1164" s="36">
        <v>1744565.3399999999</v>
      </c>
      <c r="K1164" s="1" t="s">
        <v>0</v>
      </c>
      <c r="L1164" s="33">
        <v>0</v>
      </c>
      <c r="M1164" s="1" t="s">
        <v>271</v>
      </c>
      <c r="N1164" s="1" t="s">
        <v>441</v>
      </c>
    </row>
    <row r="1165" spans="1:15" hidden="1" x14ac:dyDescent="0.25">
      <c r="A1165" s="1" t="s">
        <v>151</v>
      </c>
      <c r="B1165" s="1">
        <v>2017</v>
      </c>
      <c r="C1165" s="6" t="s">
        <v>0</v>
      </c>
      <c r="D1165" s="6" t="s">
        <v>0</v>
      </c>
      <c r="E1165" s="6" t="s">
        <v>0</v>
      </c>
      <c r="F1165" s="6" t="s">
        <v>0</v>
      </c>
      <c r="G1165" s="6" t="s">
        <v>0</v>
      </c>
      <c r="H1165" s="6" t="s">
        <v>0</v>
      </c>
      <c r="I1165" s="36">
        <v>333568878.78999996</v>
      </c>
      <c r="J1165" s="36">
        <v>1746168.7399999998</v>
      </c>
      <c r="K1165" s="1" t="s">
        <v>0</v>
      </c>
      <c r="L1165" s="33">
        <v>0</v>
      </c>
      <c r="M1165" s="1" t="s">
        <v>271</v>
      </c>
      <c r="N1165" s="1" t="s">
        <v>441</v>
      </c>
    </row>
    <row r="1166" spans="1:15" hidden="1" x14ac:dyDescent="0.25">
      <c r="A1166" s="1" t="s">
        <v>151</v>
      </c>
      <c r="B1166" s="1">
        <v>2020</v>
      </c>
      <c r="C1166" s="6" t="s">
        <v>0</v>
      </c>
      <c r="D1166" s="6" t="s">
        <v>0</v>
      </c>
      <c r="E1166" s="6" t="s">
        <v>0</v>
      </c>
      <c r="F1166" s="6" t="s">
        <v>0</v>
      </c>
      <c r="G1166" s="6" t="s">
        <v>0</v>
      </c>
      <c r="H1166" s="6" t="s">
        <v>0</v>
      </c>
      <c r="I1166" s="36">
        <v>333963901.85000002</v>
      </c>
      <c r="J1166" s="36">
        <v>1740560.3</v>
      </c>
      <c r="K1166" s="1" t="s">
        <v>0</v>
      </c>
      <c r="L1166" s="33">
        <v>0</v>
      </c>
      <c r="M1166" s="1" t="s">
        <v>271</v>
      </c>
      <c r="N1166" s="1" t="s">
        <v>441</v>
      </c>
    </row>
    <row r="1167" spans="1:15" x14ac:dyDescent="0.25">
      <c r="A1167" s="1" t="s">
        <v>151</v>
      </c>
      <c r="B1167" s="1">
        <v>2021</v>
      </c>
      <c r="C1167" s="6">
        <v>46</v>
      </c>
      <c r="D1167" s="6">
        <v>11</v>
      </c>
      <c r="E1167" s="6">
        <v>4</v>
      </c>
      <c r="F1167" s="6">
        <v>3</v>
      </c>
      <c r="G1167" s="6">
        <v>160</v>
      </c>
      <c r="H1167" s="6">
        <v>1.8</v>
      </c>
      <c r="I1167" s="36">
        <v>335851332.18000001</v>
      </c>
      <c r="J1167" s="36">
        <v>1753660.74</v>
      </c>
      <c r="K1167" s="1">
        <v>2</v>
      </c>
      <c r="L1167" s="33">
        <v>226200</v>
      </c>
      <c r="M1167" s="1" t="s">
        <v>271</v>
      </c>
      <c r="N1167" s="1" t="s">
        <v>441</v>
      </c>
      <c r="O1167" s="51">
        <f>I1167/$Q$1</f>
        <v>1.3401113936920515</v>
      </c>
    </row>
    <row r="1168" spans="1:15" hidden="1" x14ac:dyDescent="0.25">
      <c r="A1168" s="1" t="s">
        <v>149</v>
      </c>
      <c r="B1168" s="1">
        <v>2016</v>
      </c>
      <c r="C1168" s="6" t="s">
        <v>0</v>
      </c>
      <c r="D1168" s="6" t="s">
        <v>0</v>
      </c>
      <c r="E1168" s="6" t="s">
        <v>0</v>
      </c>
      <c r="F1168" s="6" t="s">
        <v>0</v>
      </c>
      <c r="G1168" s="6" t="s">
        <v>0</v>
      </c>
      <c r="H1168" s="6" t="s">
        <v>0</v>
      </c>
      <c r="I1168" s="36">
        <v>336642857.84999996</v>
      </c>
      <c r="J1168" s="36">
        <v>1275816.7499999998</v>
      </c>
      <c r="K1168" s="1" t="s">
        <v>0</v>
      </c>
      <c r="L1168" s="33">
        <v>0</v>
      </c>
      <c r="M1168" s="1" t="s">
        <v>275</v>
      </c>
      <c r="N1168" s="1" t="s">
        <v>318</v>
      </c>
    </row>
    <row r="1169" spans="1:14" hidden="1" x14ac:dyDescent="0.25">
      <c r="A1169" s="1" t="s">
        <v>149</v>
      </c>
      <c r="B1169" s="1">
        <v>2019</v>
      </c>
      <c r="C1169" s="6" t="s">
        <v>0</v>
      </c>
      <c r="D1169" s="6" t="s">
        <v>0</v>
      </c>
      <c r="E1169" s="6" t="s">
        <v>0</v>
      </c>
      <c r="F1169" s="6" t="s">
        <v>0</v>
      </c>
      <c r="G1169" s="6" t="s">
        <v>0</v>
      </c>
      <c r="H1169" s="6" t="s">
        <v>0</v>
      </c>
      <c r="I1169" s="36">
        <v>336931747</v>
      </c>
      <c r="J1169" s="36">
        <v>1277166.2</v>
      </c>
      <c r="K1169" s="1" t="s">
        <v>0</v>
      </c>
      <c r="L1169" s="33">
        <v>0</v>
      </c>
      <c r="M1169" s="1" t="s">
        <v>275</v>
      </c>
      <c r="N1169" s="1" t="s">
        <v>318</v>
      </c>
    </row>
    <row r="1170" spans="1:14" hidden="1" x14ac:dyDescent="0.25">
      <c r="A1170" s="1" t="s">
        <v>149</v>
      </c>
      <c r="B1170" s="1">
        <v>2020</v>
      </c>
      <c r="C1170" s="6" t="s">
        <v>0</v>
      </c>
      <c r="D1170" s="6" t="s">
        <v>0</v>
      </c>
      <c r="E1170" s="6" t="s">
        <v>0</v>
      </c>
      <c r="F1170" s="6" t="s">
        <v>0</v>
      </c>
      <c r="G1170" s="6" t="s">
        <v>0</v>
      </c>
      <c r="H1170" s="6" t="s">
        <v>0</v>
      </c>
      <c r="I1170" s="36">
        <v>337604887.35000002</v>
      </c>
      <c r="J1170" s="36">
        <v>1280350.45</v>
      </c>
      <c r="K1170" s="1" t="s">
        <v>0</v>
      </c>
      <c r="L1170" s="33">
        <v>0</v>
      </c>
      <c r="M1170" s="1" t="s">
        <v>275</v>
      </c>
      <c r="N1170" s="1" t="s">
        <v>318</v>
      </c>
    </row>
    <row r="1171" spans="1:14" hidden="1" x14ac:dyDescent="0.25">
      <c r="A1171" s="1" t="s">
        <v>149</v>
      </c>
      <c r="B1171" s="1">
        <v>2017</v>
      </c>
      <c r="C1171" s="6" t="s">
        <v>0</v>
      </c>
      <c r="D1171" s="6" t="s">
        <v>0</v>
      </c>
      <c r="E1171" s="6" t="s">
        <v>0</v>
      </c>
      <c r="F1171" s="6" t="s">
        <v>0</v>
      </c>
      <c r="G1171" s="6" t="s">
        <v>0</v>
      </c>
      <c r="H1171" s="6" t="s">
        <v>0</v>
      </c>
      <c r="I1171" s="36">
        <v>338744362.70999998</v>
      </c>
      <c r="J1171" s="36">
        <v>1284472.4899999998</v>
      </c>
      <c r="K1171" s="1" t="s">
        <v>0</v>
      </c>
      <c r="L1171" s="33">
        <v>0</v>
      </c>
      <c r="M1171" s="1" t="s">
        <v>275</v>
      </c>
      <c r="N1171" s="1" t="s">
        <v>318</v>
      </c>
    </row>
    <row r="1172" spans="1:14" hidden="1" x14ac:dyDescent="0.25">
      <c r="A1172" s="1" t="s">
        <v>149</v>
      </c>
      <c r="B1172" s="1">
        <v>2018</v>
      </c>
      <c r="C1172" s="6" t="s">
        <v>0</v>
      </c>
      <c r="D1172" s="6" t="s">
        <v>0</v>
      </c>
      <c r="E1172" s="6" t="s">
        <v>0</v>
      </c>
      <c r="F1172" s="6" t="s">
        <v>0</v>
      </c>
      <c r="G1172" s="6" t="s">
        <v>0</v>
      </c>
      <c r="H1172" s="6" t="s">
        <v>0</v>
      </c>
      <c r="I1172" s="36">
        <v>339163078.91999996</v>
      </c>
      <c r="J1172" s="36">
        <v>1283287.3199999998</v>
      </c>
      <c r="K1172" s="1" t="s">
        <v>0</v>
      </c>
      <c r="L1172" s="33">
        <v>0</v>
      </c>
      <c r="M1172" s="1" t="s">
        <v>275</v>
      </c>
      <c r="N1172" s="1" t="s">
        <v>318</v>
      </c>
    </row>
    <row r="1173" spans="1:14" hidden="1" x14ac:dyDescent="0.25">
      <c r="A1173" s="1" t="s">
        <v>149</v>
      </c>
      <c r="B1173" s="1">
        <v>2021</v>
      </c>
      <c r="C1173" s="6" t="s">
        <v>0</v>
      </c>
      <c r="D1173" s="6" t="s">
        <v>0</v>
      </c>
      <c r="E1173" s="6" t="s">
        <v>0</v>
      </c>
      <c r="F1173" s="6" t="s">
        <v>0</v>
      </c>
      <c r="G1173" s="6" t="s">
        <v>0</v>
      </c>
      <c r="H1173" s="6" t="s">
        <v>0</v>
      </c>
      <c r="I1173" s="36">
        <v>339529570.38</v>
      </c>
      <c r="J1173" s="36">
        <v>1289984.67</v>
      </c>
      <c r="K1173" s="1" t="s">
        <v>0</v>
      </c>
      <c r="L1173" s="33">
        <v>0</v>
      </c>
      <c r="M1173" s="1" t="s">
        <v>275</v>
      </c>
      <c r="N1173" s="1" t="s">
        <v>318</v>
      </c>
    </row>
    <row r="1174" spans="1:14" hidden="1" x14ac:dyDescent="0.25">
      <c r="A1174" s="1" t="s">
        <v>127</v>
      </c>
      <c r="B1174" s="1">
        <v>2023</v>
      </c>
      <c r="C1174" s="6" t="s">
        <v>0</v>
      </c>
      <c r="D1174" s="6" t="s">
        <v>0</v>
      </c>
      <c r="E1174" s="6" t="s">
        <v>0</v>
      </c>
      <c r="F1174" s="6" t="s">
        <v>0</v>
      </c>
      <c r="G1174" s="6" t="s">
        <v>0</v>
      </c>
      <c r="H1174" s="6" t="s">
        <v>0</v>
      </c>
      <c r="I1174" s="36">
        <v>339590660</v>
      </c>
      <c r="J1174" s="36">
        <v>3005940</v>
      </c>
      <c r="K1174" s="1" t="s">
        <v>0</v>
      </c>
      <c r="L1174" s="33">
        <v>0</v>
      </c>
      <c r="M1174" s="1" t="s">
        <v>278</v>
      </c>
      <c r="N1174" s="1" t="s">
        <v>338</v>
      </c>
    </row>
    <row r="1175" spans="1:14" hidden="1" x14ac:dyDescent="0.25">
      <c r="A1175" s="1" t="s">
        <v>89</v>
      </c>
      <c r="B1175" s="1">
        <v>2023</v>
      </c>
      <c r="C1175" s="6" t="s">
        <v>0</v>
      </c>
      <c r="D1175" s="6" t="s">
        <v>0</v>
      </c>
      <c r="E1175" s="6" t="s">
        <v>0</v>
      </c>
      <c r="F1175" s="6" t="s">
        <v>0</v>
      </c>
      <c r="G1175" s="6" t="s">
        <v>0</v>
      </c>
      <c r="H1175" s="6" t="s">
        <v>0</v>
      </c>
      <c r="I1175" s="36">
        <v>341283140</v>
      </c>
      <c r="J1175" s="36">
        <v>3260540</v>
      </c>
      <c r="K1175" s="1" t="s">
        <v>0</v>
      </c>
      <c r="L1175" s="33">
        <v>0</v>
      </c>
      <c r="M1175" s="1" t="s">
        <v>281</v>
      </c>
      <c r="N1175" s="1" t="s">
        <v>528</v>
      </c>
    </row>
    <row r="1176" spans="1:14" hidden="1" x14ac:dyDescent="0.25">
      <c r="A1176" s="1" t="s">
        <v>55</v>
      </c>
      <c r="B1176" s="1">
        <v>2014</v>
      </c>
      <c r="C1176" s="6" t="s">
        <v>0</v>
      </c>
      <c r="D1176" s="6" t="s">
        <v>0</v>
      </c>
      <c r="E1176" s="6" t="s">
        <v>0</v>
      </c>
      <c r="F1176" s="6" t="s">
        <v>0</v>
      </c>
      <c r="G1176" s="6" t="s">
        <v>0</v>
      </c>
      <c r="H1176" s="6" t="s">
        <v>0</v>
      </c>
      <c r="I1176" s="36">
        <v>344418310.39999998</v>
      </c>
      <c r="J1176" s="36">
        <v>2500477.4560000002</v>
      </c>
      <c r="K1176" s="1" t="s">
        <v>0</v>
      </c>
      <c r="L1176" s="33">
        <v>0</v>
      </c>
      <c r="M1176" s="1" t="s">
        <v>278</v>
      </c>
      <c r="N1176" s="1" t="s">
        <v>338</v>
      </c>
    </row>
    <row r="1177" spans="1:14" hidden="1" x14ac:dyDescent="0.25">
      <c r="A1177" s="1" t="s">
        <v>43</v>
      </c>
      <c r="B1177" s="1">
        <v>2023</v>
      </c>
      <c r="C1177" s="6" t="s">
        <v>0</v>
      </c>
      <c r="D1177" s="6" t="s">
        <v>0</v>
      </c>
      <c r="E1177" s="6" t="s">
        <v>0</v>
      </c>
      <c r="F1177" s="6" t="s">
        <v>0</v>
      </c>
      <c r="G1177" s="6" t="s">
        <v>0</v>
      </c>
      <c r="H1177" s="6" t="s">
        <v>0</v>
      </c>
      <c r="I1177" s="36">
        <v>346114900</v>
      </c>
      <c r="J1177" s="36">
        <v>1405120</v>
      </c>
      <c r="K1177" s="1" t="s">
        <v>0</v>
      </c>
      <c r="L1177" s="33">
        <v>0</v>
      </c>
      <c r="M1177" s="1" t="s">
        <v>281</v>
      </c>
      <c r="N1177" s="1" t="s">
        <v>833</v>
      </c>
    </row>
    <row r="1178" spans="1:14" hidden="1" x14ac:dyDescent="0.25">
      <c r="A1178" s="1" t="s">
        <v>55</v>
      </c>
      <c r="B1178" s="1">
        <v>2022</v>
      </c>
      <c r="C1178" s="6" t="s">
        <v>0</v>
      </c>
      <c r="D1178" s="6" t="s">
        <v>0</v>
      </c>
      <c r="E1178" s="6" t="s">
        <v>0</v>
      </c>
      <c r="F1178" s="6" t="s">
        <v>0</v>
      </c>
      <c r="G1178" s="6" t="s">
        <v>0</v>
      </c>
      <c r="H1178" s="6" t="s">
        <v>0</v>
      </c>
      <c r="I1178" s="36">
        <v>347019033.60000002</v>
      </c>
      <c r="J1178" s="36">
        <v>2519175.6</v>
      </c>
      <c r="K1178" s="1" t="s">
        <v>0</v>
      </c>
      <c r="L1178" s="33">
        <v>0</v>
      </c>
      <c r="M1178" s="1" t="s">
        <v>278</v>
      </c>
      <c r="N1178" s="1" t="s">
        <v>338</v>
      </c>
    </row>
    <row r="1179" spans="1:14" hidden="1" x14ac:dyDescent="0.25">
      <c r="A1179" s="1" t="s">
        <v>55</v>
      </c>
      <c r="B1179" s="1">
        <v>2015</v>
      </c>
      <c r="C1179" s="6" t="s">
        <v>0</v>
      </c>
      <c r="D1179" s="6" t="s">
        <v>0</v>
      </c>
      <c r="E1179" s="6" t="s">
        <v>0</v>
      </c>
      <c r="F1179" s="6" t="s">
        <v>0</v>
      </c>
      <c r="G1179" s="6" t="s">
        <v>0</v>
      </c>
      <c r="H1179" s="6" t="s">
        <v>0</v>
      </c>
      <c r="I1179" s="36">
        <v>347237823</v>
      </c>
      <c r="J1179" s="36">
        <v>2509871.04</v>
      </c>
      <c r="K1179" s="1" t="s">
        <v>0</v>
      </c>
      <c r="L1179" s="33">
        <v>0</v>
      </c>
      <c r="M1179" s="1" t="s">
        <v>278</v>
      </c>
      <c r="N1179" s="1" t="s">
        <v>338</v>
      </c>
    </row>
    <row r="1180" spans="1:14" hidden="1" x14ac:dyDescent="0.25">
      <c r="A1180" s="1" t="s">
        <v>47</v>
      </c>
      <c r="B1180" s="1">
        <v>2014</v>
      </c>
      <c r="C1180" s="6" t="s">
        <v>0</v>
      </c>
      <c r="D1180" s="6" t="s">
        <v>0</v>
      </c>
      <c r="E1180" s="6" t="s">
        <v>0</v>
      </c>
      <c r="F1180" s="6" t="s">
        <v>0</v>
      </c>
      <c r="G1180" s="6" t="s">
        <v>0</v>
      </c>
      <c r="H1180" s="6" t="s">
        <v>0</v>
      </c>
      <c r="I1180" s="36">
        <v>347769569.60000002</v>
      </c>
      <c r="J1180" s="36">
        <v>3312505.32</v>
      </c>
      <c r="K1180" s="1" t="s">
        <v>0</v>
      </c>
      <c r="L1180" s="33">
        <v>0</v>
      </c>
      <c r="M1180" s="1" t="s">
        <v>275</v>
      </c>
      <c r="N1180" s="1" t="s">
        <v>506</v>
      </c>
    </row>
    <row r="1181" spans="1:14" hidden="1" x14ac:dyDescent="0.25">
      <c r="A1181" s="1" t="s">
        <v>47</v>
      </c>
      <c r="B1181" s="1">
        <v>2015</v>
      </c>
      <c r="C1181" s="6" t="s">
        <v>0</v>
      </c>
      <c r="D1181" s="6" t="s">
        <v>0</v>
      </c>
      <c r="E1181" s="6" t="s">
        <v>0</v>
      </c>
      <c r="F1181" s="6" t="s">
        <v>0</v>
      </c>
      <c r="G1181" s="6" t="s">
        <v>0</v>
      </c>
      <c r="H1181" s="6" t="s">
        <v>0</v>
      </c>
      <c r="I1181" s="36">
        <v>348323562.48000002</v>
      </c>
      <c r="J1181" s="36">
        <v>3324951.2399999998</v>
      </c>
      <c r="K1181" s="1" t="s">
        <v>0</v>
      </c>
      <c r="L1181" s="33">
        <v>0</v>
      </c>
      <c r="M1181" s="1" t="s">
        <v>275</v>
      </c>
      <c r="N1181" s="1" t="s">
        <v>506</v>
      </c>
    </row>
    <row r="1182" spans="1:14" hidden="1" x14ac:dyDescent="0.25">
      <c r="A1182" s="1" t="s">
        <v>47</v>
      </c>
      <c r="B1182" s="1">
        <v>2022</v>
      </c>
      <c r="C1182" s="6" t="s">
        <v>0</v>
      </c>
      <c r="D1182" s="6" t="s">
        <v>0</v>
      </c>
      <c r="E1182" s="6" t="s">
        <v>0</v>
      </c>
      <c r="F1182" s="6" t="s">
        <v>0</v>
      </c>
      <c r="G1182" s="6" t="s">
        <v>0</v>
      </c>
      <c r="H1182" s="6" t="s">
        <v>0</v>
      </c>
      <c r="I1182" s="36">
        <v>348613880.40000004</v>
      </c>
      <c r="J1182" s="36">
        <v>3337286.4000000004</v>
      </c>
      <c r="K1182" s="1" t="s">
        <v>0</v>
      </c>
      <c r="L1182" s="33">
        <v>0</v>
      </c>
      <c r="M1182" s="1" t="s">
        <v>275</v>
      </c>
      <c r="N1182" s="1" t="s">
        <v>506</v>
      </c>
    </row>
    <row r="1183" spans="1:14" hidden="1" x14ac:dyDescent="0.25">
      <c r="A1183" s="1" t="s">
        <v>55</v>
      </c>
      <c r="B1183" s="1">
        <v>2019</v>
      </c>
      <c r="C1183" s="6" t="s">
        <v>0</v>
      </c>
      <c r="D1183" s="6" t="s">
        <v>0</v>
      </c>
      <c r="E1183" s="6" t="s">
        <v>0</v>
      </c>
      <c r="F1183" s="6" t="s">
        <v>0</v>
      </c>
      <c r="G1183" s="6" t="s">
        <v>0</v>
      </c>
      <c r="H1183" s="6" t="s">
        <v>0</v>
      </c>
      <c r="I1183" s="36">
        <v>352811605.69999999</v>
      </c>
      <c r="J1183" s="36">
        <v>2560704.9500000002</v>
      </c>
      <c r="K1183" s="1" t="s">
        <v>0</v>
      </c>
      <c r="L1183" s="33">
        <v>0</v>
      </c>
      <c r="M1183" s="1" t="s">
        <v>278</v>
      </c>
      <c r="N1183" s="1" t="s">
        <v>338</v>
      </c>
    </row>
    <row r="1184" spans="1:14" hidden="1" x14ac:dyDescent="0.25">
      <c r="A1184" s="1" t="s">
        <v>55</v>
      </c>
      <c r="B1184" s="1">
        <v>2016</v>
      </c>
      <c r="C1184" s="6" t="s">
        <v>0</v>
      </c>
      <c r="D1184" s="6" t="s">
        <v>0</v>
      </c>
      <c r="E1184" s="6" t="s">
        <v>0</v>
      </c>
      <c r="F1184" s="6" t="s">
        <v>0</v>
      </c>
      <c r="G1184" s="6" t="s">
        <v>0</v>
      </c>
      <c r="H1184" s="6" t="s">
        <v>0</v>
      </c>
      <c r="I1184" s="36">
        <v>352820456.29999995</v>
      </c>
      <c r="J1184" s="36">
        <v>2557993.7499999995</v>
      </c>
      <c r="K1184" s="1" t="s">
        <v>0</v>
      </c>
      <c r="L1184" s="33">
        <v>0</v>
      </c>
      <c r="M1184" s="1" t="s">
        <v>278</v>
      </c>
      <c r="N1184" s="1" t="s">
        <v>338</v>
      </c>
    </row>
    <row r="1185" spans="1:15" hidden="1" x14ac:dyDescent="0.25">
      <c r="A1185" s="1" t="s">
        <v>55</v>
      </c>
      <c r="B1185" s="1">
        <v>2020</v>
      </c>
      <c r="C1185" s="6" t="s">
        <v>0</v>
      </c>
      <c r="D1185" s="6" t="s">
        <v>0</v>
      </c>
      <c r="E1185" s="6" t="s">
        <v>0</v>
      </c>
      <c r="F1185" s="6" t="s">
        <v>0</v>
      </c>
      <c r="G1185" s="6" t="s">
        <v>0</v>
      </c>
      <c r="H1185" s="6" t="s">
        <v>0</v>
      </c>
      <c r="I1185" s="36">
        <v>353169719.64999998</v>
      </c>
      <c r="J1185" s="36">
        <v>2567078.5499999998</v>
      </c>
      <c r="K1185" s="1" t="s">
        <v>0</v>
      </c>
      <c r="L1185" s="33">
        <v>0</v>
      </c>
      <c r="M1185" s="1" t="s">
        <v>278</v>
      </c>
      <c r="N1185" s="1" t="s">
        <v>338</v>
      </c>
    </row>
    <row r="1186" spans="1:15" x14ac:dyDescent="0.25">
      <c r="A1186" s="1" t="s">
        <v>47</v>
      </c>
      <c r="B1186" s="1">
        <v>2016</v>
      </c>
      <c r="C1186" s="6">
        <v>14</v>
      </c>
      <c r="D1186" s="6">
        <v>10</v>
      </c>
      <c r="E1186" s="6">
        <v>9</v>
      </c>
      <c r="F1186" s="6">
        <v>5</v>
      </c>
      <c r="G1186" s="6">
        <v>210</v>
      </c>
      <c r="H1186" s="6">
        <v>3</v>
      </c>
      <c r="I1186" s="36">
        <v>353331980.94999999</v>
      </c>
      <c r="J1186" s="36">
        <v>3388704.1499999994</v>
      </c>
      <c r="K1186" s="1">
        <v>0</v>
      </c>
      <c r="L1186" s="33">
        <v>1420249.9999999998</v>
      </c>
      <c r="M1186" s="1" t="s">
        <v>275</v>
      </c>
      <c r="N1186" s="1" t="s">
        <v>506</v>
      </c>
      <c r="O1186" s="51">
        <f>I1186/$Q$1</f>
        <v>1.4098625435051202</v>
      </c>
    </row>
    <row r="1187" spans="1:15" hidden="1" x14ac:dyDescent="0.25">
      <c r="A1187" s="1" t="s">
        <v>47</v>
      </c>
      <c r="B1187" s="1">
        <v>2019</v>
      </c>
      <c r="C1187" s="6" t="s">
        <v>0</v>
      </c>
      <c r="D1187" s="6" t="s">
        <v>0</v>
      </c>
      <c r="E1187" s="6" t="s">
        <v>0</v>
      </c>
      <c r="F1187" s="6" t="s">
        <v>0</v>
      </c>
      <c r="G1187" s="6" t="s">
        <v>0</v>
      </c>
      <c r="H1187" s="6" t="s">
        <v>0</v>
      </c>
      <c r="I1187" s="36">
        <v>353947888.44999999</v>
      </c>
      <c r="J1187" s="36">
        <v>3392305.25</v>
      </c>
      <c r="K1187" s="1" t="s">
        <v>0</v>
      </c>
      <c r="L1187" s="33">
        <v>0</v>
      </c>
      <c r="M1187" s="1" t="s">
        <v>275</v>
      </c>
      <c r="N1187" s="1" t="s">
        <v>506</v>
      </c>
    </row>
    <row r="1188" spans="1:15" hidden="1" x14ac:dyDescent="0.25">
      <c r="A1188" s="1" t="s">
        <v>55</v>
      </c>
      <c r="B1188" s="1">
        <v>2018</v>
      </c>
      <c r="C1188" s="6" t="s">
        <v>0</v>
      </c>
      <c r="D1188" s="6" t="s">
        <v>0</v>
      </c>
      <c r="E1188" s="6" t="s">
        <v>0</v>
      </c>
      <c r="F1188" s="6" t="s">
        <v>0</v>
      </c>
      <c r="G1188" s="6" t="s">
        <v>0</v>
      </c>
      <c r="H1188" s="6" t="s">
        <v>0</v>
      </c>
      <c r="I1188" s="36">
        <v>354956355.71999997</v>
      </c>
      <c r="J1188" s="36">
        <v>2572986.42</v>
      </c>
      <c r="K1188" s="1" t="s">
        <v>0</v>
      </c>
      <c r="L1188" s="33">
        <v>0</v>
      </c>
      <c r="M1188" s="1" t="s">
        <v>278</v>
      </c>
      <c r="N1188" s="1" t="s">
        <v>338</v>
      </c>
    </row>
    <row r="1189" spans="1:15" hidden="1" x14ac:dyDescent="0.25">
      <c r="A1189" s="1" t="s">
        <v>55</v>
      </c>
      <c r="B1189" s="1">
        <v>2021</v>
      </c>
      <c r="C1189" s="6" t="s">
        <v>0</v>
      </c>
      <c r="D1189" s="6" t="s">
        <v>0</v>
      </c>
      <c r="E1189" s="6" t="s">
        <v>0</v>
      </c>
      <c r="F1189" s="6" t="s">
        <v>0</v>
      </c>
      <c r="G1189" s="6" t="s">
        <v>0</v>
      </c>
      <c r="H1189" s="6" t="s">
        <v>0</v>
      </c>
      <c r="I1189" s="36">
        <v>355270353.36000001</v>
      </c>
      <c r="J1189" s="36">
        <v>2586404.73</v>
      </c>
      <c r="K1189" s="1" t="s">
        <v>0</v>
      </c>
      <c r="L1189" s="33">
        <v>0</v>
      </c>
      <c r="M1189" s="1" t="s">
        <v>278</v>
      </c>
      <c r="N1189" s="1" t="s">
        <v>338</v>
      </c>
    </row>
    <row r="1190" spans="1:15" hidden="1" x14ac:dyDescent="0.25">
      <c r="A1190" s="1" t="s">
        <v>47</v>
      </c>
      <c r="B1190" s="1">
        <v>2017</v>
      </c>
      <c r="C1190" s="6" t="s">
        <v>0</v>
      </c>
      <c r="D1190" s="6" t="s">
        <v>0</v>
      </c>
      <c r="E1190" s="6" t="s">
        <v>0</v>
      </c>
      <c r="F1190" s="6" t="s">
        <v>0</v>
      </c>
      <c r="G1190" s="6" t="s">
        <v>0</v>
      </c>
      <c r="H1190" s="6" t="s">
        <v>0</v>
      </c>
      <c r="I1190" s="36">
        <v>355380738.34999996</v>
      </c>
      <c r="J1190" s="36">
        <v>3411700.6299999994</v>
      </c>
      <c r="K1190" s="1" t="s">
        <v>0</v>
      </c>
      <c r="L1190" s="33">
        <v>0</v>
      </c>
      <c r="M1190" s="1" t="s">
        <v>275</v>
      </c>
      <c r="N1190" s="1" t="s">
        <v>506</v>
      </c>
    </row>
    <row r="1191" spans="1:15" hidden="1" x14ac:dyDescent="0.25">
      <c r="A1191" s="1" t="s">
        <v>47</v>
      </c>
      <c r="B1191" s="1">
        <v>2018</v>
      </c>
      <c r="C1191" s="6" t="s">
        <v>0</v>
      </c>
      <c r="D1191" s="6" t="s">
        <v>0</v>
      </c>
      <c r="E1191" s="6" t="s">
        <v>0</v>
      </c>
      <c r="F1191" s="6" t="s">
        <v>0</v>
      </c>
      <c r="G1191" s="6" t="s">
        <v>0</v>
      </c>
      <c r="H1191" s="6" t="s">
        <v>0</v>
      </c>
      <c r="I1191" s="36">
        <v>355785218.57999998</v>
      </c>
      <c r="J1191" s="36">
        <v>3408571.5</v>
      </c>
      <c r="K1191" s="1" t="s">
        <v>0</v>
      </c>
      <c r="L1191" s="33">
        <v>0</v>
      </c>
      <c r="M1191" s="1" t="s">
        <v>275</v>
      </c>
      <c r="N1191" s="1" t="s">
        <v>506</v>
      </c>
    </row>
    <row r="1192" spans="1:15" x14ac:dyDescent="0.25">
      <c r="A1192" s="1" t="s">
        <v>55</v>
      </c>
      <c r="B1192" s="1">
        <v>2017</v>
      </c>
      <c r="C1192" s="6">
        <v>19</v>
      </c>
      <c r="D1192" s="6">
        <v>7</v>
      </c>
      <c r="E1192" s="6">
        <v>6</v>
      </c>
      <c r="F1192" s="6">
        <v>4</v>
      </c>
      <c r="G1192" s="6">
        <v>200</v>
      </c>
      <c r="H1192" s="6">
        <v>2.4</v>
      </c>
      <c r="I1192" s="36">
        <v>355945817.98999995</v>
      </c>
      <c r="J1192" s="36">
        <v>2575356.92</v>
      </c>
      <c r="K1192" s="1">
        <v>3</v>
      </c>
      <c r="L1192" s="33">
        <v>1097099.9999999998</v>
      </c>
      <c r="M1192" s="1" t="s">
        <v>278</v>
      </c>
      <c r="N1192" s="1" t="s">
        <v>338</v>
      </c>
      <c r="O1192" s="51">
        <f t="shared" ref="O1192:O1193" si="8">I1192/$Q$1</f>
        <v>1.4202922558895299</v>
      </c>
    </row>
    <row r="1193" spans="1:15" x14ac:dyDescent="0.25">
      <c r="A1193" s="1" t="s">
        <v>47</v>
      </c>
      <c r="B1193" s="1">
        <v>2020</v>
      </c>
      <c r="C1193" s="6">
        <v>38</v>
      </c>
      <c r="D1193" s="6">
        <v>10</v>
      </c>
      <c r="E1193" s="6">
        <v>9</v>
      </c>
      <c r="F1193" s="6">
        <v>5</v>
      </c>
      <c r="G1193" s="6">
        <v>210</v>
      </c>
      <c r="H1193" s="6">
        <v>3</v>
      </c>
      <c r="I1193" s="36">
        <v>356185661.10000002</v>
      </c>
      <c r="J1193" s="36">
        <v>3400753.0500000003</v>
      </c>
      <c r="K1193" s="1">
        <v>0</v>
      </c>
      <c r="L1193" s="33">
        <v>572500</v>
      </c>
      <c r="M1193" s="1" t="s">
        <v>275</v>
      </c>
      <c r="N1193" s="1" t="s">
        <v>506</v>
      </c>
      <c r="O1193" s="51">
        <f t="shared" si="8"/>
        <v>1.4212492760160347</v>
      </c>
    </row>
    <row r="1194" spans="1:15" hidden="1" x14ac:dyDescent="0.25">
      <c r="A1194" s="1" t="s">
        <v>127</v>
      </c>
      <c r="B1194" s="1">
        <v>2014</v>
      </c>
      <c r="C1194" s="6" t="s">
        <v>0</v>
      </c>
      <c r="D1194" s="6" t="s">
        <v>0</v>
      </c>
      <c r="E1194" s="6" t="s">
        <v>0</v>
      </c>
      <c r="F1194" s="6" t="s">
        <v>0</v>
      </c>
      <c r="G1194" s="6" t="s">
        <v>0</v>
      </c>
      <c r="H1194" s="6" t="s">
        <v>0</v>
      </c>
      <c r="I1194" s="36">
        <v>356965248</v>
      </c>
      <c r="J1194" s="36">
        <v>3159142.696</v>
      </c>
      <c r="K1194" s="1" t="s">
        <v>0</v>
      </c>
      <c r="L1194" s="33">
        <v>0</v>
      </c>
      <c r="M1194" s="1" t="s">
        <v>278</v>
      </c>
      <c r="N1194" s="1" t="s">
        <v>338</v>
      </c>
    </row>
    <row r="1195" spans="1:15" x14ac:dyDescent="0.25">
      <c r="A1195" s="1" t="s">
        <v>127</v>
      </c>
      <c r="B1195" s="1">
        <v>2022</v>
      </c>
      <c r="C1195" s="6">
        <v>49</v>
      </c>
      <c r="D1195" s="6">
        <v>7</v>
      </c>
      <c r="E1195" s="6">
        <v>8</v>
      </c>
      <c r="F1195" s="6">
        <v>4</v>
      </c>
      <c r="G1195" s="6">
        <v>220</v>
      </c>
      <c r="H1195" s="6">
        <v>2.7</v>
      </c>
      <c r="I1195" s="36">
        <v>358442053.20000005</v>
      </c>
      <c r="J1195" s="36">
        <v>3182760</v>
      </c>
      <c r="K1195" s="1">
        <v>0</v>
      </c>
      <c r="L1195" s="33">
        <v>507600.00000000006</v>
      </c>
      <c r="M1195" s="1" t="s">
        <v>278</v>
      </c>
      <c r="N1195" s="1" t="s">
        <v>338</v>
      </c>
      <c r="O1195" s="51">
        <f>I1195/$Q$1</f>
        <v>1.4302527143594803</v>
      </c>
    </row>
    <row r="1196" spans="1:15" hidden="1" x14ac:dyDescent="0.25">
      <c r="A1196" s="1" t="s">
        <v>47</v>
      </c>
      <c r="B1196" s="1">
        <v>2021</v>
      </c>
      <c r="C1196" s="6" t="s">
        <v>0</v>
      </c>
      <c r="D1196" s="6" t="s">
        <v>0</v>
      </c>
      <c r="E1196" s="6" t="s">
        <v>0</v>
      </c>
      <c r="F1196" s="6" t="s">
        <v>0</v>
      </c>
      <c r="G1196" s="6" t="s">
        <v>0</v>
      </c>
      <c r="H1196" s="6" t="s">
        <v>0</v>
      </c>
      <c r="I1196" s="36">
        <v>358444968.56999999</v>
      </c>
      <c r="J1196" s="36">
        <v>3426353.19</v>
      </c>
      <c r="K1196" s="1" t="s">
        <v>0</v>
      </c>
      <c r="L1196" s="33">
        <v>0</v>
      </c>
      <c r="M1196" s="1" t="s">
        <v>275</v>
      </c>
      <c r="N1196" s="1" t="s">
        <v>506</v>
      </c>
    </row>
    <row r="1197" spans="1:15" hidden="1" x14ac:dyDescent="0.25">
      <c r="A1197" s="1" t="s">
        <v>127</v>
      </c>
      <c r="B1197" s="1">
        <v>2015</v>
      </c>
      <c r="C1197" s="6" t="s">
        <v>0</v>
      </c>
      <c r="D1197" s="6" t="s">
        <v>0</v>
      </c>
      <c r="E1197" s="6" t="s">
        <v>0</v>
      </c>
      <c r="F1197" s="6" t="s">
        <v>0</v>
      </c>
      <c r="G1197" s="6" t="s">
        <v>0</v>
      </c>
      <c r="H1197" s="6" t="s">
        <v>0</v>
      </c>
      <c r="I1197" s="36">
        <v>359606450.27999997</v>
      </c>
      <c r="J1197" s="36">
        <v>3171019.8</v>
      </c>
      <c r="K1197" s="1" t="s">
        <v>0</v>
      </c>
      <c r="L1197" s="33">
        <v>0</v>
      </c>
      <c r="M1197" s="1" t="s">
        <v>278</v>
      </c>
      <c r="N1197" s="1" t="s">
        <v>338</v>
      </c>
    </row>
    <row r="1198" spans="1:15" hidden="1" x14ac:dyDescent="0.25">
      <c r="A1198" s="1" t="s">
        <v>89</v>
      </c>
      <c r="B1198" s="1">
        <v>2014</v>
      </c>
      <c r="C1198" s="6" t="s">
        <v>0</v>
      </c>
      <c r="D1198" s="6" t="s">
        <v>0</v>
      </c>
      <c r="E1198" s="6" t="s">
        <v>0</v>
      </c>
      <c r="F1198" s="6" t="s">
        <v>0</v>
      </c>
      <c r="G1198" s="6" t="s">
        <v>0</v>
      </c>
      <c r="H1198" s="6" t="s">
        <v>0</v>
      </c>
      <c r="I1198" s="36">
        <v>361087314.39999998</v>
      </c>
      <c r="J1198" s="36">
        <v>3426718.4240000001</v>
      </c>
      <c r="K1198" s="1" t="s">
        <v>0</v>
      </c>
      <c r="L1198" s="33">
        <v>0</v>
      </c>
      <c r="M1198" s="1" t="s">
        <v>281</v>
      </c>
      <c r="N1198" s="1" t="s">
        <v>528</v>
      </c>
    </row>
    <row r="1199" spans="1:15" hidden="1" x14ac:dyDescent="0.25">
      <c r="A1199" s="1" t="s">
        <v>89</v>
      </c>
      <c r="B1199" s="1">
        <v>2022</v>
      </c>
      <c r="C1199" s="6" t="s">
        <v>0</v>
      </c>
      <c r="D1199" s="6" t="s">
        <v>0</v>
      </c>
      <c r="E1199" s="6" t="s">
        <v>0</v>
      </c>
      <c r="F1199" s="6" t="s">
        <v>0</v>
      </c>
      <c r="G1199" s="6" t="s">
        <v>0</v>
      </c>
      <c r="H1199" s="6" t="s">
        <v>0</v>
      </c>
      <c r="I1199" s="36">
        <v>362032999.20000005</v>
      </c>
      <c r="J1199" s="36">
        <v>3452338.8000000003</v>
      </c>
      <c r="K1199" s="1" t="s">
        <v>0</v>
      </c>
      <c r="L1199" s="33">
        <v>0</v>
      </c>
      <c r="M1199" s="1" t="s">
        <v>281</v>
      </c>
      <c r="N1199" s="1" t="s">
        <v>528</v>
      </c>
    </row>
    <row r="1200" spans="1:15" hidden="1" x14ac:dyDescent="0.25">
      <c r="A1200" s="1" t="s">
        <v>89</v>
      </c>
      <c r="B1200" s="1">
        <v>2015</v>
      </c>
      <c r="C1200" s="6" t="s">
        <v>0</v>
      </c>
      <c r="D1200" s="6" t="s">
        <v>0</v>
      </c>
      <c r="E1200" s="6" t="s">
        <v>0</v>
      </c>
      <c r="F1200" s="6" t="s">
        <v>0</v>
      </c>
      <c r="G1200" s="6" t="s">
        <v>0</v>
      </c>
      <c r="H1200" s="6" t="s">
        <v>0</v>
      </c>
      <c r="I1200" s="36">
        <v>362302129.19999999</v>
      </c>
      <c r="J1200" s="36">
        <v>3439590.2399999998</v>
      </c>
      <c r="K1200" s="1" t="s">
        <v>0</v>
      </c>
      <c r="L1200" s="33">
        <v>0</v>
      </c>
      <c r="M1200" s="1" t="s">
        <v>281</v>
      </c>
      <c r="N1200" s="1" t="s">
        <v>528</v>
      </c>
    </row>
    <row r="1201" spans="1:15" hidden="1" x14ac:dyDescent="0.25">
      <c r="A1201" s="1" t="s">
        <v>43</v>
      </c>
      <c r="B1201" s="1">
        <v>2014</v>
      </c>
      <c r="C1201" s="6" t="s">
        <v>0</v>
      </c>
      <c r="D1201" s="6" t="s">
        <v>0</v>
      </c>
      <c r="E1201" s="6" t="s">
        <v>0</v>
      </c>
      <c r="F1201" s="6" t="s">
        <v>0</v>
      </c>
      <c r="G1201" s="6" t="s">
        <v>0</v>
      </c>
      <c r="H1201" s="6" t="s">
        <v>0</v>
      </c>
      <c r="I1201" s="36">
        <v>364267632</v>
      </c>
      <c r="J1201" s="36">
        <v>1476740.7439999999</v>
      </c>
      <c r="K1201" s="1" t="s">
        <v>0</v>
      </c>
      <c r="L1201" s="33">
        <v>0</v>
      </c>
      <c r="M1201" s="1" t="s">
        <v>281</v>
      </c>
      <c r="N1201" s="1" t="s">
        <v>833</v>
      </c>
    </row>
    <row r="1202" spans="1:15" hidden="1" x14ac:dyDescent="0.25">
      <c r="A1202" s="1" t="s">
        <v>127</v>
      </c>
      <c r="B1202" s="1">
        <v>2019</v>
      </c>
      <c r="C1202" s="6" t="s">
        <v>0</v>
      </c>
      <c r="D1202" s="6" t="s">
        <v>0</v>
      </c>
      <c r="E1202" s="6" t="s">
        <v>0</v>
      </c>
      <c r="F1202" s="6" t="s">
        <v>0</v>
      </c>
      <c r="G1202" s="6" t="s">
        <v>0</v>
      </c>
      <c r="H1202" s="6" t="s">
        <v>0</v>
      </c>
      <c r="I1202" s="36">
        <v>364713839.85000002</v>
      </c>
      <c r="J1202" s="36">
        <v>3235239.95</v>
      </c>
      <c r="K1202" s="1" t="s">
        <v>0</v>
      </c>
      <c r="L1202" s="33">
        <v>0</v>
      </c>
      <c r="M1202" s="1" t="s">
        <v>278</v>
      </c>
      <c r="N1202" s="1" t="s">
        <v>338</v>
      </c>
    </row>
    <row r="1203" spans="1:15" hidden="1" x14ac:dyDescent="0.25">
      <c r="A1203" s="1" t="s">
        <v>17</v>
      </c>
      <c r="B1203" s="1">
        <v>2023</v>
      </c>
      <c r="C1203" s="6" t="s">
        <v>0</v>
      </c>
      <c r="D1203" s="6" t="s">
        <v>0</v>
      </c>
      <c r="E1203" s="6" t="s">
        <v>0</v>
      </c>
      <c r="F1203" s="6" t="s">
        <v>0</v>
      </c>
      <c r="G1203" s="6" t="s">
        <v>0</v>
      </c>
      <c r="H1203" s="6" t="s">
        <v>0</v>
      </c>
      <c r="I1203" s="36">
        <v>365727790</v>
      </c>
      <c r="J1203" s="36">
        <v>3779180</v>
      </c>
      <c r="K1203" s="1" t="s">
        <v>0</v>
      </c>
      <c r="L1203" s="33">
        <v>0</v>
      </c>
      <c r="M1203" s="1" t="s">
        <v>281</v>
      </c>
      <c r="N1203" s="1" t="s">
        <v>464</v>
      </c>
    </row>
    <row r="1204" spans="1:15" hidden="1" x14ac:dyDescent="0.25">
      <c r="A1204" s="1" t="s">
        <v>127</v>
      </c>
      <c r="B1204" s="1">
        <v>2016</v>
      </c>
      <c r="C1204" s="6" t="s">
        <v>0</v>
      </c>
      <c r="D1204" s="6" t="s">
        <v>0</v>
      </c>
      <c r="E1204" s="6" t="s">
        <v>0</v>
      </c>
      <c r="F1204" s="6" t="s">
        <v>0</v>
      </c>
      <c r="G1204" s="6" t="s">
        <v>0</v>
      </c>
      <c r="H1204" s="6" t="s">
        <v>0</v>
      </c>
      <c r="I1204" s="36">
        <v>365908949.24999994</v>
      </c>
      <c r="J1204" s="36">
        <v>3231822.0999999996</v>
      </c>
      <c r="K1204" s="1" t="s">
        <v>0</v>
      </c>
      <c r="L1204" s="33">
        <v>0</v>
      </c>
      <c r="M1204" s="1" t="s">
        <v>278</v>
      </c>
      <c r="N1204" s="1" t="s">
        <v>338</v>
      </c>
    </row>
    <row r="1205" spans="1:15" hidden="1" x14ac:dyDescent="0.25">
      <c r="A1205" s="1" t="s">
        <v>43</v>
      </c>
      <c r="B1205" s="1">
        <v>2022</v>
      </c>
      <c r="C1205" s="6" t="s">
        <v>0</v>
      </c>
      <c r="D1205" s="6" t="s">
        <v>0</v>
      </c>
      <c r="E1205" s="6" t="s">
        <v>0</v>
      </c>
      <c r="F1205" s="6" t="s">
        <v>0</v>
      </c>
      <c r="G1205" s="6" t="s">
        <v>0</v>
      </c>
      <c r="H1205" s="6" t="s">
        <v>0</v>
      </c>
      <c r="I1205" s="36">
        <v>366043957.20000005</v>
      </c>
      <c r="J1205" s="36">
        <v>1487775.6</v>
      </c>
      <c r="K1205" s="1" t="s">
        <v>0</v>
      </c>
      <c r="L1205" s="33">
        <v>0</v>
      </c>
      <c r="M1205" s="1" t="s">
        <v>281</v>
      </c>
      <c r="N1205" s="1" t="s">
        <v>833</v>
      </c>
    </row>
    <row r="1206" spans="1:15" hidden="1" x14ac:dyDescent="0.25">
      <c r="A1206" s="1" t="s">
        <v>127</v>
      </c>
      <c r="B1206" s="1">
        <v>2020</v>
      </c>
      <c r="C1206" s="6" t="s">
        <v>0</v>
      </c>
      <c r="D1206" s="6" t="s">
        <v>0</v>
      </c>
      <c r="E1206" s="6" t="s">
        <v>0</v>
      </c>
      <c r="F1206" s="6" t="s">
        <v>0</v>
      </c>
      <c r="G1206" s="6" t="s">
        <v>0</v>
      </c>
      <c r="H1206" s="6" t="s">
        <v>0</v>
      </c>
      <c r="I1206" s="36">
        <v>366912135.60000002</v>
      </c>
      <c r="J1206" s="36">
        <v>3243292.65</v>
      </c>
      <c r="K1206" s="1" t="s">
        <v>0</v>
      </c>
      <c r="L1206" s="33">
        <v>0</v>
      </c>
      <c r="M1206" s="1" t="s">
        <v>278</v>
      </c>
      <c r="N1206" s="1" t="s">
        <v>338</v>
      </c>
    </row>
    <row r="1207" spans="1:15" hidden="1" x14ac:dyDescent="0.25">
      <c r="A1207" s="1" t="s">
        <v>80</v>
      </c>
      <c r="B1207" s="1">
        <v>2023</v>
      </c>
      <c r="C1207" s="6" t="s">
        <v>0</v>
      </c>
      <c r="D1207" s="6" t="s">
        <v>0</v>
      </c>
      <c r="E1207" s="6" t="s">
        <v>0</v>
      </c>
      <c r="F1207" s="6" t="s">
        <v>0</v>
      </c>
      <c r="G1207" s="6" t="s">
        <v>0</v>
      </c>
      <c r="H1207" s="6" t="s">
        <v>0</v>
      </c>
      <c r="I1207" s="36">
        <v>366970950</v>
      </c>
      <c r="J1207" s="36">
        <v>2359310</v>
      </c>
      <c r="K1207" s="1" t="s">
        <v>0</v>
      </c>
      <c r="L1207" s="33">
        <v>0</v>
      </c>
      <c r="M1207" s="1" t="s">
        <v>281</v>
      </c>
      <c r="N1207" s="1" t="s">
        <v>835</v>
      </c>
    </row>
    <row r="1208" spans="1:15" hidden="1" x14ac:dyDescent="0.25">
      <c r="A1208" s="1" t="s">
        <v>43</v>
      </c>
      <c r="B1208" s="1">
        <v>2015</v>
      </c>
      <c r="C1208" s="6" t="s">
        <v>0</v>
      </c>
      <c r="D1208" s="6" t="s">
        <v>0</v>
      </c>
      <c r="E1208" s="6" t="s">
        <v>0</v>
      </c>
      <c r="F1208" s="6" t="s">
        <v>0</v>
      </c>
      <c r="G1208" s="6" t="s">
        <v>0</v>
      </c>
      <c r="H1208" s="6" t="s">
        <v>0</v>
      </c>
      <c r="I1208" s="36">
        <v>367142095.07999998</v>
      </c>
      <c r="J1208" s="36">
        <v>1482285.3599999999</v>
      </c>
      <c r="K1208" s="1" t="s">
        <v>0</v>
      </c>
      <c r="L1208" s="33">
        <v>0</v>
      </c>
      <c r="M1208" s="1" t="s">
        <v>281</v>
      </c>
      <c r="N1208" s="1" t="s">
        <v>833</v>
      </c>
    </row>
    <row r="1209" spans="1:15" hidden="1" x14ac:dyDescent="0.25">
      <c r="A1209" s="1" t="s">
        <v>127</v>
      </c>
      <c r="B1209" s="1">
        <v>2018</v>
      </c>
      <c r="C1209" s="6" t="s">
        <v>0</v>
      </c>
      <c r="D1209" s="6" t="s">
        <v>0</v>
      </c>
      <c r="E1209" s="6" t="s">
        <v>0</v>
      </c>
      <c r="F1209" s="6" t="s">
        <v>0</v>
      </c>
      <c r="G1209" s="6" t="s">
        <v>0</v>
      </c>
      <c r="H1209" s="6" t="s">
        <v>0</v>
      </c>
      <c r="I1209" s="36">
        <v>367634677.56</v>
      </c>
      <c r="J1209" s="36">
        <v>3250760.52</v>
      </c>
      <c r="K1209" s="1" t="s">
        <v>0</v>
      </c>
      <c r="L1209" s="33">
        <v>0</v>
      </c>
      <c r="M1209" s="1" t="s">
        <v>278</v>
      </c>
      <c r="N1209" s="1" t="s">
        <v>338</v>
      </c>
    </row>
    <row r="1210" spans="1:15" hidden="1" x14ac:dyDescent="0.25">
      <c r="A1210" s="1" t="s">
        <v>127</v>
      </c>
      <c r="B1210" s="1">
        <v>2021</v>
      </c>
      <c r="C1210" s="6" t="s">
        <v>0</v>
      </c>
      <c r="D1210" s="6" t="s">
        <v>0</v>
      </c>
      <c r="E1210" s="6" t="s">
        <v>0</v>
      </c>
      <c r="F1210" s="6" t="s">
        <v>0</v>
      </c>
      <c r="G1210" s="6" t="s">
        <v>0</v>
      </c>
      <c r="H1210" s="6" t="s">
        <v>0</v>
      </c>
      <c r="I1210" s="36">
        <v>368297177.43000001</v>
      </c>
      <c r="J1210" s="36">
        <v>3267707.82</v>
      </c>
      <c r="K1210" s="1" t="s">
        <v>0</v>
      </c>
      <c r="L1210" s="33">
        <v>0</v>
      </c>
      <c r="M1210" s="1" t="s">
        <v>278</v>
      </c>
      <c r="N1210" s="1" t="s">
        <v>338</v>
      </c>
    </row>
    <row r="1211" spans="1:15" hidden="1" x14ac:dyDescent="0.25">
      <c r="A1211" s="1" t="s">
        <v>89</v>
      </c>
      <c r="B1211" s="1">
        <v>2016</v>
      </c>
      <c r="C1211" s="6" t="s">
        <v>0</v>
      </c>
      <c r="D1211" s="6" t="s">
        <v>0</v>
      </c>
      <c r="E1211" s="6" t="s">
        <v>0</v>
      </c>
      <c r="F1211" s="6" t="s">
        <v>0</v>
      </c>
      <c r="G1211" s="6" t="s">
        <v>0</v>
      </c>
      <c r="H1211" s="6" t="s">
        <v>0</v>
      </c>
      <c r="I1211" s="36">
        <v>368488963.04999995</v>
      </c>
      <c r="J1211" s="36">
        <v>3505547.4999999995</v>
      </c>
      <c r="K1211" s="1" t="s">
        <v>0</v>
      </c>
      <c r="L1211" s="33">
        <v>0</v>
      </c>
      <c r="M1211" s="1" t="s">
        <v>281</v>
      </c>
      <c r="N1211" s="1" t="s">
        <v>528</v>
      </c>
    </row>
    <row r="1212" spans="1:15" hidden="1" x14ac:dyDescent="0.25">
      <c r="A1212" s="1" t="s">
        <v>89</v>
      </c>
      <c r="B1212" s="1">
        <v>2019</v>
      </c>
      <c r="C1212" s="6" t="s">
        <v>0</v>
      </c>
      <c r="D1212" s="6" t="s">
        <v>0</v>
      </c>
      <c r="E1212" s="6" t="s">
        <v>0</v>
      </c>
      <c r="F1212" s="6" t="s">
        <v>0</v>
      </c>
      <c r="G1212" s="6" t="s">
        <v>0</v>
      </c>
      <c r="H1212" s="6" t="s">
        <v>0</v>
      </c>
      <c r="I1212" s="36">
        <v>369058206.40000004</v>
      </c>
      <c r="J1212" s="36">
        <v>3509259.6</v>
      </c>
      <c r="K1212" s="1" t="s">
        <v>0</v>
      </c>
      <c r="L1212" s="33">
        <v>0</v>
      </c>
      <c r="M1212" s="1" t="s">
        <v>281</v>
      </c>
      <c r="N1212" s="1" t="s">
        <v>528</v>
      </c>
    </row>
    <row r="1213" spans="1:15" hidden="1" x14ac:dyDescent="0.25">
      <c r="A1213" s="1" t="s">
        <v>127</v>
      </c>
      <c r="B1213" s="1">
        <v>2017</v>
      </c>
      <c r="C1213" s="6" t="s">
        <v>0</v>
      </c>
      <c r="D1213" s="6" t="s">
        <v>0</v>
      </c>
      <c r="E1213" s="6" t="s">
        <v>0</v>
      </c>
      <c r="F1213" s="6" t="s">
        <v>0</v>
      </c>
      <c r="G1213" s="6" t="s">
        <v>0</v>
      </c>
      <c r="H1213" s="6" t="s">
        <v>0</v>
      </c>
      <c r="I1213" s="36">
        <v>369366947.03999996</v>
      </c>
      <c r="J1213" s="36">
        <v>3253754.8</v>
      </c>
      <c r="K1213" s="1" t="s">
        <v>0</v>
      </c>
      <c r="L1213" s="33">
        <v>0</v>
      </c>
      <c r="M1213" s="1" t="s">
        <v>278</v>
      </c>
      <c r="N1213" s="1" t="s">
        <v>338</v>
      </c>
    </row>
    <row r="1214" spans="1:15" hidden="1" x14ac:dyDescent="0.25">
      <c r="A1214" s="1" t="s">
        <v>89</v>
      </c>
      <c r="B1214" s="1">
        <v>2018</v>
      </c>
      <c r="C1214" s="6" t="s">
        <v>0</v>
      </c>
      <c r="D1214" s="6" t="s">
        <v>0</v>
      </c>
      <c r="E1214" s="6" t="s">
        <v>0</v>
      </c>
      <c r="F1214" s="6" t="s">
        <v>0</v>
      </c>
      <c r="G1214" s="6" t="s">
        <v>0</v>
      </c>
      <c r="H1214" s="6" t="s">
        <v>0</v>
      </c>
      <c r="I1214" s="36">
        <v>371411096.57999998</v>
      </c>
      <c r="J1214" s="36">
        <v>3526096.92</v>
      </c>
      <c r="K1214" s="1" t="s">
        <v>0</v>
      </c>
      <c r="L1214" s="33">
        <v>0</v>
      </c>
      <c r="M1214" s="1" t="s">
        <v>281</v>
      </c>
      <c r="N1214" s="1" t="s">
        <v>528</v>
      </c>
    </row>
    <row r="1215" spans="1:15" hidden="1" x14ac:dyDescent="0.25">
      <c r="A1215" s="1" t="s">
        <v>89</v>
      </c>
      <c r="B1215" s="1">
        <v>2020</v>
      </c>
      <c r="C1215" s="6" t="s">
        <v>0</v>
      </c>
      <c r="D1215" s="6" t="s">
        <v>0</v>
      </c>
      <c r="E1215" s="6" t="s">
        <v>0</v>
      </c>
      <c r="F1215" s="6" t="s">
        <v>0</v>
      </c>
      <c r="G1215" s="6" t="s">
        <v>0</v>
      </c>
      <c r="H1215" s="6" t="s">
        <v>0</v>
      </c>
      <c r="I1215" s="36">
        <v>371645416.75</v>
      </c>
      <c r="J1215" s="36">
        <v>3517989.6</v>
      </c>
      <c r="K1215" s="1" t="s">
        <v>0</v>
      </c>
      <c r="L1215" s="33">
        <v>0</v>
      </c>
      <c r="M1215" s="1" t="s">
        <v>281</v>
      </c>
      <c r="N1215" s="1" t="s">
        <v>528</v>
      </c>
    </row>
    <row r="1216" spans="1:15" x14ac:dyDescent="0.25">
      <c r="A1216" s="1" t="s">
        <v>89</v>
      </c>
      <c r="B1216" s="1">
        <v>2017</v>
      </c>
      <c r="C1216" s="6">
        <v>21</v>
      </c>
      <c r="D1216" s="6">
        <v>9</v>
      </c>
      <c r="E1216" s="6">
        <v>8</v>
      </c>
      <c r="F1216" s="6">
        <v>5</v>
      </c>
      <c r="G1216" s="6">
        <v>260</v>
      </c>
      <c r="H1216" s="6">
        <v>3.6</v>
      </c>
      <c r="I1216" s="36">
        <v>371934977.76999998</v>
      </c>
      <c r="J1216" s="36">
        <v>3529334.1299999994</v>
      </c>
      <c r="K1216" s="1">
        <v>4</v>
      </c>
      <c r="L1216" s="33">
        <v>2620849.9999999995</v>
      </c>
      <c r="M1216" s="1" t="s">
        <v>281</v>
      </c>
      <c r="N1216" s="1" t="s">
        <v>528</v>
      </c>
      <c r="O1216" s="51">
        <f>I1216/$Q$1</f>
        <v>1.4840920778454445</v>
      </c>
    </row>
    <row r="1217" spans="1:15" hidden="1" x14ac:dyDescent="0.25">
      <c r="A1217" s="1" t="s">
        <v>43</v>
      </c>
      <c r="B1217" s="1">
        <v>2020</v>
      </c>
      <c r="C1217" s="6" t="s">
        <v>0</v>
      </c>
      <c r="D1217" s="6" t="s">
        <v>0</v>
      </c>
      <c r="E1217" s="6" t="s">
        <v>0</v>
      </c>
      <c r="F1217" s="6" t="s">
        <v>0</v>
      </c>
      <c r="G1217" s="6" t="s">
        <v>0</v>
      </c>
      <c r="H1217" s="6" t="s">
        <v>0</v>
      </c>
      <c r="I1217" s="36">
        <v>372788470.25</v>
      </c>
      <c r="J1217" s="36">
        <v>1516071.6</v>
      </c>
      <c r="K1217" s="1" t="s">
        <v>0</v>
      </c>
      <c r="L1217" s="33">
        <v>0</v>
      </c>
      <c r="M1217" s="1" t="s">
        <v>281</v>
      </c>
      <c r="N1217" s="1" t="s">
        <v>833</v>
      </c>
    </row>
    <row r="1218" spans="1:15" hidden="1" x14ac:dyDescent="0.25">
      <c r="A1218" s="1" t="s">
        <v>89</v>
      </c>
      <c r="B1218" s="1">
        <v>2021</v>
      </c>
      <c r="C1218" s="6" t="s">
        <v>0</v>
      </c>
      <c r="D1218" s="6" t="s">
        <v>0</v>
      </c>
      <c r="E1218" s="6" t="s">
        <v>0</v>
      </c>
      <c r="F1218" s="6" t="s">
        <v>0</v>
      </c>
      <c r="G1218" s="6" t="s">
        <v>0</v>
      </c>
      <c r="H1218" s="6" t="s">
        <v>0</v>
      </c>
      <c r="I1218" s="36">
        <v>373048316.16000003</v>
      </c>
      <c r="J1218" s="36">
        <v>3544474.83</v>
      </c>
      <c r="K1218" s="1" t="s">
        <v>0</v>
      </c>
      <c r="L1218" s="33">
        <v>0</v>
      </c>
      <c r="M1218" s="1" t="s">
        <v>281</v>
      </c>
      <c r="N1218" s="1" t="s">
        <v>528</v>
      </c>
    </row>
    <row r="1219" spans="1:15" x14ac:dyDescent="0.25">
      <c r="A1219" s="1" t="s">
        <v>43</v>
      </c>
      <c r="B1219" s="1">
        <v>2019</v>
      </c>
      <c r="C1219" s="6">
        <v>33</v>
      </c>
      <c r="D1219" s="6">
        <v>9</v>
      </c>
      <c r="E1219" s="6">
        <v>10</v>
      </c>
      <c r="F1219" s="6">
        <v>5</v>
      </c>
      <c r="G1219" s="6">
        <v>300</v>
      </c>
      <c r="H1219" s="6">
        <v>4.5</v>
      </c>
      <c r="I1219" s="36">
        <v>373657824.44999999</v>
      </c>
      <c r="J1219" s="36">
        <v>1512309.8</v>
      </c>
      <c r="K1219" s="1">
        <v>4</v>
      </c>
      <c r="L1219" s="33">
        <v>1514500</v>
      </c>
      <c r="M1219" s="1" t="s">
        <v>281</v>
      </c>
      <c r="N1219" s="1" t="s">
        <v>833</v>
      </c>
      <c r="O1219" s="51">
        <f>I1219/$Q$1</f>
        <v>1.4909665673717065</v>
      </c>
    </row>
    <row r="1220" spans="1:15" hidden="1" x14ac:dyDescent="0.25">
      <c r="A1220" s="1" t="s">
        <v>43</v>
      </c>
      <c r="B1220" s="1">
        <v>2016</v>
      </c>
      <c r="C1220" s="6" t="s">
        <v>0</v>
      </c>
      <c r="D1220" s="6" t="s">
        <v>0</v>
      </c>
      <c r="E1220" s="6" t="s">
        <v>0</v>
      </c>
      <c r="F1220" s="6" t="s">
        <v>0</v>
      </c>
      <c r="G1220" s="6" t="s">
        <v>0</v>
      </c>
      <c r="H1220" s="6" t="s">
        <v>0</v>
      </c>
      <c r="I1220" s="36">
        <v>373668367.79999995</v>
      </c>
      <c r="J1220" s="36">
        <v>1510713.7499999998</v>
      </c>
      <c r="K1220" s="1" t="s">
        <v>0</v>
      </c>
      <c r="L1220" s="33">
        <v>0</v>
      </c>
      <c r="M1220" s="1" t="s">
        <v>281</v>
      </c>
      <c r="N1220" s="1" t="s">
        <v>833</v>
      </c>
    </row>
    <row r="1221" spans="1:15" hidden="1" x14ac:dyDescent="0.25">
      <c r="A1221" s="1" t="s">
        <v>43</v>
      </c>
      <c r="B1221" s="1">
        <v>2021</v>
      </c>
      <c r="C1221" s="6" t="s">
        <v>0</v>
      </c>
      <c r="D1221" s="6" t="s">
        <v>0</v>
      </c>
      <c r="E1221" s="6" t="s">
        <v>0</v>
      </c>
      <c r="F1221" s="6" t="s">
        <v>0</v>
      </c>
      <c r="G1221" s="6" t="s">
        <v>0</v>
      </c>
      <c r="H1221" s="6" t="s">
        <v>0</v>
      </c>
      <c r="I1221" s="36">
        <v>374674388.79000002</v>
      </c>
      <c r="J1221" s="36">
        <v>1527483.36</v>
      </c>
      <c r="K1221" s="1" t="s">
        <v>0</v>
      </c>
      <c r="L1221" s="33">
        <v>0</v>
      </c>
      <c r="M1221" s="1" t="s">
        <v>281</v>
      </c>
      <c r="N1221" s="1" t="s">
        <v>833</v>
      </c>
    </row>
    <row r="1222" spans="1:15" hidden="1" x14ac:dyDescent="0.25">
      <c r="A1222" s="1" t="s">
        <v>43</v>
      </c>
      <c r="B1222" s="1">
        <v>2017</v>
      </c>
      <c r="C1222" s="6" t="s">
        <v>0</v>
      </c>
      <c r="D1222" s="6" t="s">
        <v>0</v>
      </c>
      <c r="E1222" s="6" t="s">
        <v>0</v>
      </c>
      <c r="F1222" s="6" t="s">
        <v>0</v>
      </c>
      <c r="G1222" s="6" t="s">
        <v>0</v>
      </c>
      <c r="H1222" s="6" t="s">
        <v>0</v>
      </c>
      <c r="I1222" s="36">
        <v>376166980.06999993</v>
      </c>
      <c r="J1222" s="36">
        <v>1520970.68</v>
      </c>
      <c r="K1222" s="1" t="s">
        <v>0</v>
      </c>
      <c r="L1222" s="33">
        <v>0</v>
      </c>
      <c r="M1222" s="1" t="s">
        <v>281</v>
      </c>
      <c r="N1222" s="1" t="s">
        <v>833</v>
      </c>
    </row>
    <row r="1223" spans="1:15" hidden="1" x14ac:dyDescent="0.25">
      <c r="A1223" s="1" t="s">
        <v>43</v>
      </c>
      <c r="B1223" s="1">
        <v>2018</v>
      </c>
      <c r="C1223" s="6" t="s">
        <v>0</v>
      </c>
      <c r="D1223" s="6" t="s">
        <v>0</v>
      </c>
      <c r="E1223" s="6" t="s">
        <v>0</v>
      </c>
      <c r="F1223" s="6" t="s">
        <v>0</v>
      </c>
      <c r="G1223" s="6" t="s">
        <v>0</v>
      </c>
      <c r="H1223" s="6" t="s">
        <v>0</v>
      </c>
      <c r="I1223" s="36">
        <v>376668803.94</v>
      </c>
      <c r="J1223" s="36">
        <v>1519567.98</v>
      </c>
      <c r="K1223" s="1" t="s">
        <v>0</v>
      </c>
      <c r="L1223" s="33">
        <v>0</v>
      </c>
      <c r="M1223" s="1" t="s">
        <v>281</v>
      </c>
      <c r="N1223" s="1" t="s">
        <v>833</v>
      </c>
    </row>
    <row r="1224" spans="1:15" hidden="1" x14ac:dyDescent="0.25">
      <c r="A1224" s="1" t="s">
        <v>48</v>
      </c>
      <c r="B1224" s="1">
        <v>2023</v>
      </c>
      <c r="C1224" s="6" t="s">
        <v>0</v>
      </c>
      <c r="D1224" s="6" t="s">
        <v>0</v>
      </c>
      <c r="E1224" s="6" t="s">
        <v>0</v>
      </c>
      <c r="F1224" s="6" t="s">
        <v>0</v>
      </c>
      <c r="G1224" s="6" t="s">
        <v>0</v>
      </c>
      <c r="H1224" s="6" t="s">
        <v>0</v>
      </c>
      <c r="I1224" s="36">
        <v>377222770</v>
      </c>
      <c r="J1224" s="36">
        <v>3574320</v>
      </c>
      <c r="K1224" s="1" t="s">
        <v>0</v>
      </c>
      <c r="L1224" s="33">
        <v>0</v>
      </c>
      <c r="M1224" s="1" t="s">
        <v>275</v>
      </c>
      <c r="N1224" s="1" t="s">
        <v>506</v>
      </c>
    </row>
    <row r="1225" spans="1:15" hidden="1" x14ac:dyDescent="0.25">
      <c r="A1225" s="1" t="s">
        <v>80</v>
      </c>
      <c r="B1225" s="1">
        <v>2015</v>
      </c>
      <c r="C1225" s="6" t="s">
        <v>0</v>
      </c>
      <c r="D1225" s="6" t="s">
        <v>0</v>
      </c>
      <c r="E1225" s="6" t="s">
        <v>0</v>
      </c>
      <c r="F1225" s="6" t="s">
        <v>0</v>
      </c>
      <c r="G1225" s="6" t="s">
        <v>0</v>
      </c>
      <c r="H1225" s="6" t="s">
        <v>0</v>
      </c>
      <c r="I1225" s="36">
        <v>383462968.31999999</v>
      </c>
      <c r="J1225" s="36">
        <v>2488883.7599999998</v>
      </c>
      <c r="K1225" s="1" t="s">
        <v>0</v>
      </c>
      <c r="L1225" s="33">
        <v>0</v>
      </c>
      <c r="M1225" s="1" t="s">
        <v>281</v>
      </c>
      <c r="N1225" s="1" t="s">
        <v>835</v>
      </c>
    </row>
    <row r="1226" spans="1:15" hidden="1" x14ac:dyDescent="0.25">
      <c r="A1226" s="1" t="s">
        <v>17</v>
      </c>
      <c r="B1226" s="1">
        <v>2014</v>
      </c>
      <c r="C1226" s="6" t="s">
        <v>0</v>
      </c>
      <c r="D1226" s="6" t="s">
        <v>0</v>
      </c>
      <c r="E1226" s="6" t="s">
        <v>0</v>
      </c>
      <c r="F1226" s="6" t="s">
        <v>0</v>
      </c>
      <c r="G1226" s="6" t="s">
        <v>0</v>
      </c>
      <c r="H1226" s="6" t="s">
        <v>0</v>
      </c>
      <c r="I1226" s="36">
        <v>383747438.39999998</v>
      </c>
      <c r="J1226" s="36">
        <v>3971786</v>
      </c>
      <c r="K1226" s="1" t="s">
        <v>0</v>
      </c>
      <c r="L1226" s="33">
        <v>0</v>
      </c>
      <c r="M1226" s="1" t="s">
        <v>281</v>
      </c>
      <c r="N1226" s="1" t="s">
        <v>464</v>
      </c>
    </row>
    <row r="1227" spans="1:15" hidden="1" x14ac:dyDescent="0.25">
      <c r="A1227" s="1" t="s">
        <v>80</v>
      </c>
      <c r="B1227" s="1">
        <v>2014</v>
      </c>
      <c r="C1227" s="6" t="s">
        <v>0</v>
      </c>
      <c r="D1227" s="6" t="s">
        <v>0</v>
      </c>
      <c r="E1227" s="6" t="s">
        <v>0</v>
      </c>
      <c r="F1227" s="6" t="s">
        <v>0</v>
      </c>
      <c r="G1227" s="6" t="s">
        <v>0</v>
      </c>
      <c r="H1227" s="6" t="s">
        <v>0</v>
      </c>
      <c r="I1227" s="36">
        <v>383833600</v>
      </c>
      <c r="J1227" s="36">
        <v>2479565.0559999999</v>
      </c>
      <c r="K1227" s="1" t="s">
        <v>0</v>
      </c>
      <c r="L1227" s="33">
        <v>0</v>
      </c>
      <c r="M1227" s="1" t="s">
        <v>281</v>
      </c>
      <c r="N1227" s="1" t="s">
        <v>835</v>
      </c>
    </row>
    <row r="1228" spans="1:15" hidden="1" x14ac:dyDescent="0.25">
      <c r="A1228" s="1" t="s">
        <v>44</v>
      </c>
      <c r="B1228" s="1">
        <v>2023</v>
      </c>
      <c r="C1228" s="6" t="s">
        <v>0</v>
      </c>
      <c r="D1228" s="6" t="s">
        <v>0</v>
      </c>
      <c r="E1228" s="6" t="s">
        <v>0</v>
      </c>
      <c r="F1228" s="6" t="s">
        <v>0</v>
      </c>
      <c r="G1228" s="6" t="s">
        <v>0</v>
      </c>
      <c r="H1228" s="6" t="s">
        <v>0</v>
      </c>
      <c r="I1228" s="36">
        <v>384612380</v>
      </c>
      <c r="J1228" s="36">
        <v>1482860</v>
      </c>
      <c r="K1228" s="1" t="s">
        <v>0</v>
      </c>
      <c r="L1228" s="33">
        <v>0</v>
      </c>
      <c r="M1228" s="1" t="s">
        <v>281</v>
      </c>
      <c r="N1228" s="1" t="s">
        <v>833</v>
      </c>
    </row>
    <row r="1229" spans="1:15" hidden="1" x14ac:dyDescent="0.25">
      <c r="A1229" s="1" t="s">
        <v>17</v>
      </c>
      <c r="B1229" s="1">
        <v>2022</v>
      </c>
      <c r="C1229" s="6" t="s">
        <v>0</v>
      </c>
      <c r="D1229" s="6" t="s">
        <v>0</v>
      </c>
      <c r="E1229" s="6" t="s">
        <v>0</v>
      </c>
      <c r="F1229" s="6" t="s">
        <v>0</v>
      </c>
      <c r="G1229" s="6" t="s">
        <v>0</v>
      </c>
      <c r="H1229" s="6" t="s">
        <v>0</v>
      </c>
      <c r="I1229" s="36">
        <v>386143329.60000002</v>
      </c>
      <c r="J1229" s="36">
        <v>4001486.4000000004</v>
      </c>
      <c r="K1229" s="1" t="s">
        <v>0</v>
      </c>
      <c r="L1229" s="33">
        <v>0</v>
      </c>
      <c r="M1229" s="1" t="s">
        <v>281</v>
      </c>
      <c r="N1229" s="1" t="s">
        <v>464</v>
      </c>
    </row>
    <row r="1230" spans="1:15" x14ac:dyDescent="0.25">
      <c r="A1230" s="1" t="s">
        <v>17</v>
      </c>
      <c r="B1230" s="1">
        <v>2015</v>
      </c>
      <c r="C1230" s="6">
        <v>9</v>
      </c>
      <c r="D1230" s="6">
        <v>7</v>
      </c>
      <c r="E1230" s="6">
        <v>8</v>
      </c>
      <c r="F1230" s="6">
        <v>5</v>
      </c>
      <c r="G1230" s="6">
        <v>250</v>
      </c>
      <c r="H1230" s="6">
        <v>4</v>
      </c>
      <c r="I1230" s="36">
        <v>386171402.75999999</v>
      </c>
      <c r="J1230" s="36">
        <v>3986705.64</v>
      </c>
      <c r="K1230" s="1">
        <v>2</v>
      </c>
      <c r="L1230" s="33">
        <v>1680960</v>
      </c>
      <c r="M1230" s="1" t="s">
        <v>281</v>
      </c>
      <c r="N1230" s="1" t="s">
        <v>464</v>
      </c>
      <c r="O1230" s="51">
        <f>I1230/$Q$1</f>
        <v>1.5408981509692403</v>
      </c>
    </row>
    <row r="1231" spans="1:15" hidden="1" x14ac:dyDescent="0.25">
      <c r="A1231" s="1" t="s">
        <v>80</v>
      </c>
      <c r="B1231" s="1">
        <v>2022</v>
      </c>
      <c r="C1231" s="6" t="s">
        <v>0</v>
      </c>
      <c r="D1231" s="6" t="s">
        <v>0</v>
      </c>
      <c r="E1231" s="6" t="s">
        <v>0</v>
      </c>
      <c r="F1231" s="6" t="s">
        <v>0</v>
      </c>
      <c r="G1231" s="6" t="s">
        <v>0</v>
      </c>
      <c r="H1231" s="6" t="s">
        <v>0</v>
      </c>
      <c r="I1231" s="36">
        <v>388557475.20000005</v>
      </c>
      <c r="J1231" s="36">
        <v>2498094</v>
      </c>
      <c r="K1231" s="1" t="s">
        <v>0</v>
      </c>
      <c r="L1231" s="33">
        <v>0</v>
      </c>
      <c r="M1231" s="1" t="s">
        <v>281</v>
      </c>
      <c r="N1231" s="1" t="s">
        <v>835</v>
      </c>
    </row>
    <row r="1232" spans="1:15" hidden="1" x14ac:dyDescent="0.25">
      <c r="A1232" s="1" t="s">
        <v>17</v>
      </c>
      <c r="B1232" s="1">
        <v>2019</v>
      </c>
      <c r="C1232" s="6" t="s">
        <v>0</v>
      </c>
      <c r="D1232" s="6" t="s">
        <v>0</v>
      </c>
      <c r="E1232" s="6" t="s">
        <v>0</v>
      </c>
      <c r="F1232" s="6" t="s">
        <v>0</v>
      </c>
      <c r="G1232" s="6" t="s">
        <v>0</v>
      </c>
      <c r="H1232" s="6" t="s">
        <v>0</v>
      </c>
      <c r="I1232" s="36">
        <v>391594467.35000002</v>
      </c>
      <c r="J1232" s="36">
        <v>4067457.7</v>
      </c>
      <c r="K1232" s="1" t="s">
        <v>0</v>
      </c>
      <c r="L1232" s="33">
        <v>0</v>
      </c>
      <c r="M1232" s="1" t="s">
        <v>281</v>
      </c>
      <c r="N1232" s="1" t="s">
        <v>464</v>
      </c>
    </row>
    <row r="1233" spans="1:15" hidden="1" x14ac:dyDescent="0.25">
      <c r="A1233" s="1" t="s">
        <v>80</v>
      </c>
      <c r="B1233" s="1">
        <v>2016</v>
      </c>
      <c r="C1233" s="6" t="s">
        <v>0</v>
      </c>
      <c r="D1233" s="6" t="s">
        <v>0</v>
      </c>
      <c r="E1233" s="6" t="s">
        <v>0</v>
      </c>
      <c r="F1233" s="6" t="s">
        <v>0</v>
      </c>
      <c r="G1233" s="6" t="s">
        <v>0</v>
      </c>
      <c r="H1233" s="6" t="s">
        <v>0</v>
      </c>
      <c r="I1233" s="36">
        <v>391658711.59999996</v>
      </c>
      <c r="J1233" s="36">
        <v>2536603.5499999998</v>
      </c>
      <c r="K1233" s="1" t="s">
        <v>0</v>
      </c>
      <c r="L1233" s="33">
        <v>0</v>
      </c>
      <c r="M1233" s="1" t="s">
        <v>281</v>
      </c>
      <c r="N1233" s="1" t="s">
        <v>835</v>
      </c>
    </row>
    <row r="1234" spans="1:15" hidden="1" x14ac:dyDescent="0.25">
      <c r="A1234" s="1" t="s">
        <v>17</v>
      </c>
      <c r="B1234" s="1">
        <v>2016</v>
      </c>
      <c r="C1234" s="6" t="s">
        <v>0</v>
      </c>
      <c r="D1234" s="6" t="s">
        <v>0</v>
      </c>
      <c r="E1234" s="6" t="s">
        <v>0</v>
      </c>
      <c r="F1234" s="6" t="s">
        <v>0</v>
      </c>
      <c r="G1234" s="6" t="s">
        <v>0</v>
      </c>
      <c r="H1234" s="6" t="s">
        <v>0</v>
      </c>
      <c r="I1234" s="36">
        <v>391801193.54999995</v>
      </c>
      <c r="J1234" s="36">
        <v>4063149.9999999995</v>
      </c>
      <c r="K1234" s="1" t="s">
        <v>0</v>
      </c>
      <c r="L1234" s="33">
        <v>0</v>
      </c>
      <c r="M1234" s="1" t="s">
        <v>281</v>
      </c>
      <c r="N1234" s="1" t="s">
        <v>464</v>
      </c>
    </row>
    <row r="1235" spans="1:15" hidden="1" x14ac:dyDescent="0.25">
      <c r="A1235" s="1" t="s">
        <v>144</v>
      </c>
      <c r="B1235" s="1">
        <v>2023</v>
      </c>
      <c r="C1235" s="6" t="s">
        <v>0</v>
      </c>
      <c r="D1235" s="6" t="s">
        <v>0</v>
      </c>
      <c r="E1235" s="6" t="s">
        <v>0</v>
      </c>
      <c r="F1235" s="6" t="s">
        <v>0</v>
      </c>
      <c r="G1235" s="6" t="s">
        <v>0</v>
      </c>
      <c r="H1235" s="6" t="s">
        <v>0</v>
      </c>
      <c r="I1235" s="36">
        <v>391921720</v>
      </c>
      <c r="J1235" s="36">
        <v>3454570</v>
      </c>
      <c r="K1235" s="1" t="s">
        <v>0</v>
      </c>
      <c r="L1235" s="33">
        <v>0</v>
      </c>
      <c r="M1235" s="1" t="s">
        <v>281</v>
      </c>
      <c r="N1235" s="1" t="s">
        <v>832</v>
      </c>
    </row>
    <row r="1236" spans="1:15" hidden="1" x14ac:dyDescent="0.25">
      <c r="A1236" s="1" t="s">
        <v>80</v>
      </c>
      <c r="B1236" s="1">
        <v>2019</v>
      </c>
      <c r="C1236" s="6" t="s">
        <v>0</v>
      </c>
      <c r="D1236" s="6" t="s">
        <v>0</v>
      </c>
      <c r="E1236" s="6" t="s">
        <v>0</v>
      </c>
      <c r="F1236" s="6" t="s">
        <v>0</v>
      </c>
      <c r="G1236" s="6" t="s">
        <v>0</v>
      </c>
      <c r="H1236" s="6" t="s">
        <v>0</v>
      </c>
      <c r="I1236" s="36">
        <v>393728293</v>
      </c>
      <c r="J1236" s="36">
        <v>2539292.25</v>
      </c>
      <c r="K1236" s="1" t="s">
        <v>0</v>
      </c>
      <c r="L1236" s="33">
        <v>0</v>
      </c>
      <c r="M1236" s="1" t="s">
        <v>281</v>
      </c>
      <c r="N1236" s="1" t="s">
        <v>835</v>
      </c>
    </row>
    <row r="1237" spans="1:15" hidden="1" x14ac:dyDescent="0.25">
      <c r="A1237" s="1" t="s">
        <v>17</v>
      </c>
      <c r="B1237" s="1">
        <v>2018</v>
      </c>
      <c r="C1237" s="6" t="s">
        <v>0</v>
      </c>
      <c r="D1237" s="6" t="s">
        <v>0</v>
      </c>
      <c r="E1237" s="6" t="s">
        <v>0</v>
      </c>
      <c r="F1237" s="6" t="s">
        <v>0</v>
      </c>
      <c r="G1237" s="6" t="s">
        <v>0</v>
      </c>
      <c r="H1237" s="6" t="s">
        <v>0</v>
      </c>
      <c r="I1237" s="36">
        <v>394129740.53999996</v>
      </c>
      <c r="J1237" s="36">
        <v>4086966.48</v>
      </c>
      <c r="K1237" s="1" t="s">
        <v>0</v>
      </c>
      <c r="L1237" s="33">
        <v>0</v>
      </c>
      <c r="M1237" s="1" t="s">
        <v>281</v>
      </c>
      <c r="N1237" s="1" t="s">
        <v>464</v>
      </c>
    </row>
    <row r="1238" spans="1:15" hidden="1" x14ac:dyDescent="0.25">
      <c r="A1238" s="1" t="s">
        <v>17</v>
      </c>
      <c r="B1238" s="1">
        <v>2020</v>
      </c>
      <c r="C1238" s="6" t="s">
        <v>0</v>
      </c>
      <c r="D1238" s="6" t="s">
        <v>0</v>
      </c>
      <c r="E1238" s="6" t="s">
        <v>0</v>
      </c>
      <c r="F1238" s="6" t="s">
        <v>0</v>
      </c>
      <c r="G1238" s="6" t="s">
        <v>0</v>
      </c>
      <c r="H1238" s="6" t="s">
        <v>0</v>
      </c>
      <c r="I1238" s="36">
        <v>394416638.60000002</v>
      </c>
      <c r="J1238" s="36">
        <v>4077585.45</v>
      </c>
      <c r="K1238" s="1" t="s">
        <v>0</v>
      </c>
      <c r="L1238" s="33">
        <v>0</v>
      </c>
      <c r="M1238" s="1" t="s">
        <v>281</v>
      </c>
      <c r="N1238" s="1" t="s">
        <v>464</v>
      </c>
    </row>
    <row r="1239" spans="1:15" hidden="1" x14ac:dyDescent="0.25">
      <c r="A1239" s="1" t="s">
        <v>80</v>
      </c>
      <c r="B1239" s="1">
        <v>2017</v>
      </c>
      <c r="C1239" s="6" t="s">
        <v>0</v>
      </c>
      <c r="D1239" s="6" t="s">
        <v>0</v>
      </c>
      <c r="E1239" s="6" t="s">
        <v>0</v>
      </c>
      <c r="F1239" s="6" t="s">
        <v>0</v>
      </c>
      <c r="G1239" s="6" t="s">
        <v>0</v>
      </c>
      <c r="H1239" s="6" t="s">
        <v>0</v>
      </c>
      <c r="I1239" s="36">
        <v>394548232.30999994</v>
      </c>
      <c r="J1239" s="36">
        <v>2553817.1899999995</v>
      </c>
      <c r="K1239" s="1" t="s">
        <v>0</v>
      </c>
      <c r="L1239" s="33">
        <v>0</v>
      </c>
      <c r="M1239" s="1" t="s">
        <v>281</v>
      </c>
      <c r="N1239" s="1" t="s">
        <v>835</v>
      </c>
    </row>
    <row r="1240" spans="1:15" hidden="1" x14ac:dyDescent="0.25">
      <c r="A1240" s="1" t="s">
        <v>80</v>
      </c>
      <c r="B1240" s="1">
        <v>2020</v>
      </c>
      <c r="C1240" s="6" t="s">
        <v>0</v>
      </c>
      <c r="D1240" s="6" t="s">
        <v>0</v>
      </c>
      <c r="E1240" s="6" t="s">
        <v>0</v>
      </c>
      <c r="F1240" s="6" t="s">
        <v>0</v>
      </c>
      <c r="G1240" s="6" t="s">
        <v>0</v>
      </c>
      <c r="H1240" s="6" t="s">
        <v>0</v>
      </c>
      <c r="I1240" s="36">
        <v>394863177.15000004</v>
      </c>
      <c r="J1240" s="36">
        <v>2545609.7999999998</v>
      </c>
      <c r="K1240" s="1" t="s">
        <v>0</v>
      </c>
      <c r="L1240" s="33">
        <v>0</v>
      </c>
      <c r="M1240" s="1" t="s">
        <v>281</v>
      </c>
      <c r="N1240" s="1" t="s">
        <v>835</v>
      </c>
    </row>
    <row r="1241" spans="1:15" hidden="1" x14ac:dyDescent="0.25">
      <c r="A1241" s="1" t="s">
        <v>80</v>
      </c>
      <c r="B1241" s="1">
        <v>2018</v>
      </c>
      <c r="C1241" s="6" t="s">
        <v>0</v>
      </c>
      <c r="D1241" s="6" t="s">
        <v>0</v>
      </c>
      <c r="E1241" s="6" t="s">
        <v>0</v>
      </c>
      <c r="F1241" s="6" t="s">
        <v>0</v>
      </c>
      <c r="G1241" s="6" t="s">
        <v>0</v>
      </c>
      <c r="H1241" s="6" t="s">
        <v>0</v>
      </c>
      <c r="I1241" s="36">
        <v>394881351.59999996</v>
      </c>
      <c r="J1241" s="36">
        <v>2551470.54</v>
      </c>
      <c r="K1241" s="1" t="s">
        <v>0</v>
      </c>
      <c r="L1241" s="33">
        <v>0</v>
      </c>
      <c r="M1241" s="1" t="s">
        <v>281</v>
      </c>
      <c r="N1241" s="1" t="s">
        <v>835</v>
      </c>
    </row>
    <row r="1242" spans="1:15" hidden="1" x14ac:dyDescent="0.25">
      <c r="A1242" s="1" t="s">
        <v>17</v>
      </c>
      <c r="B1242" s="1">
        <v>2021</v>
      </c>
      <c r="C1242" s="6" t="s">
        <v>0</v>
      </c>
      <c r="D1242" s="6" t="s">
        <v>0</v>
      </c>
      <c r="E1242" s="6" t="s">
        <v>0</v>
      </c>
      <c r="F1242" s="6" t="s">
        <v>0</v>
      </c>
      <c r="G1242" s="6" t="s">
        <v>0</v>
      </c>
      <c r="H1242" s="6" t="s">
        <v>0</v>
      </c>
      <c r="I1242" s="36">
        <v>395905498.17000002</v>
      </c>
      <c r="J1242" s="36">
        <v>4108278.33</v>
      </c>
      <c r="K1242" s="1" t="s">
        <v>0</v>
      </c>
      <c r="L1242" s="33">
        <v>0</v>
      </c>
      <c r="M1242" s="1" t="s">
        <v>281</v>
      </c>
      <c r="N1242" s="1" t="s">
        <v>464</v>
      </c>
    </row>
    <row r="1243" spans="1:15" hidden="1" x14ac:dyDescent="0.25">
      <c r="A1243" s="1" t="s">
        <v>17</v>
      </c>
      <c r="B1243" s="1">
        <v>2017</v>
      </c>
      <c r="C1243" s="6" t="s">
        <v>0</v>
      </c>
      <c r="D1243" s="6" t="s">
        <v>0</v>
      </c>
      <c r="E1243" s="6" t="s">
        <v>0</v>
      </c>
      <c r="F1243" s="6" t="s">
        <v>0</v>
      </c>
      <c r="G1243" s="6" t="s">
        <v>0</v>
      </c>
      <c r="H1243" s="6" t="s">
        <v>0</v>
      </c>
      <c r="I1243" s="36">
        <v>396045310.58999997</v>
      </c>
      <c r="J1243" s="36">
        <v>4090720.1999999997</v>
      </c>
      <c r="K1243" s="1" t="s">
        <v>0</v>
      </c>
      <c r="L1243" s="33">
        <v>0</v>
      </c>
      <c r="M1243" s="1" t="s">
        <v>281</v>
      </c>
      <c r="N1243" s="1" t="s">
        <v>464</v>
      </c>
    </row>
    <row r="1244" spans="1:15" x14ac:dyDescent="0.25">
      <c r="A1244" s="1" t="s">
        <v>80</v>
      </c>
      <c r="B1244" s="1">
        <v>2021</v>
      </c>
      <c r="C1244" s="6">
        <v>45</v>
      </c>
      <c r="D1244" s="6">
        <v>9</v>
      </c>
      <c r="E1244" s="6">
        <v>9</v>
      </c>
      <c r="F1244" s="6">
        <v>5</v>
      </c>
      <c r="G1244" s="6">
        <v>260</v>
      </c>
      <c r="H1244" s="6">
        <v>3.5</v>
      </c>
      <c r="I1244" s="36">
        <v>397679844.89999998</v>
      </c>
      <c r="J1244" s="36">
        <v>2564768.7000000002</v>
      </c>
      <c r="K1244" s="1">
        <v>3</v>
      </c>
      <c r="L1244" s="33">
        <v>2160210</v>
      </c>
      <c r="M1244" s="1" t="s">
        <v>281</v>
      </c>
      <c r="N1244" s="1" t="s">
        <v>835</v>
      </c>
      <c r="O1244" s="51">
        <f>I1244/$Q$1</f>
        <v>1.5868190479784978</v>
      </c>
    </row>
    <row r="1245" spans="1:15" hidden="1" x14ac:dyDescent="0.25">
      <c r="A1245" s="1" t="s">
        <v>48</v>
      </c>
      <c r="B1245" s="1">
        <v>2014</v>
      </c>
      <c r="C1245" s="6" t="s">
        <v>0</v>
      </c>
      <c r="D1245" s="6" t="s">
        <v>0</v>
      </c>
      <c r="E1245" s="6" t="s">
        <v>0</v>
      </c>
      <c r="F1245" s="6" t="s">
        <v>0</v>
      </c>
      <c r="G1245" s="6" t="s">
        <v>0</v>
      </c>
      <c r="H1245" s="6" t="s">
        <v>0</v>
      </c>
      <c r="I1245" s="36">
        <v>400053081.60000002</v>
      </c>
      <c r="J1245" s="36">
        <v>3756498.8080000002</v>
      </c>
      <c r="K1245" s="1" t="s">
        <v>0</v>
      </c>
      <c r="L1245" s="33">
        <v>0</v>
      </c>
      <c r="M1245" s="1" t="s">
        <v>275</v>
      </c>
      <c r="N1245" s="1" t="s">
        <v>506</v>
      </c>
    </row>
    <row r="1246" spans="1:15" hidden="1" x14ac:dyDescent="0.25">
      <c r="A1246" s="1" t="s">
        <v>48</v>
      </c>
      <c r="B1246" s="1">
        <v>2015</v>
      </c>
      <c r="C1246" s="6" t="s">
        <v>0</v>
      </c>
      <c r="D1246" s="6" t="s">
        <v>0</v>
      </c>
      <c r="E1246" s="6" t="s">
        <v>0</v>
      </c>
      <c r="F1246" s="6" t="s">
        <v>0</v>
      </c>
      <c r="G1246" s="6" t="s">
        <v>0</v>
      </c>
      <c r="H1246" s="6" t="s">
        <v>0</v>
      </c>
      <c r="I1246" s="36">
        <v>400690361.04000002</v>
      </c>
      <c r="J1246" s="36">
        <v>3770615.76</v>
      </c>
      <c r="K1246" s="1" t="s">
        <v>0</v>
      </c>
      <c r="L1246" s="33">
        <v>0</v>
      </c>
      <c r="M1246" s="1" t="s">
        <v>275</v>
      </c>
      <c r="N1246" s="1" t="s">
        <v>506</v>
      </c>
    </row>
    <row r="1247" spans="1:15" hidden="1" x14ac:dyDescent="0.25">
      <c r="A1247" s="1" t="s">
        <v>48</v>
      </c>
      <c r="B1247" s="1">
        <v>2022</v>
      </c>
      <c r="C1247" s="6" t="s">
        <v>0</v>
      </c>
      <c r="D1247" s="6" t="s">
        <v>0</v>
      </c>
      <c r="E1247" s="6" t="s">
        <v>0</v>
      </c>
      <c r="F1247" s="6" t="s">
        <v>0</v>
      </c>
      <c r="G1247" s="6" t="s">
        <v>0</v>
      </c>
      <c r="H1247" s="6" t="s">
        <v>0</v>
      </c>
      <c r="I1247" s="36">
        <v>401024304</v>
      </c>
      <c r="J1247" s="36">
        <v>3784579.2</v>
      </c>
      <c r="K1247" s="1" t="s">
        <v>0</v>
      </c>
      <c r="L1247" s="33">
        <v>0</v>
      </c>
      <c r="M1247" s="1" t="s">
        <v>275</v>
      </c>
      <c r="N1247" s="1" t="s">
        <v>506</v>
      </c>
    </row>
    <row r="1248" spans="1:15" hidden="1" x14ac:dyDescent="0.25">
      <c r="A1248" s="1" t="s">
        <v>44</v>
      </c>
      <c r="B1248" s="1">
        <v>2014</v>
      </c>
      <c r="C1248" s="6" t="s">
        <v>0</v>
      </c>
      <c r="D1248" s="6" t="s">
        <v>0</v>
      </c>
      <c r="E1248" s="6" t="s">
        <v>0</v>
      </c>
      <c r="F1248" s="6" t="s">
        <v>0</v>
      </c>
      <c r="G1248" s="6" t="s">
        <v>0</v>
      </c>
      <c r="H1248" s="6" t="s">
        <v>0</v>
      </c>
      <c r="I1248" s="36">
        <v>404784182.39999998</v>
      </c>
      <c r="J1248" s="36">
        <v>1558419.68</v>
      </c>
      <c r="K1248" s="1" t="s">
        <v>0</v>
      </c>
      <c r="L1248" s="33">
        <v>0</v>
      </c>
      <c r="M1248" s="1" t="s">
        <v>281</v>
      </c>
      <c r="N1248" s="1" t="s">
        <v>833</v>
      </c>
    </row>
    <row r="1249" spans="1:15" x14ac:dyDescent="0.25">
      <c r="A1249" s="1" t="s">
        <v>48</v>
      </c>
      <c r="B1249" s="1">
        <v>2016</v>
      </c>
      <c r="C1249" s="6">
        <v>14</v>
      </c>
      <c r="D1249" s="6">
        <v>10</v>
      </c>
      <c r="E1249" s="6">
        <v>9</v>
      </c>
      <c r="F1249" s="6">
        <v>5</v>
      </c>
      <c r="G1249" s="6">
        <v>210</v>
      </c>
      <c r="H1249" s="6">
        <v>3</v>
      </c>
      <c r="I1249" s="36">
        <v>406451739.19999999</v>
      </c>
      <c r="J1249" s="36">
        <v>3842912.4499999997</v>
      </c>
      <c r="K1249" s="1">
        <v>0</v>
      </c>
      <c r="L1249" s="33">
        <v>1469649.9999999998</v>
      </c>
      <c r="M1249" s="1" t="s">
        <v>275</v>
      </c>
      <c r="N1249" s="1" t="s">
        <v>506</v>
      </c>
      <c r="O1249" s="51">
        <f>I1249/$Q$1</f>
        <v>1.6218205929162206</v>
      </c>
    </row>
    <row r="1250" spans="1:15" hidden="1" x14ac:dyDescent="0.25">
      <c r="A1250" s="1" t="s">
        <v>44</v>
      </c>
      <c r="B1250" s="1">
        <v>2022</v>
      </c>
      <c r="C1250" s="6" t="s">
        <v>0</v>
      </c>
      <c r="D1250" s="6" t="s">
        <v>0</v>
      </c>
      <c r="E1250" s="6" t="s">
        <v>0</v>
      </c>
      <c r="F1250" s="6" t="s">
        <v>0</v>
      </c>
      <c r="G1250" s="6" t="s">
        <v>0</v>
      </c>
      <c r="H1250" s="6" t="s">
        <v>0</v>
      </c>
      <c r="I1250" s="36">
        <v>406758099.60000002</v>
      </c>
      <c r="J1250" s="36">
        <v>1570082.4000000001</v>
      </c>
      <c r="K1250" s="1" t="s">
        <v>0</v>
      </c>
      <c r="L1250" s="33">
        <v>0</v>
      </c>
      <c r="M1250" s="1" t="s">
        <v>281</v>
      </c>
      <c r="N1250" s="1" t="s">
        <v>833</v>
      </c>
    </row>
    <row r="1251" spans="1:15" hidden="1" x14ac:dyDescent="0.25">
      <c r="A1251" s="1" t="s">
        <v>48</v>
      </c>
      <c r="B1251" s="1">
        <v>2019</v>
      </c>
      <c r="C1251" s="6" t="s">
        <v>0</v>
      </c>
      <c r="D1251" s="6" t="s">
        <v>0</v>
      </c>
      <c r="E1251" s="6" t="s">
        <v>0</v>
      </c>
      <c r="F1251" s="6" t="s">
        <v>0</v>
      </c>
      <c r="G1251" s="6" t="s">
        <v>0</v>
      </c>
      <c r="H1251" s="6" t="s">
        <v>0</v>
      </c>
      <c r="I1251" s="36">
        <v>407160230.40000004</v>
      </c>
      <c r="J1251" s="36">
        <v>3846981.45</v>
      </c>
      <c r="K1251" s="1" t="s">
        <v>0</v>
      </c>
      <c r="L1251" s="33">
        <v>0</v>
      </c>
      <c r="M1251" s="1" t="s">
        <v>275</v>
      </c>
      <c r="N1251" s="1" t="s">
        <v>506</v>
      </c>
    </row>
    <row r="1252" spans="1:15" hidden="1" x14ac:dyDescent="0.25">
      <c r="A1252" s="1" t="s">
        <v>44</v>
      </c>
      <c r="B1252" s="1">
        <v>2015</v>
      </c>
      <c r="C1252" s="6" t="s">
        <v>0</v>
      </c>
      <c r="D1252" s="6" t="s">
        <v>0</v>
      </c>
      <c r="E1252" s="6" t="s">
        <v>0</v>
      </c>
      <c r="F1252" s="6" t="s">
        <v>0</v>
      </c>
      <c r="G1252" s="6" t="s">
        <v>0</v>
      </c>
      <c r="H1252" s="6" t="s">
        <v>0</v>
      </c>
      <c r="I1252" s="36">
        <v>407978373.24000001</v>
      </c>
      <c r="J1252" s="36">
        <v>1564281.6</v>
      </c>
      <c r="K1252" s="1" t="s">
        <v>0</v>
      </c>
      <c r="L1252" s="33">
        <v>0</v>
      </c>
      <c r="M1252" s="1" t="s">
        <v>281</v>
      </c>
      <c r="N1252" s="1" t="s">
        <v>833</v>
      </c>
    </row>
    <row r="1253" spans="1:15" hidden="1" x14ac:dyDescent="0.25">
      <c r="A1253" s="1" t="s">
        <v>48</v>
      </c>
      <c r="B1253" s="1">
        <v>2017</v>
      </c>
      <c r="C1253" s="6" t="s">
        <v>0</v>
      </c>
      <c r="D1253" s="6" t="s">
        <v>0</v>
      </c>
      <c r="E1253" s="6" t="s">
        <v>0</v>
      </c>
      <c r="F1253" s="6" t="s">
        <v>0</v>
      </c>
      <c r="G1253" s="6" t="s">
        <v>0</v>
      </c>
      <c r="H1253" s="6" t="s">
        <v>0</v>
      </c>
      <c r="I1253" s="36">
        <v>408808496.57999998</v>
      </c>
      <c r="J1253" s="36">
        <v>3868984.0999999996</v>
      </c>
      <c r="K1253" s="1" t="s">
        <v>0</v>
      </c>
      <c r="L1253" s="33">
        <v>0</v>
      </c>
      <c r="M1253" s="1" t="s">
        <v>275</v>
      </c>
      <c r="N1253" s="1" t="s">
        <v>506</v>
      </c>
    </row>
    <row r="1254" spans="1:15" hidden="1" x14ac:dyDescent="0.25">
      <c r="A1254" s="1" t="s">
        <v>48</v>
      </c>
      <c r="B1254" s="1">
        <v>2018</v>
      </c>
      <c r="C1254" s="6" t="s">
        <v>0</v>
      </c>
      <c r="D1254" s="6" t="s">
        <v>0</v>
      </c>
      <c r="E1254" s="6" t="s">
        <v>0</v>
      </c>
      <c r="F1254" s="6" t="s">
        <v>0</v>
      </c>
      <c r="G1254" s="6" t="s">
        <v>0</v>
      </c>
      <c r="H1254" s="6" t="s">
        <v>0</v>
      </c>
      <c r="I1254" s="36">
        <v>409273779.83999997</v>
      </c>
      <c r="J1254" s="36">
        <v>3865431.7199999997</v>
      </c>
      <c r="K1254" s="1" t="s">
        <v>0</v>
      </c>
      <c r="L1254" s="33">
        <v>0</v>
      </c>
      <c r="M1254" s="1" t="s">
        <v>275</v>
      </c>
      <c r="N1254" s="1" t="s">
        <v>506</v>
      </c>
    </row>
    <row r="1255" spans="1:15" x14ac:dyDescent="0.25">
      <c r="A1255" s="1" t="s">
        <v>48</v>
      </c>
      <c r="B1255" s="1">
        <v>2020</v>
      </c>
      <c r="C1255" s="6">
        <v>38</v>
      </c>
      <c r="D1255" s="6">
        <v>10</v>
      </c>
      <c r="E1255" s="6">
        <v>9</v>
      </c>
      <c r="F1255" s="6">
        <v>5</v>
      </c>
      <c r="G1255" s="6">
        <v>210</v>
      </c>
      <c r="H1255" s="6">
        <v>3</v>
      </c>
      <c r="I1255" s="36">
        <v>409734425.69999999</v>
      </c>
      <c r="J1255" s="36">
        <v>3856554.65</v>
      </c>
      <c r="K1255" s="1">
        <v>0</v>
      </c>
      <c r="L1255" s="33">
        <v>1797650</v>
      </c>
      <c r="M1255" s="1" t="s">
        <v>275</v>
      </c>
      <c r="N1255" s="1" t="s">
        <v>506</v>
      </c>
      <c r="O1255" s="51">
        <f>I1255/$Q$1</f>
        <v>1.6349191432539973</v>
      </c>
    </row>
    <row r="1256" spans="1:15" hidden="1" x14ac:dyDescent="0.25">
      <c r="A1256" s="1" t="s">
        <v>48</v>
      </c>
      <c r="B1256" s="1">
        <v>2021</v>
      </c>
      <c r="C1256" s="6" t="s">
        <v>0</v>
      </c>
      <c r="D1256" s="6" t="s">
        <v>0</v>
      </c>
      <c r="E1256" s="6" t="s">
        <v>0</v>
      </c>
      <c r="F1256" s="6" t="s">
        <v>0</v>
      </c>
      <c r="G1256" s="6" t="s">
        <v>0</v>
      </c>
      <c r="H1256" s="6" t="s">
        <v>0</v>
      </c>
      <c r="I1256" s="36">
        <v>412333397.57999998</v>
      </c>
      <c r="J1256" s="36">
        <v>3885584.43</v>
      </c>
      <c r="K1256" s="1" t="s">
        <v>0</v>
      </c>
      <c r="L1256" s="33">
        <v>0</v>
      </c>
      <c r="M1256" s="1" t="s">
        <v>275</v>
      </c>
      <c r="N1256" s="1" t="s">
        <v>506</v>
      </c>
    </row>
    <row r="1257" spans="1:15" hidden="1" x14ac:dyDescent="0.25">
      <c r="A1257" s="1" t="s">
        <v>44</v>
      </c>
      <c r="B1257" s="1">
        <v>2020</v>
      </c>
      <c r="C1257" s="6" t="s">
        <v>0</v>
      </c>
      <c r="D1257" s="6" t="s">
        <v>0</v>
      </c>
      <c r="E1257" s="6" t="s">
        <v>0</v>
      </c>
      <c r="F1257" s="6" t="s">
        <v>0</v>
      </c>
      <c r="G1257" s="6" t="s">
        <v>0</v>
      </c>
      <c r="H1257" s="6" t="s">
        <v>0</v>
      </c>
      <c r="I1257" s="36">
        <v>414252790.35000002</v>
      </c>
      <c r="J1257" s="36">
        <v>1599931.4000000001</v>
      </c>
      <c r="K1257" s="1" t="s">
        <v>0</v>
      </c>
      <c r="L1257" s="33">
        <v>0</v>
      </c>
      <c r="M1257" s="1" t="s">
        <v>281</v>
      </c>
      <c r="N1257" s="1" t="s">
        <v>833</v>
      </c>
    </row>
    <row r="1258" spans="1:15" x14ac:dyDescent="0.25">
      <c r="A1258" s="1" t="s">
        <v>44</v>
      </c>
      <c r="B1258" s="1">
        <v>2019</v>
      </c>
      <c r="C1258" s="6">
        <v>33</v>
      </c>
      <c r="D1258" s="6">
        <v>9</v>
      </c>
      <c r="E1258" s="6">
        <v>10</v>
      </c>
      <c r="F1258" s="6">
        <v>5</v>
      </c>
      <c r="G1258" s="6">
        <v>300</v>
      </c>
      <c r="H1258" s="6">
        <v>4.5</v>
      </c>
      <c r="I1258" s="36">
        <v>415218838.30000001</v>
      </c>
      <c r="J1258" s="36">
        <v>1595956.8</v>
      </c>
      <c r="K1258" s="1">
        <v>4</v>
      </c>
      <c r="L1258" s="33">
        <v>1199950</v>
      </c>
      <c r="M1258" s="1" t="s">
        <v>281</v>
      </c>
      <c r="N1258" s="1" t="s">
        <v>833</v>
      </c>
      <c r="O1258" s="51">
        <f>I1258/$Q$1</f>
        <v>1.6568030040839112</v>
      </c>
    </row>
    <row r="1259" spans="1:15" hidden="1" x14ac:dyDescent="0.25">
      <c r="A1259" s="1" t="s">
        <v>44</v>
      </c>
      <c r="B1259" s="1">
        <v>2016</v>
      </c>
      <c r="C1259" s="6" t="s">
        <v>0</v>
      </c>
      <c r="D1259" s="6" t="s">
        <v>0</v>
      </c>
      <c r="E1259" s="6" t="s">
        <v>0</v>
      </c>
      <c r="F1259" s="6" t="s">
        <v>0</v>
      </c>
      <c r="G1259" s="6" t="s">
        <v>0</v>
      </c>
      <c r="H1259" s="6" t="s">
        <v>0</v>
      </c>
      <c r="I1259" s="36">
        <v>415230551.44999993</v>
      </c>
      <c r="J1259" s="36">
        <v>1594273.8499999999</v>
      </c>
      <c r="K1259" s="1" t="s">
        <v>0</v>
      </c>
      <c r="L1259" s="33">
        <v>0</v>
      </c>
      <c r="M1259" s="1" t="s">
        <v>281</v>
      </c>
      <c r="N1259" s="1" t="s">
        <v>833</v>
      </c>
    </row>
    <row r="1260" spans="1:15" hidden="1" x14ac:dyDescent="0.25">
      <c r="A1260" s="1" t="s">
        <v>144</v>
      </c>
      <c r="B1260" s="1">
        <v>2022</v>
      </c>
      <c r="C1260" s="6" t="s">
        <v>0</v>
      </c>
      <c r="D1260" s="6" t="s">
        <v>0</v>
      </c>
      <c r="E1260" s="6" t="s">
        <v>0</v>
      </c>
      <c r="F1260" s="6" t="s">
        <v>0</v>
      </c>
      <c r="G1260" s="6" t="s">
        <v>0</v>
      </c>
      <c r="H1260" s="6" t="s">
        <v>0</v>
      </c>
      <c r="I1260" s="36">
        <v>416179598.40000004</v>
      </c>
      <c r="J1260" s="36">
        <v>3657776.4000000004</v>
      </c>
      <c r="K1260" s="1" t="s">
        <v>0</v>
      </c>
      <c r="L1260" s="33">
        <v>0</v>
      </c>
      <c r="M1260" s="1" t="s">
        <v>281</v>
      </c>
      <c r="N1260" s="1" t="s">
        <v>832</v>
      </c>
    </row>
    <row r="1261" spans="1:15" hidden="1" x14ac:dyDescent="0.25">
      <c r="A1261" s="1" t="s">
        <v>44</v>
      </c>
      <c r="B1261" s="1">
        <v>2021</v>
      </c>
      <c r="C1261" s="6" t="s">
        <v>0</v>
      </c>
      <c r="D1261" s="6" t="s">
        <v>0</v>
      </c>
      <c r="E1261" s="6" t="s">
        <v>0</v>
      </c>
      <c r="F1261" s="6" t="s">
        <v>0</v>
      </c>
      <c r="G1261" s="6" t="s">
        <v>0</v>
      </c>
      <c r="H1261" s="6" t="s">
        <v>0</v>
      </c>
      <c r="I1261" s="36">
        <v>416348470.19999999</v>
      </c>
      <c r="J1261" s="36">
        <v>1611980.37</v>
      </c>
      <c r="K1261" s="1" t="s">
        <v>0</v>
      </c>
      <c r="L1261" s="33">
        <v>0</v>
      </c>
      <c r="M1261" s="1" t="s">
        <v>281</v>
      </c>
      <c r="N1261" s="1" t="s">
        <v>833</v>
      </c>
    </row>
    <row r="1262" spans="1:15" hidden="1" x14ac:dyDescent="0.25">
      <c r="A1262" s="1" t="s">
        <v>144</v>
      </c>
      <c r="B1262" s="1">
        <v>2014</v>
      </c>
      <c r="C1262" s="6" t="s">
        <v>0</v>
      </c>
      <c r="D1262" s="6" t="s">
        <v>0</v>
      </c>
      <c r="E1262" s="6" t="s">
        <v>0</v>
      </c>
      <c r="F1262" s="6" t="s">
        <v>0</v>
      </c>
      <c r="G1262" s="6" t="s">
        <v>0</v>
      </c>
      <c r="H1262" s="6" t="s">
        <v>0</v>
      </c>
      <c r="I1262" s="36">
        <v>416354454.39999998</v>
      </c>
      <c r="J1262" s="36">
        <v>3630611.1839999999</v>
      </c>
      <c r="K1262" s="1" t="s">
        <v>0</v>
      </c>
      <c r="L1262" s="33">
        <v>0</v>
      </c>
      <c r="M1262" s="1" t="s">
        <v>281</v>
      </c>
      <c r="N1262" s="1" t="s">
        <v>832</v>
      </c>
    </row>
    <row r="1263" spans="1:15" hidden="1" x14ac:dyDescent="0.25">
      <c r="A1263" s="1" t="s">
        <v>77</v>
      </c>
      <c r="B1263" s="1">
        <v>2023</v>
      </c>
      <c r="C1263" s="6" t="s">
        <v>0</v>
      </c>
      <c r="D1263" s="6" t="s">
        <v>0</v>
      </c>
      <c r="E1263" s="6" t="s">
        <v>0</v>
      </c>
      <c r="F1263" s="6" t="s">
        <v>0</v>
      </c>
      <c r="G1263" s="6" t="s">
        <v>0</v>
      </c>
      <c r="H1263" s="6" t="s">
        <v>0</v>
      </c>
      <c r="I1263" s="36">
        <v>417486210</v>
      </c>
      <c r="J1263" s="36">
        <v>4056460</v>
      </c>
      <c r="K1263" s="1" t="s">
        <v>0</v>
      </c>
      <c r="L1263" s="33">
        <v>0</v>
      </c>
      <c r="M1263" s="1" t="s">
        <v>278</v>
      </c>
      <c r="N1263" s="1" t="s">
        <v>605</v>
      </c>
    </row>
    <row r="1264" spans="1:15" hidden="1" x14ac:dyDescent="0.25">
      <c r="A1264" s="1" t="s">
        <v>144</v>
      </c>
      <c r="B1264" s="1">
        <v>2015</v>
      </c>
      <c r="C1264" s="6" t="s">
        <v>0</v>
      </c>
      <c r="D1264" s="6" t="s">
        <v>0</v>
      </c>
      <c r="E1264" s="6" t="s">
        <v>0</v>
      </c>
      <c r="F1264" s="6" t="s">
        <v>0</v>
      </c>
      <c r="G1264" s="6" t="s">
        <v>0</v>
      </c>
      <c r="H1264" s="6" t="s">
        <v>0</v>
      </c>
      <c r="I1264" s="36">
        <v>417755207.39999998</v>
      </c>
      <c r="J1264" s="36">
        <v>3644259.48</v>
      </c>
      <c r="K1264" s="1" t="s">
        <v>0</v>
      </c>
      <c r="L1264" s="33">
        <v>0</v>
      </c>
      <c r="M1264" s="1" t="s">
        <v>281</v>
      </c>
      <c r="N1264" s="1" t="s">
        <v>832</v>
      </c>
    </row>
    <row r="1265" spans="1:15" hidden="1" x14ac:dyDescent="0.25">
      <c r="A1265" s="1" t="s">
        <v>44</v>
      </c>
      <c r="B1265" s="1">
        <v>2017</v>
      </c>
      <c r="C1265" s="6" t="s">
        <v>0</v>
      </c>
      <c r="D1265" s="6" t="s">
        <v>0</v>
      </c>
      <c r="E1265" s="6" t="s">
        <v>0</v>
      </c>
      <c r="F1265" s="6" t="s">
        <v>0</v>
      </c>
      <c r="G1265" s="6" t="s">
        <v>0</v>
      </c>
      <c r="H1265" s="6" t="s">
        <v>0</v>
      </c>
      <c r="I1265" s="36">
        <v>418007082.76999998</v>
      </c>
      <c r="J1265" s="36">
        <v>1605093.8699999999</v>
      </c>
      <c r="K1265" s="1" t="s">
        <v>0</v>
      </c>
      <c r="L1265" s="33">
        <v>0</v>
      </c>
      <c r="M1265" s="1" t="s">
        <v>281</v>
      </c>
      <c r="N1265" s="1" t="s">
        <v>833</v>
      </c>
    </row>
    <row r="1266" spans="1:15" hidden="1" x14ac:dyDescent="0.25">
      <c r="A1266" s="1" t="s">
        <v>44</v>
      </c>
      <c r="B1266" s="1">
        <v>2018</v>
      </c>
      <c r="C1266" s="6" t="s">
        <v>0</v>
      </c>
      <c r="D1266" s="6" t="s">
        <v>0</v>
      </c>
      <c r="E1266" s="6" t="s">
        <v>0</v>
      </c>
      <c r="F1266" s="6" t="s">
        <v>0</v>
      </c>
      <c r="G1266" s="6" t="s">
        <v>0</v>
      </c>
      <c r="H1266" s="6" t="s">
        <v>0</v>
      </c>
      <c r="I1266" s="36">
        <v>418564723.68000001</v>
      </c>
      <c r="J1266" s="36">
        <v>1603613.64</v>
      </c>
      <c r="K1266" s="1" t="s">
        <v>0</v>
      </c>
      <c r="L1266" s="33">
        <v>0</v>
      </c>
      <c r="M1266" s="1" t="s">
        <v>281</v>
      </c>
      <c r="N1266" s="1" t="s">
        <v>833</v>
      </c>
    </row>
    <row r="1267" spans="1:15" x14ac:dyDescent="0.25">
      <c r="A1267" s="1" t="s">
        <v>141</v>
      </c>
      <c r="B1267" s="1">
        <v>2023</v>
      </c>
      <c r="C1267" s="6">
        <v>57</v>
      </c>
      <c r="D1267" s="6">
        <v>1</v>
      </c>
      <c r="E1267" s="6">
        <v>9</v>
      </c>
      <c r="F1267" s="6">
        <v>5</v>
      </c>
      <c r="G1267" s="6">
        <v>310</v>
      </c>
      <c r="H1267" s="6">
        <v>4.3</v>
      </c>
      <c r="I1267" s="36">
        <v>420601890</v>
      </c>
      <c r="J1267" s="36">
        <v>2661050</v>
      </c>
      <c r="K1267" s="1">
        <v>4</v>
      </c>
      <c r="L1267" s="33">
        <v>1470000</v>
      </c>
      <c r="M1267" s="1" t="s">
        <v>281</v>
      </c>
      <c r="N1267" s="1" t="s">
        <v>417</v>
      </c>
      <c r="O1267" s="51">
        <f>I1267/$Q$1</f>
        <v>1.6782824154329097</v>
      </c>
    </row>
    <row r="1268" spans="1:15" hidden="1" x14ac:dyDescent="0.25">
      <c r="A1268" s="1" t="s">
        <v>144</v>
      </c>
      <c r="B1268" s="1">
        <v>2019</v>
      </c>
      <c r="C1268" s="6" t="s">
        <v>0</v>
      </c>
      <c r="D1268" s="6" t="s">
        <v>0</v>
      </c>
      <c r="E1268" s="6" t="s">
        <v>0</v>
      </c>
      <c r="F1268" s="6" t="s">
        <v>0</v>
      </c>
      <c r="G1268" s="6" t="s">
        <v>0</v>
      </c>
      <c r="H1268" s="6" t="s">
        <v>0</v>
      </c>
      <c r="I1268" s="36">
        <v>423878644.44999999</v>
      </c>
      <c r="J1268" s="36">
        <v>3718074.2</v>
      </c>
      <c r="K1268" s="1" t="s">
        <v>0</v>
      </c>
      <c r="L1268" s="33">
        <v>0</v>
      </c>
      <c r="M1268" s="1" t="s">
        <v>281</v>
      </c>
      <c r="N1268" s="1" t="s">
        <v>832</v>
      </c>
    </row>
    <row r="1269" spans="1:15" x14ac:dyDescent="0.25">
      <c r="A1269" s="1" t="s">
        <v>144</v>
      </c>
      <c r="B1269" s="1">
        <v>2020</v>
      </c>
      <c r="C1269" s="6">
        <v>39</v>
      </c>
      <c r="D1269" s="6">
        <v>9</v>
      </c>
      <c r="E1269" s="6">
        <v>6</v>
      </c>
      <c r="F1269" s="6">
        <v>4</v>
      </c>
      <c r="G1269" s="6">
        <v>230</v>
      </c>
      <c r="H1269" s="6">
        <v>3.2</v>
      </c>
      <c r="I1269" s="36">
        <v>424371384.35000002</v>
      </c>
      <c r="J1269" s="36">
        <v>3727329.95</v>
      </c>
      <c r="K1269" s="1">
        <v>3</v>
      </c>
      <c r="L1269" s="33">
        <v>1156450</v>
      </c>
      <c r="M1269" s="1" t="s">
        <v>281</v>
      </c>
      <c r="N1269" s="1" t="s">
        <v>832</v>
      </c>
      <c r="O1269" s="51">
        <f>I1269/$Q$1</f>
        <v>1.6933234226967591</v>
      </c>
    </row>
    <row r="1270" spans="1:15" hidden="1" x14ac:dyDescent="0.25">
      <c r="A1270" s="1" t="s">
        <v>144</v>
      </c>
      <c r="B1270" s="1">
        <v>2016</v>
      </c>
      <c r="C1270" s="6" t="s">
        <v>0</v>
      </c>
      <c r="D1270" s="6" t="s">
        <v>0</v>
      </c>
      <c r="E1270" s="6" t="s">
        <v>0</v>
      </c>
      <c r="F1270" s="6" t="s">
        <v>0</v>
      </c>
      <c r="G1270" s="6" t="s">
        <v>0</v>
      </c>
      <c r="H1270" s="6" t="s">
        <v>0</v>
      </c>
      <c r="I1270" s="36">
        <v>425097695.09999996</v>
      </c>
      <c r="J1270" s="36">
        <v>3714138.9999999995</v>
      </c>
      <c r="K1270" s="1" t="s">
        <v>0</v>
      </c>
      <c r="L1270" s="33">
        <v>0</v>
      </c>
      <c r="M1270" s="1" t="s">
        <v>281</v>
      </c>
      <c r="N1270" s="1" t="s">
        <v>832</v>
      </c>
    </row>
    <row r="1271" spans="1:15" hidden="1" x14ac:dyDescent="0.25">
      <c r="A1271" s="1" t="s">
        <v>84</v>
      </c>
      <c r="B1271" s="1">
        <v>2023</v>
      </c>
      <c r="C1271" s="6" t="s">
        <v>0</v>
      </c>
      <c r="D1271" s="6" t="s">
        <v>0</v>
      </c>
      <c r="E1271" s="6" t="s">
        <v>0</v>
      </c>
      <c r="F1271" s="6" t="s">
        <v>0</v>
      </c>
      <c r="G1271" s="6" t="s">
        <v>0</v>
      </c>
      <c r="H1271" s="6" t="s">
        <v>0</v>
      </c>
      <c r="I1271" s="36">
        <v>427324350</v>
      </c>
      <c r="J1271" s="36">
        <v>4555100</v>
      </c>
      <c r="K1271" s="1" t="s">
        <v>0</v>
      </c>
      <c r="L1271" s="33">
        <v>0</v>
      </c>
      <c r="M1271" s="1" t="s">
        <v>279</v>
      </c>
      <c r="N1271" s="1" t="s">
        <v>834</v>
      </c>
    </row>
    <row r="1272" spans="1:15" hidden="1" x14ac:dyDescent="0.25">
      <c r="A1272" s="1" t="s">
        <v>144</v>
      </c>
      <c r="B1272" s="1">
        <v>2018</v>
      </c>
      <c r="C1272" s="6" t="s">
        <v>0</v>
      </c>
      <c r="D1272" s="6" t="s">
        <v>0</v>
      </c>
      <c r="E1272" s="6" t="s">
        <v>0</v>
      </c>
      <c r="F1272" s="6" t="s">
        <v>0</v>
      </c>
      <c r="G1272" s="6" t="s">
        <v>0</v>
      </c>
      <c r="H1272" s="6" t="s">
        <v>0</v>
      </c>
      <c r="I1272" s="36">
        <v>427567674.71999997</v>
      </c>
      <c r="J1272" s="36">
        <v>3735906.5999999996</v>
      </c>
      <c r="K1272" s="1" t="s">
        <v>0</v>
      </c>
      <c r="L1272" s="33">
        <v>0</v>
      </c>
      <c r="M1272" s="1" t="s">
        <v>281</v>
      </c>
      <c r="N1272" s="1" t="s">
        <v>832</v>
      </c>
    </row>
    <row r="1273" spans="1:15" hidden="1" x14ac:dyDescent="0.25">
      <c r="A1273" s="1" t="s">
        <v>144</v>
      </c>
      <c r="B1273" s="1">
        <v>2017</v>
      </c>
      <c r="C1273" s="6" t="s">
        <v>0</v>
      </c>
      <c r="D1273" s="6" t="s">
        <v>0</v>
      </c>
      <c r="E1273" s="6" t="s">
        <v>0</v>
      </c>
      <c r="F1273" s="6" t="s">
        <v>0</v>
      </c>
      <c r="G1273" s="6" t="s">
        <v>0</v>
      </c>
      <c r="H1273" s="6" t="s">
        <v>0</v>
      </c>
      <c r="I1273" s="36">
        <v>427604537.94999993</v>
      </c>
      <c r="J1273" s="36">
        <v>3739343.4499999997</v>
      </c>
      <c r="K1273" s="1" t="s">
        <v>0</v>
      </c>
      <c r="L1273" s="33">
        <v>0</v>
      </c>
      <c r="M1273" s="1" t="s">
        <v>281</v>
      </c>
      <c r="N1273" s="1" t="s">
        <v>832</v>
      </c>
    </row>
    <row r="1274" spans="1:15" hidden="1" x14ac:dyDescent="0.25">
      <c r="A1274" s="1" t="s">
        <v>144</v>
      </c>
      <c r="B1274" s="1">
        <v>2021</v>
      </c>
      <c r="C1274" s="6" t="s">
        <v>0</v>
      </c>
      <c r="D1274" s="6" t="s">
        <v>0</v>
      </c>
      <c r="E1274" s="6" t="s">
        <v>0</v>
      </c>
      <c r="F1274" s="6" t="s">
        <v>0</v>
      </c>
      <c r="G1274" s="6" t="s">
        <v>0</v>
      </c>
      <c r="H1274" s="6" t="s">
        <v>0</v>
      </c>
      <c r="I1274" s="36">
        <v>429159103.62</v>
      </c>
      <c r="J1274" s="36">
        <v>3755395.02</v>
      </c>
      <c r="K1274" s="1" t="s">
        <v>0</v>
      </c>
      <c r="L1274" s="33">
        <v>0</v>
      </c>
      <c r="M1274" s="1" t="s">
        <v>281</v>
      </c>
      <c r="N1274" s="1" t="s">
        <v>832</v>
      </c>
    </row>
    <row r="1275" spans="1:15" hidden="1" x14ac:dyDescent="0.25">
      <c r="A1275" s="1" t="s">
        <v>77</v>
      </c>
      <c r="B1275" s="1">
        <v>2014</v>
      </c>
      <c r="C1275" s="6" t="s">
        <v>0</v>
      </c>
      <c r="D1275" s="6" t="s">
        <v>0</v>
      </c>
      <c r="E1275" s="6" t="s">
        <v>0</v>
      </c>
      <c r="F1275" s="6" t="s">
        <v>0</v>
      </c>
      <c r="G1275" s="6" t="s">
        <v>0</v>
      </c>
      <c r="H1275" s="6" t="s">
        <v>0</v>
      </c>
      <c r="I1275" s="36">
        <v>436802385.60000002</v>
      </c>
      <c r="J1275" s="36">
        <v>4263191.8159999996</v>
      </c>
      <c r="K1275" s="1" t="s">
        <v>0</v>
      </c>
      <c r="L1275" s="33">
        <v>0</v>
      </c>
      <c r="M1275" s="1" t="s">
        <v>278</v>
      </c>
      <c r="N1275" s="1" t="s">
        <v>605</v>
      </c>
    </row>
    <row r="1276" spans="1:15" hidden="1" x14ac:dyDescent="0.25">
      <c r="A1276" s="1" t="s">
        <v>77</v>
      </c>
      <c r="B1276" s="1">
        <v>2015</v>
      </c>
      <c r="C1276" s="6" t="s">
        <v>0</v>
      </c>
      <c r="D1276" s="6" t="s">
        <v>0</v>
      </c>
      <c r="E1276" s="6" t="s">
        <v>0</v>
      </c>
      <c r="F1276" s="6" t="s">
        <v>0</v>
      </c>
      <c r="G1276" s="6" t="s">
        <v>0</v>
      </c>
      <c r="H1276" s="6" t="s">
        <v>0</v>
      </c>
      <c r="I1276" s="36">
        <v>437025374.39999998</v>
      </c>
      <c r="J1276" s="36">
        <v>4279217.4000000004</v>
      </c>
      <c r="K1276" s="1" t="s">
        <v>0</v>
      </c>
      <c r="L1276" s="33">
        <v>0</v>
      </c>
      <c r="M1276" s="1" t="s">
        <v>278</v>
      </c>
      <c r="N1276" s="1" t="s">
        <v>605</v>
      </c>
    </row>
    <row r="1277" spans="1:15" hidden="1" x14ac:dyDescent="0.25">
      <c r="A1277" s="1" t="s">
        <v>77</v>
      </c>
      <c r="B1277" s="1">
        <v>2022</v>
      </c>
      <c r="C1277" s="6" t="s">
        <v>0</v>
      </c>
      <c r="D1277" s="6" t="s">
        <v>0</v>
      </c>
      <c r="E1277" s="6" t="s">
        <v>0</v>
      </c>
      <c r="F1277" s="6" t="s">
        <v>0</v>
      </c>
      <c r="G1277" s="6" t="s">
        <v>0</v>
      </c>
      <c r="H1277" s="6" t="s">
        <v>0</v>
      </c>
      <c r="I1277" s="36">
        <v>443217441.60000002</v>
      </c>
      <c r="J1277" s="36">
        <v>4295073.6000000006</v>
      </c>
      <c r="K1277" s="1" t="s">
        <v>0</v>
      </c>
      <c r="L1277" s="33">
        <v>0</v>
      </c>
      <c r="M1277" s="1" t="s">
        <v>278</v>
      </c>
      <c r="N1277" s="1" t="s">
        <v>605</v>
      </c>
    </row>
    <row r="1278" spans="1:15" hidden="1" x14ac:dyDescent="0.25">
      <c r="A1278" s="1" t="s">
        <v>141</v>
      </c>
      <c r="B1278" s="1">
        <v>2014</v>
      </c>
      <c r="C1278" s="6" t="s">
        <v>0</v>
      </c>
      <c r="D1278" s="6" t="s">
        <v>0</v>
      </c>
      <c r="E1278" s="6" t="s">
        <v>0</v>
      </c>
      <c r="F1278" s="6" t="s">
        <v>0</v>
      </c>
      <c r="G1278" s="6" t="s">
        <v>0</v>
      </c>
      <c r="H1278" s="6" t="s">
        <v>0</v>
      </c>
      <c r="I1278" s="36">
        <v>443918253.60000002</v>
      </c>
      <c r="J1278" s="36">
        <v>2796684.96</v>
      </c>
      <c r="K1278" s="1" t="s">
        <v>0</v>
      </c>
      <c r="L1278" s="33">
        <v>0</v>
      </c>
      <c r="M1278" s="1" t="s">
        <v>281</v>
      </c>
      <c r="N1278" s="1" t="s">
        <v>417</v>
      </c>
    </row>
    <row r="1279" spans="1:15" hidden="1" x14ac:dyDescent="0.25">
      <c r="A1279" s="1" t="s">
        <v>141</v>
      </c>
      <c r="B1279" s="1">
        <v>2015</v>
      </c>
      <c r="C1279" s="6" t="s">
        <v>0</v>
      </c>
      <c r="D1279" s="6" t="s">
        <v>0</v>
      </c>
      <c r="E1279" s="6" t="s">
        <v>0</v>
      </c>
      <c r="F1279" s="6" t="s">
        <v>0</v>
      </c>
      <c r="G1279" s="6" t="s">
        <v>0</v>
      </c>
      <c r="H1279" s="6" t="s">
        <v>0</v>
      </c>
      <c r="I1279" s="36">
        <v>445149627.12</v>
      </c>
      <c r="J1279" s="36">
        <v>2807190.84</v>
      </c>
      <c r="K1279" s="1" t="s">
        <v>0</v>
      </c>
      <c r="L1279" s="33">
        <v>0</v>
      </c>
      <c r="M1279" s="1" t="s">
        <v>281</v>
      </c>
      <c r="N1279" s="1" t="s">
        <v>417</v>
      </c>
    </row>
    <row r="1280" spans="1:15" hidden="1" x14ac:dyDescent="0.25">
      <c r="A1280" s="1" t="s">
        <v>77</v>
      </c>
      <c r="B1280" s="1">
        <v>2016</v>
      </c>
      <c r="C1280" s="6" t="s">
        <v>0</v>
      </c>
      <c r="D1280" s="6" t="s">
        <v>0</v>
      </c>
      <c r="E1280" s="6" t="s">
        <v>0</v>
      </c>
      <c r="F1280" s="6" t="s">
        <v>0</v>
      </c>
      <c r="G1280" s="6" t="s">
        <v>0</v>
      </c>
      <c r="H1280" s="6" t="s">
        <v>0</v>
      </c>
      <c r="I1280" s="36">
        <v>446103908.89999998</v>
      </c>
      <c r="J1280" s="36">
        <v>4361266.6499999994</v>
      </c>
      <c r="K1280" s="1" t="s">
        <v>0</v>
      </c>
      <c r="L1280" s="33">
        <v>0</v>
      </c>
      <c r="M1280" s="1" t="s">
        <v>278</v>
      </c>
      <c r="N1280" s="1" t="s">
        <v>605</v>
      </c>
    </row>
    <row r="1281" spans="1:15" hidden="1" x14ac:dyDescent="0.25">
      <c r="A1281" s="1" t="s">
        <v>141</v>
      </c>
      <c r="B1281" s="1">
        <v>2022</v>
      </c>
      <c r="C1281" s="6" t="s">
        <v>0</v>
      </c>
      <c r="D1281" s="6" t="s">
        <v>0</v>
      </c>
      <c r="E1281" s="6" t="s">
        <v>0</v>
      </c>
      <c r="F1281" s="6" t="s">
        <v>0</v>
      </c>
      <c r="G1281" s="6" t="s">
        <v>0</v>
      </c>
      <c r="H1281" s="6" t="s">
        <v>0</v>
      </c>
      <c r="I1281" s="36">
        <v>447250572</v>
      </c>
      <c r="J1281" s="36">
        <v>2817579.6</v>
      </c>
      <c r="K1281" s="1" t="s">
        <v>0</v>
      </c>
      <c r="L1281" s="33">
        <v>0</v>
      </c>
      <c r="M1281" s="1" t="s">
        <v>281</v>
      </c>
      <c r="N1281" s="1" t="s">
        <v>417</v>
      </c>
    </row>
    <row r="1282" spans="1:15" hidden="1" x14ac:dyDescent="0.25">
      <c r="A1282" s="1" t="s">
        <v>84</v>
      </c>
      <c r="B1282" s="1">
        <v>2014</v>
      </c>
      <c r="C1282" s="6" t="s">
        <v>0</v>
      </c>
      <c r="D1282" s="6" t="s">
        <v>0</v>
      </c>
      <c r="E1282" s="6" t="s">
        <v>0</v>
      </c>
      <c r="F1282" s="6" t="s">
        <v>0</v>
      </c>
      <c r="G1282" s="6" t="s">
        <v>0</v>
      </c>
      <c r="H1282" s="6" t="s">
        <v>0</v>
      </c>
      <c r="I1282" s="36">
        <v>448371401.60000002</v>
      </c>
      <c r="J1282" s="36">
        <v>4787261.5839999998</v>
      </c>
      <c r="K1282" s="1" t="s">
        <v>0</v>
      </c>
      <c r="L1282" s="33">
        <v>0</v>
      </c>
      <c r="M1282" s="1" t="s">
        <v>279</v>
      </c>
      <c r="N1282" s="1" t="s">
        <v>834</v>
      </c>
    </row>
    <row r="1283" spans="1:15" hidden="1" x14ac:dyDescent="0.25">
      <c r="A1283" s="1" t="s">
        <v>84</v>
      </c>
      <c r="B1283" s="1">
        <v>2015</v>
      </c>
      <c r="C1283" s="6" t="s">
        <v>0</v>
      </c>
      <c r="D1283" s="6" t="s">
        <v>0</v>
      </c>
      <c r="E1283" s="6" t="s">
        <v>0</v>
      </c>
      <c r="F1283" s="6" t="s">
        <v>0</v>
      </c>
      <c r="G1283" s="6" t="s">
        <v>0</v>
      </c>
      <c r="H1283" s="6" t="s">
        <v>0</v>
      </c>
      <c r="I1283" s="36">
        <v>449615134.44</v>
      </c>
      <c r="J1283" s="36">
        <v>4805246.6399999997</v>
      </c>
      <c r="K1283" s="1" t="s">
        <v>0</v>
      </c>
      <c r="L1283" s="33">
        <v>0</v>
      </c>
      <c r="M1283" s="1" t="s">
        <v>279</v>
      </c>
      <c r="N1283" s="1" t="s">
        <v>834</v>
      </c>
    </row>
    <row r="1284" spans="1:15" x14ac:dyDescent="0.25">
      <c r="A1284" s="1" t="s">
        <v>77</v>
      </c>
      <c r="B1284" s="1">
        <v>2019</v>
      </c>
      <c r="C1284" s="6">
        <v>31</v>
      </c>
      <c r="D1284" s="6">
        <v>7</v>
      </c>
      <c r="E1284" s="6">
        <v>5</v>
      </c>
      <c r="F1284" s="6">
        <v>3</v>
      </c>
      <c r="G1284" s="6">
        <v>210</v>
      </c>
      <c r="H1284" s="6">
        <v>2.7</v>
      </c>
      <c r="I1284" s="36">
        <v>450261350.94999999</v>
      </c>
      <c r="J1284" s="36">
        <v>4365884.1000000006</v>
      </c>
      <c r="K1284" s="1">
        <v>2</v>
      </c>
      <c r="L1284" s="33">
        <v>1083450</v>
      </c>
      <c r="M1284" s="1" t="s">
        <v>278</v>
      </c>
      <c r="N1284" s="1" t="s">
        <v>605</v>
      </c>
      <c r="O1284" s="51">
        <f>I1284/$Q$1</f>
        <v>1.7966293676151837</v>
      </c>
    </row>
    <row r="1285" spans="1:15" hidden="1" x14ac:dyDescent="0.25">
      <c r="A1285" s="1" t="s">
        <v>77</v>
      </c>
      <c r="B1285" s="1">
        <v>2018</v>
      </c>
      <c r="C1285" s="6" t="s">
        <v>0</v>
      </c>
      <c r="D1285" s="6" t="s">
        <v>0</v>
      </c>
      <c r="E1285" s="6" t="s">
        <v>0</v>
      </c>
      <c r="F1285" s="6" t="s">
        <v>0</v>
      </c>
      <c r="G1285" s="6" t="s">
        <v>0</v>
      </c>
      <c r="H1285" s="6" t="s">
        <v>0</v>
      </c>
      <c r="I1285" s="36">
        <v>450433944.83999997</v>
      </c>
      <c r="J1285" s="36">
        <v>4386827.6399999997</v>
      </c>
      <c r="K1285" s="1" t="s">
        <v>0</v>
      </c>
      <c r="L1285" s="33">
        <v>0</v>
      </c>
      <c r="M1285" s="1" t="s">
        <v>278</v>
      </c>
      <c r="N1285" s="1" t="s">
        <v>605</v>
      </c>
    </row>
    <row r="1286" spans="1:15" hidden="1" x14ac:dyDescent="0.25">
      <c r="A1286" s="1" t="s">
        <v>77</v>
      </c>
      <c r="B1286" s="1">
        <v>2020</v>
      </c>
      <c r="C1286" s="6" t="s">
        <v>0</v>
      </c>
      <c r="D1286" s="6" t="s">
        <v>0</v>
      </c>
      <c r="E1286" s="6" t="s">
        <v>0</v>
      </c>
      <c r="F1286" s="6" t="s">
        <v>0</v>
      </c>
      <c r="G1286" s="6" t="s">
        <v>0</v>
      </c>
      <c r="H1286" s="6" t="s">
        <v>0</v>
      </c>
      <c r="I1286" s="36">
        <v>450541366.94999999</v>
      </c>
      <c r="J1286" s="36">
        <v>4376751.05</v>
      </c>
      <c r="K1286" s="1" t="s">
        <v>0</v>
      </c>
      <c r="L1286" s="33">
        <v>0</v>
      </c>
      <c r="M1286" s="1" t="s">
        <v>278</v>
      </c>
      <c r="N1286" s="1" t="s">
        <v>605</v>
      </c>
    </row>
    <row r="1287" spans="1:15" hidden="1" x14ac:dyDescent="0.25">
      <c r="A1287" s="1" t="s">
        <v>77</v>
      </c>
      <c r="B1287" s="1">
        <v>2017</v>
      </c>
      <c r="C1287" s="6" t="s">
        <v>0</v>
      </c>
      <c r="D1287" s="6" t="s">
        <v>0</v>
      </c>
      <c r="E1287" s="6" t="s">
        <v>0</v>
      </c>
      <c r="F1287" s="6" t="s">
        <v>0</v>
      </c>
      <c r="G1287" s="6" t="s">
        <v>0</v>
      </c>
      <c r="H1287" s="6" t="s">
        <v>0</v>
      </c>
      <c r="I1287" s="36">
        <v>450848173.95999998</v>
      </c>
      <c r="J1287" s="36">
        <v>4390862.38</v>
      </c>
      <c r="K1287" s="1" t="s">
        <v>0</v>
      </c>
      <c r="L1287" s="33">
        <v>0</v>
      </c>
      <c r="M1287" s="1" t="s">
        <v>278</v>
      </c>
      <c r="N1287" s="1" t="s">
        <v>605</v>
      </c>
    </row>
    <row r="1288" spans="1:15" hidden="1" x14ac:dyDescent="0.25">
      <c r="A1288" s="1" t="s">
        <v>79</v>
      </c>
      <c r="B1288" s="1">
        <v>2023</v>
      </c>
      <c r="C1288" s="6" t="s">
        <v>0</v>
      </c>
      <c r="D1288" s="6" t="s">
        <v>0</v>
      </c>
      <c r="E1288" s="6" t="s">
        <v>0</v>
      </c>
      <c r="F1288" s="6" t="s">
        <v>0</v>
      </c>
      <c r="G1288" s="6" t="s">
        <v>0</v>
      </c>
      <c r="H1288" s="6" t="s">
        <v>0</v>
      </c>
      <c r="I1288" s="36">
        <v>451794070</v>
      </c>
      <c r="J1288" s="36">
        <v>3018420</v>
      </c>
      <c r="K1288" s="1" t="s">
        <v>0</v>
      </c>
      <c r="L1288" s="33">
        <v>0</v>
      </c>
      <c r="M1288" s="1" t="s">
        <v>281</v>
      </c>
      <c r="N1288" s="1" t="s">
        <v>835</v>
      </c>
    </row>
    <row r="1289" spans="1:15" hidden="1" x14ac:dyDescent="0.25">
      <c r="A1289" s="1" t="s">
        <v>141</v>
      </c>
      <c r="B1289" s="1">
        <v>2019</v>
      </c>
      <c r="C1289" s="6" t="s">
        <v>0</v>
      </c>
      <c r="D1289" s="6" t="s">
        <v>0</v>
      </c>
      <c r="E1289" s="6" t="s">
        <v>0</v>
      </c>
      <c r="F1289" s="6" t="s">
        <v>0</v>
      </c>
      <c r="G1289" s="6" t="s">
        <v>0</v>
      </c>
      <c r="H1289" s="6" t="s">
        <v>0</v>
      </c>
      <c r="I1289" s="36">
        <v>453672960.25</v>
      </c>
      <c r="J1289" s="36">
        <v>2864036</v>
      </c>
      <c r="K1289" s="1" t="s">
        <v>0</v>
      </c>
      <c r="L1289" s="33">
        <v>0</v>
      </c>
      <c r="M1289" s="1" t="s">
        <v>281</v>
      </c>
      <c r="N1289" s="1" t="s">
        <v>417</v>
      </c>
    </row>
    <row r="1290" spans="1:15" hidden="1" x14ac:dyDescent="0.25">
      <c r="A1290" s="1" t="s">
        <v>84</v>
      </c>
      <c r="B1290" s="1">
        <v>2022</v>
      </c>
      <c r="C1290" s="6" t="s">
        <v>0</v>
      </c>
      <c r="D1290" s="6" t="s">
        <v>0</v>
      </c>
      <c r="E1290" s="6" t="s">
        <v>0</v>
      </c>
      <c r="F1290" s="6" t="s">
        <v>0</v>
      </c>
      <c r="G1290" s="6" t="s">
        <v>0</v>
      </c>
      <c r="H1290" s="6" t="s">
        <v>0</v>
      </c>
      <c r="I1290" s="36">
        <v>454242416.40000004</v>
      </c>
      <c r="J1290" s="36">
        <v>4823042.4000000004</v>
      </c>
      <c r="K1290" s="1" t="s">
        <v>0</v>
      </c>
      <c r="L1290" s="33">
        <v>0</v>
      </c>
      <c r="M1290" s="1" t="s">
        <v>279</v>
      </c>
      <c r="N1290" s="1" t="s">
        <v>834</v>
      </c>
    </row>
    <row r="1291" spans="1:15" hidden="1" x14ac:dyDescent="0.25">
      <c r="A1291" s="1" t="s">
        <v>77</v>
      </c>
      <c r="B1291" s="1">
        <v>2021</v>
      </c>
      <c r="C1291" s="6" t="s">
        <v>0</v>
      </c>
      <c r="D1291" s="6" t="s">
        <v>0</v>
      </c>
      <c r="E1291" s="6" t="s">
        <v>0</v>
      </c>
      <c r="F1291" s="6" t="s">
        <v>0</v>
      </c>
      <c r="G1291" s="6" t="s">
        <v>0</v>
      </c>
      <c r="H1291" s="6" t="s">
        <v>0</v>
      </c>
      <c r="I1291" s="36">
        <v>454823280.60000002</v>
      </c>
      <c r="J1291" s="36">
        <v>4409701.1399999997</v>
      </c>
      <c r="K1291" s="1" t="s">
        <v>0</v>
      </c>
      <c r="L1291" s="33">
        <v>0</v>
      </c>
      <c r="M1291" s="1" t="s">
        <v>278</v>
      </c>
      <c r="N1291" s="1" t="s">
        <v>605</v>
      </c>
    </row>
    <row r="1292" spans="1:15" hidden="1" x14ac:dyDescent="0.25">
      <c r="A1292" s="1" t="s">
        <v>141</v>
      </c>
      <c r="B1292" s="1">
        <v>2016</v>
      </c>
      <c r="C1292" s="6" t="s">
        <v>0</v>
      </c>
      <c r="D1292" s="6" t="s">
        <v>0</v>
      </c>
      <c r="E1292" s="6" t="s">
        <v>0</v>
      </c>
      <c r="F1292" s="6" t="s">
        <v>0</v>
      </c>
      <c r="G1292" s="6" t="s">
        <v>0</v>
      </c>
      <c r="H1292" s="6" t="s">
        <v>0</v>
      </c>
      <c r="I1292" s="36">
        <v>454930676.19999993</v>
      </c>
      <c r="J1292" s="36">
        <v>2861013.3499999996</v>
      </c>
      <c r="K1292" s="1" t="s">
        <v>0</v>
      </c>
      <c r="L1292" s="33">
        <v>0</v>
      </c>
      <c r="M1292" s="1" t="s">
        <v>281</v>
      </c>
      <c r="N1292" s="1" t="s">
        <v>417</v>
      </c>
    </row>
    <row r="1293" spans="1:15" hidden="1" x14ac:dyDescent="0.25">
      <c r="A1293" s="1" t="s">
        <v>141</v>
      </c>
      <c r="B1293" s="1">
        <v>2020</v>
      </c>
      <c r="C1293" s="6" t="s">
        <v>0</v>
      </c>
      <c r="D1293" s="6" t="s">
        <v>0</v>
      </c>
      <c r="E1293" s="6" t="s">
        <v>0</v>
      </c>
      <c r="F1293" s="6" t="s">
        <v>0</v>
      </c>
      <c r="G1293" s="6" t="s">
        <v>0</v>
      </c>
      <c r="H1293" s="6" t="s">
        <v>0</v>
      </c>
      <c r="I1293" s="36">
        <v>454958330.40000004</v>
      </c>
      <c r="J1293" s="36">
        <v>2871167.65</v>
      </c>
      <c r="K1293" s="1" t="s">
        <v>0</v>
      </c>
      <c r="L1293" s="33">
        <v>0</v>
      </c>
      <c r="M1293" s="1" t="s">
        <v>281</v>
      </c>
      <c r="N1293" s="1" t="s">
        <v>417</v>
      </c>
    </row>
    <row r="1294" spans="1:15" hidden="1" x14ac:dyDescent="0.25">
      <c r="A1294" s="1" t="s">
        <v>141</v>
      </c>
      <c r="B1294" s="1">
        <v>2018</v>
      </c>
      <c r="C1294" s="6" t="s">
        <v>0</v>
      </c>
      <c r="D1294" s="6" t="s">
        <v>0</v>
      </c>
      <c r="E1294" s="6" t="s">
        <v>0</v>
      </c>
      <c r="F1294" s="6" t="s">
        <v>0</v>
      </c>
      <c r="G1294" s="6" t="s">
        <v>0</v>
      </c>
      <c r="H1294" s="6" t="s">
        <v>0</v>
      </c>
      <c r="I1294" s="36">
        <v>456184559.27999997</v>
      </c>
      <c r="J1294" s="36">
        <v>2877778.8</v>
      </c>
      <c r="K1294" s="1" t="s">
        <v>0</v>
      </c>
      <c r="L1294" s="33">
        <v>0</v>
      </c>
      <c r="M1294" s="1" t="s">
        <v>281</v>
      </c>
      <c r="N1294" s="1" t="s">
        <v>417</v>
      </c>
    </row>
    <row r="1295" spans="1:15" x14ac:dyDescent="0.25">
      <c r="A1295" s="1" t="s">
        <v>84</v>
      </c>
      <c r="B1295" s="1">
        <v>2016</v>
      </c>
      <c r="C1295" s="6">
        <v>18</v>
      </c>
      <c r="D1295" s="6">
        <v>2</v>
      </c>
      <c r="E1295" s="6">
        <v>4</v>
      </c>
      <c r="F1295" s="6">
        <v>3</v>
      </c>
      <c r="G1295" s="6">
        <v>150</v>
      </c>
      <c r="H1295" s="6">
        <v>1.7</v>
      </c>
      <c r="I1295" s="36">
        <v>457023420.74999994</v>
      </c>
      <c r="J1295" s="36">
        <v>4897380.1499999994</v>
      </c>
      <c r="K1295" s="1">
        <v>1</v>
      </c>
      <c r="L1295" s="33">
        <v>580449.99999999988</v>
      </c>
      <c r="M1295" s="1" t="s">
        <v>279</v>
      </c>
      <c r="N1295" s="1" t="s">
        <v>834</v>
      </c>
      <c r="O1295" s="51">
        <f>I1295/$Q$1</f>
        <v>1.8236113263440659</v>
      </c>
    </row>
    <row r="1296" spans="1:15" hidden="1" x14ac:dyDescent="0.25">
      <c r="A1296" s="1" t="s">
        <v>141</v>
      </c>
      <c r="B1296" s="1">
        <v>2017</v>
      </c>
      <c r="C1296" s="6" t="s">
        <v>0</v>
      </c>
      <c r="D1296" s="6" t="s">
        <v>0</v>
      </c>
      <c r="E1296" s="6" t="s">
        <v>0</v>
      </c>
      <c r="F1296" s="6" t="s">
        <v>0</v>
      </c>
      <c r="G1296" s="6" t="s">
        <v>0</v>
      </c>
      <c r="H1296" s="6" t="s">
        <v>0</v>
      </c>
      <c r="I1296" s="36">
        <v>457074594.34999996</v>
      </c>
      <c r="J1296" s="36">
        <v>2880423.86</v>
      </c>
      <c r="K1296" s="1" t="s">
        <v>0</v>
      </c>
      <c r="L1296" s="33">
        <v>0</v>
      </c>
      <c r="M1296" s="1" t="s">
        <v>281</v>
      </c>
      <c r="N1296" s="1" t="s">
        <v>417</v>
      </c>
    </row>
    <row r="1297" spans="1:14" hidden="1" x14ac:dyDescent="0.25">
      <c r="A1297" s="1" t="s">
        <v>84</v>
      </c>
      <c r="B1297" s="1">
        <v>2019</v>
      </c>
      <c r="C1297" s="6" t="s">
        <v>0</v>
      </c>
      <c r="D1297" s="6" t="s">
        <v>0</v>
      </c>
      <c r="E1297" s="6" t="s">
        <v>0</v>
      </c>
      <c r="F1297" s="6" t="s">
        <v>0</v>
      </c>
      <c r="G1297" s="6" t="s">
        <v>0</v>
      </c>
      <c r="H1297" s="6" t="s">
        <v>0</v>
      </c>
      <c r="I1297" s="36">
        <v>458668946.25</v>
      </c>
      <c r="J1297" s="36">
        <v>4902564.6500000004</v>
      </c>
      <c r="K1297" s="1" t="s">
        <v>0</v>
      </c>
      <c r="L1297" s="33">
        <v>0</v>
      </c>
      <c r="M1297" s="1" t="s">
        <v>279</v>
      </c>
      <c r="N1297" s="1" t="s">
        <v>834</v>
      </c>
    </row>
    <row r="1298" spans="1:14" hidden="1" x14ac:dyDescent="0.25">
      <c r="A1298" s="1" t="s">
        <v>84</v>
      </c>
      <c r="B1298" s="1">
        <v>2018</v>
      </c>
      <c r="C1298" s="6" t="s">
        <v>0</v>
      </c>
      <c r="D1298" s="6" t="s">
        <v>0</v>
      </c>
      <c r="E1298" s="6" t="s">
        <v>0</v>
      </c>
      <c r="F1298" s="6" t="s">
        <v>0</v>
      </c>
      <c r="G1298" s="6" t="s">
        <v>0</v>
      </c>
      <c r="H1298" s="6" t="s">
        <v>0</v>
      </c>
      <c r="I1298" s="36">
        <v>459248196.12</v>
      </c>
      <c r="J1298" s="36">
        <v>4926085.8</v>
      </c>
      <c r="K1298" s="1" t="s">
        <v>0</v>
      </c>
      <c r="L1298" s="33">
        <v>0</v>
      </c>
      <c r="M1298" s="1" t="s">
        <v>279</v>
      </c>
      <c r="N1298" s="1" t="s">
        <v>834</v>
      </c>
    </row>
    <row r="1299" spans="1:14" hidden="1" x14ac:dyDescent="0.25">
      <c r="A1299" s="1" t="s">
        <v>141</v>
      </c>
      <c r="B1299" s="1">
        <v>2021</v>
      </c>
      <c r="C1299" s="6" t="s">
        <v>0</v>
      </c>
      <c r="D1299" s="6" t="s">
        <v>0</v>
      </c>
      <c r="E1299" s="6" t="s">
        <v>0</v>
      </c>
      <c r="F1299" s="6" t="s">
        <v>0</v>
      </c>
      <c r="G1299" s="6" t="s">
        <v>0</v>
      </c>
      <c r="H1299" s="6" t="s">
        <v>0</v>
      </c>
      <c r="I1299" s="36">
        <v>460405715.63999999</v>
      </c>
      <c r="J1299" s="36">
        <v>2892781.32</v>
      </c>
      <c r="K1299" s="1" t="s">
        <v>0</v>
      </c>
      <c r="L1299" s="33">
        <v>0</v>
      </c>
      <c r="M1299" s="1" t="s">
        <v>281</v>
      </c>
      <c r="N1299" s="1" t="s">
        <v>417</v>
      </c>
    </row>
    <row r="1300" spans="1:14" hidden="1" x14ac:dyDescent="0.25">
      <c r="A1300" s="1" t="s">
        <v>84</v>
      </c>
      <c r="B1300" s="1">
        <v>2017</v>
      </c>
      <c r="C1300" s="6" t="s">
        <v>0</v>
      </c>
      <c r="D1300" s="6" t="s">
        <v>0</v>
      </c>
      <c r="E1300" s="6" t="s">
        <v>0</v>
      </c>
      <c r="F1300" s="6" t="s">
        <v>0</v>
      </c>
      <c r="G1300" s="6" t="s">
        <v>0</v>
      </c>
      <c r="H1300" s="6" t="s">
        <v>0</v>
      </c>
      <c r="I1300" s="36">
        <v>461071829.43999994</v>
      </c>
      <c r="J1300" s="36">
        <v>4930611.1999999993</v>
      </c>
      <c r="K1300" s="1" t="s">
        <v>0</v>
      </c>
      <c r="L1300" s="33">
        <v>0</v>
      </c>
      <c r="M1300" s="1" t="s">
        <v>279</v>
      </c>
      <c r="N1300" s="1" t="s">
        <v>834</v>
      </c>
    </row>
    <row r="1301" spans="1:14" hidden="1" x14ac:dyDescent="0.25">
      <c r="A1301" s="1" t="s">
        <v>84</v>
      </c>
      <c r="B1301" s="1">
        <v>2020</v>
      </c>
      <c r="C1301" s="6" t="s">
        <v>0</v>
      </c>
      <c r="D1301" s="6" t="s">
        <v>0</v>
      </c>
      <c r="E1301" s="6" t="s">
        <v>0</v>
      </c>
      <c r="F1301" s="6" t="s">
        <v>0</v>
      </c>
      <c r="G1301" s="6" t="s">
        <v>0</v>
      </c>
      <c r="H1301" s="6" t="s">
        <v>0</v>
      </c>
      <c r="I1301" s="36">
        <v>461523714.60000002</v>
      </c>
      <c r="J1301" s="36">
        <v>4914763.6500000004</v>
      </c>
      <c r="K1301" s="1" t="s">
        <v>0</v>
      </c>
      <c r="L1301" s="33">
        <v>0</v>
      </c>
      <c r="M1301" s="1" t="s">
        <v>279</v>
      </c>
      <c r="N1301" s="1" t="s">
        <v>834</v>
      </c>
    </row>
    <row r="1302" spans="1:14" hidden="1" x14ac:dyDescent="0.25">
      <c r="A1302" s="1" t="s">
        <v>88</v>
      </c>
      <c r="B1302" s="1">
        <v>2023</v>
      </c>
      <c r="C1302" s="6" t="s">
        <v>0</v>
      </c>
      <c r="D1302" s="6" t="s">
        <v>0</v>
      </c>
      <c r="E1302" s="6" t="s">
        <v>0</v>
      </c>
      <c r="F1302" s="6" t="s">
        <v>0</v>
      </c>
      <c r="G1302" s="6" t="s">
        <v>0</v>
      </c>
      <c r="H1302" s="6" t="s">
        <v>0</v>
      </c>
      <c r="I1302" s="36">
        <v>462889400</v>
      </c>
      <c r="J1302" s="36">
        <v>4709420</v>
      </c>
      <c r="K1302" s="1" t="s">
        <v>0</v>
      </c>
      <c r="L1302" s="33">
        <v>0</v>
      </c>
      <c r="M1302" s="1" t="s">
        <v>281</v>
      </c>
      <c r="N1302" s="1" t="s">
        <v>528</v>
      </c>
    </row>
    <row r="1303" spans="1:14" hidden="1" x14ac:dyDescent="0.25">
      <c r="A1303" s="1" t="s">
        <v>84</v>
      </c>
      <c r="B1303" s="1">
        <v>2021</v>
      </c>
      <c r="C1303" s="6" t="s">
        <v>0</v>
      </c>
      <c r="D1303" s="6" t="s">
        <v>0</v>
      </c>
      <c r="E1303" s="6" t="s">
        <v>0</v>
      </c>
      <c r="F1303" s="6" t="s">
        <v>0</v>
      </c>
      <c r="G1303" s="6" t="s">
        <v>0</v>
      </c>
      <c r="H1303" s="6" t="s">
        <v>0</v>
      </c>
      <c r="I1303" s="36">
        <v>464861482.41000003</v>
      </c>
      <c r="J1303" s="36">
        <v>4951766.82</v>
      </c>
      <c r="K1303" s="1" t="s">
        <v>0</v>
      </c>
      <c r="L1303" s="33">
        <v>0</v>
      </c>
      <c r="M1303" s="1" t="s">
        <v>279</v>
      </c>
      <c r="N1303" s="1" t="s">
        <v>834</v>
      </c>
    </row>
    <row r="1304" spans="1:14" hidden="1" x14ac:dyDescent="0.25">
      <c r="A1304" s="1" t="s">
        <v>79</v>
      </c>
      <c r="B1304" s="1">
        <v>2015</v>
      </c>
      <c r="C1304" s="6" t="s">
        <v>0</v>
      </c>
      <c r="D1304" s="6" t="s">
        <v>0</v>
      </c>
      <c r="E1304" s="6" t="s">
        <v>0</v>
      </c>
      <c r="F1304" s="6" t="s">
        <v>0</v>
      </c>
      <c r="G1304" s="6" t="s">
        <v>0</v>
      </c>
      <c r="H1304" s="6" t="s">
        <v>0</v>
      </c>
      <c r="I1304" s="36">
        <v>472098122.75999999</v>
      </c>
      <c r="J1304" s="36">
        <v>3184183.2</v>
      </c>
      <c r="K1304" s="1" t="s">
        <v>0</v>
      </c>
      <c r="L1304" s="33">
        <v>0</v>
      </c>
      <c r="M1304" s="1" t="s">
        <v>281</v>
      </c>
      <c r="N1304" s="1" t="s">
        <v>835</v>
      </c>
    </row>
    <row r="1305" spans="1:14" hidden="1" x14ac:dyDescent="0.25">
      <c r="A1305" s="1" t="s">
        <v>79</v>
      </c>
      <c r="B1305" s="1">
        <v>2014</v>
      </c>
      <c r="C1305" s="6" t="s">
        <v>0</v>
      </c>
      <c r="D1305" s="6" t="s">
        <v>0</v>
      </c>
      <c r="E1305" s="6" t="s">
        <v>0</v>
      </c>
      <c r="F1305" s="6" t="s">
        <v>0</v>
      </c>
      <c r="G1305" s="6" t="s">
        <v>0</v>
      </c>
      <c r="H1305" s="6" t="s">
        <v>0</v>
      </c>
      <c r="I1305" s="36">
        <v>472554425.60000002</v>
      </c>
      <c r="J1305" s="36">
        <v>3172257.8480000002</v>
      </c>
      <c r="K1305" s="1" t="s">
        <v>0</v>
      </c>
      <c r="L1305" s="33">
        <v>0</v>
      </c>
      <c r="M1305" s="1" t="s">
        <v>281</v>
      </c>
      <c r="N1305" s="1" t="s">
        <v>835</v>
      </c>
    </row>
    <row r="1306" spans="1:14" hidden="1" x14ac:dyDescent="0.25">
      <c r="A1306" s="1" t="s">
        <v>10</v>
      </c>
      <c r="B1306" s="1">
        <v>2023</v>
      </c>
      <c r="C1306" s="6" t="s">
        <v>0</v>
      </c>
      <c r="D1306" s="6" t="s">
        <v>0</v>
      </c>
      <c r="E1306" s="6" t="s">
        <v>0</v>
      </c>
      <c r="F1306" s="6" t="s">
        <v>0</v>
      </c>
      <c r="G1306" s="6" t="s">
        <v>0</v>
      </c>
      <c r="H1306" s="6" t="s">
        <v>0</v>
      </c>
      <c r="I1306" s="36">
        <v>478104830</v>
      </c>
      <c r="J1306" s="36">
        <v>1081790</v>
      </c>
      <c r="K1306" s="1" t="s">
        <v>0</v>
      </c>
      <c r="L1306" s="33">
        <v>0</v>
      </c>
      <c r="M1306" s="1" t="s">
        <v>281</v>
      </c>
      <c r="N1306" s="1" t="s">
        <v>464</v>
      </c>
    </row>
    <row r="1307" spans="1:14" hidden="1" x14ac:dyDescent="0.25">
      <c r="A1307" s="1" t="s">
        <v>79</v>
      </c>
      <c r="B1307" s="1">
        <v>2022</v>
      </c>
      <c r="C1307" s="6" t="s">
        <v>0</v>
      </c>
      <c r="D1307" s="6" t="s">
        <v>0</v>
      </c>
      <c r="E1307" s="6" t="s">
        <v>0</v>
      </c>
      <c r="F1307" s="6" t="s">
        <v>0</v>
      </c>
      <c r="G1307" s="6" t="s">
        <v>0</v>
      </c>
      <c r="H1307" s="6" t="s">
        <v>0</v>
      </c>
      <c r="I1307" s="36">
        <v>478370188.80000001</v>
      </c>
      <c r="J1307" s="36">
        <v>3195979.2</v>
      </c>
      <c r="K1307" s="1" t="s">
        <v>0</v>
      </c>
      <c r="L1307" s="33">
        <v>0</v>
      </c>
      <c r="M1307" s="1" t="s">
        <v>281</v>
      </c>
      <c r="N1307" s="1" t="s">
        <v>835</v>
      </c>
    </row>
    <row r="1308" spans="1:14" hidden="1" x14ac:dyDescent="0.25">
      <c r="A1308" s="1" t="s">
        <v>79</v>
      </c>
      <c r="B1308" s="1">
        <v>2016</v>
      </c>
      <c r="C1308" s="6" t="s">
        <v>0</v>
      </c>
      <c r="D1308" s="6" t="s">
        <v>0</v>
      </c>
      <c r="E1308" s="6" t="s">
        <v>0</v>
      </c>
      <c r="F1308" s="6" t="s">
        <v>0</v>
      </c>
      <c r="G1308" s="6" t="s">
        <v>0</v>
      </c>
      <c r="H1308" s="6" t="s">
        <v>0</v>
      </c>
      <c r="I1308" s="36">
        <v>482188262.39999998</v>
      </c>
      <c r="J1308" s="36">
        <v>3245234.1999999997</v>
      </c>
      <c r="K1308" s="1" t="s">
        <v>0</v>
      </c>
      <c r="L1308" s="33">
        <v>0</v>
      </c>
      <c r="M1308" s="1" t="s">
        <v>281</v>
      </c>
      <c r="N1308" s="1" t="s">
        <v>835</v>
      </c>
    </row>
    <row r="1309" spans="1:14" hidden="1" x14ac:dyDescent="0.25">
      <c r="A1309" s="1" t="s">
        <v>79</v>
      </c>
      <c r="B1309" s="1">
        <v>2019</v>
      </c>
      <c r="C1309" s="6" t="s">
        <v>0</v>
      </c>
      <c r="D1309" s="6" t="s">
        <v>0</v>
      </c>
      <c r="E1309" s="6" t="s">
        <v>0</v>
      </c>
      <c r="F1309" s="6" t="s">
        <v>0</v>
      </c>
      <c r="G1309" s="6" t="s">
        <v>0</v>
      </c>
      <c r="H1309" s="6" t="s">
        <v>0</v>
      </c>
      <c r="I1309" s="36">
        <v>484736217.35000002</v>
      </c>
      <c r="J1309" s="36">
        <v>3248672.4</v>
      </c>
      <c r="K1309" s="1" t="s">
        <v>0</v>
      </c>
      <c r="L1309" s="33">
        <v>0</v>
      </c>
      <c r="M1309" s="1" t="s">
        <v>281</v>
      </c>
      <c r="N1309" s="1" t="s">
        <v>835</v>
      </c>
    </row>
    <row r="1310" spans="1:14" hidden="1" x14ac:dyDescent="0.25">
      <c r="A1310" s="1" t="s">
        <v>79</v>
      </c>
      <c r="B1310" s="1">
        <v>2017</v>
      </c>
      <c r="C1310" s="6" t="s">
        <v>0</v>
      </c>
      <c r="D1310" s="6" t="s">
        <v>0</v>
      </c>
      <c r="E1310" s="6" t="s">
        <v>0</v>
      </c>
      <c r="F1310" s="6" t="s">
        <v>0</v>
      </c>
      <c r="G1310" s="6" t="s">
        <v>0</v>
      </c>
      <c r="H1310" s="6" t="s">
        <v>0</v>
      </c>
      <c r="I1310" s="36">
        <v>485745681.57999992</v>
      </c>
      <c r="J1310" s="36">
        <v>3267249.1299999994</v>
      </c>
      <c r="K1310" s="1" t="s">
        <v>0</v>
      </c>
      <c r="L1310" s="33">
        <v>0</v>
      </c>
      <c r="M1310" s="1" t="s">
        <v>281</v>
      </c>
      <c r="N1310" s="1" t="s">
        <v>835</v>
      </c>
    </row>
    <row r="1311" spans="1:14" hidden="1" x14ac:dyDescent="0.25">
      <c r="A1311" s="1" t="s">
        <v>79</v>
      </c>
      <c r="B1311" s="1">
        <v>2020</v>
      </c>
      <c r="C1311" s="6" t="s">
        <v>0</v>
      </c>
      <c r="D1311" s="6" t="s">
        <v>0</v>
      </c>
      <c r="E1311" s="6" t="s">
        <v>0</v>
      </c>
      <c r="F1311" s="6" t="s">
        <v>0</v>
      </c>
      <c r="G1311" s="6" t="s">
        <v>0</v>
      </c>
      <c r="H1311" s="6" t="s">
        <v>0</v>
      </c>
      <c r="I1311" s="36">
        <v>486133417.15000004</v>
      </c>
      <c r="J1311" s="36">
        <v>3256757.85</v>
      </c>
      <c r="K1311" s="1" t="s">
        <v>0</v>
      </c>
      <c r="L1311" s="33">
        <v>0</v>
      </c>
      <c r="M1311" s="1" t="s">
        <v>281</v>
      </c>
      <c r="N1311" s="1" t="s">
        <v>835</v>
      </c>
    </row>
    <row r="1312" spans="1:14" hidden="1" x14ac:dyDescent="0.25">
      <c r="A1312" s="1" t="s">
        <v>79</v>
      </c>
      <c r="B1312" s="1">
        <v>2018</v>
      </c>
      <c r="C1312" s="6" t="s">
        <v>0</v>
      </c>
      <c r="D1312" s="6" t="s">
        <v>0</v>
      </c>
      <c r="E1312" s="6" t="s">
        <v>0</v>
      </c>
      <c r="F1312" s="6" t="s">
        <v>0</v>
      </c>
      <c r="G1312" s="6" t="s">
        <v>0</v>
      </c>
      <c r="H1312" s="6" t="s">
        <v>0</v>
      </c>
      <c r="I1312" s="36">
        <v>486155798.03999996</v>
      </c>
      <c r="J1312" s="36">
        <v>3264252.7199999997</v>
      </c>
      <c r="K1312" s="1" t="s">
        <v>0</v>
      </c>
      <c r="L1312" s="33">
        <v>0</v>
      </c>
      <c r="M1312" s="1" t="s">
        <v>281</v>
      </c>
      <c r="N1312" s="1" t="s">
        <v>835</v>
      </c>
    </row>
    <row r="1313" spans="1:15" x14ac:dyDescent="0.25">
      <c r="A1313" s="1" t="s">
        <v>79</v>
      </c>
      <c r="B1313" s="1">
        <v>2021</v>
      </c>
      <c r="C1313" s="6">
        <v>45</v>
      </c>
      <c r="D1313" s="6">
        <v>9</v>
      </c>
      <c r="E1313" s="6">
        <v>9</v>
      </c>
      <c r="F1313" s="6">
        <v>5</v>
      </c>
      <c r="G1313" s="6">
        <v>260</v>
      </c>
      <c r="H1313" s="6">
        <v>3.5</v>
      </c>
      <c r="I1313" s="36">
        <v>489601146.06</v>
      </c>
      <c r="J1313" s="36">
        <v>3281279.82</v>
      </c>
      <c r="K1313" s="1">
        <v>3</v>
      </c>
      <c r="L1313" s="33">
        <v>2363790</v>
      </c>
      <c r="M1313" s="1" t="s">
        <v>281</v>
      </c>
      <c r="N1313" s="1" t="s">
        <v>835</v>
      </c>
      <c r="O1313" s="51">
        <f>I1313/$Q$1</f>
        <v>1.9536027144535599</v>
      </c>
    </row>
    <row r="1314" spans="1:15" hidden="1" x14ac:dyDescent="0.25">
      <c r="A1314" s="1" t="s">
        <v>88</v>
      </c>
      <c r="B1314" s="1">
        <v>2014</v>
      </c>
      <c r="C1314" s="6" t="s">
        <v>0</v>
      </c>
      <c r="D1314" s="6" t="s">
        <v>0</v>
      </c>
      <c r="E1314" s="6" t="s">
        <v>0</v>
      </c>
      <c r="F1314" s="6" t="s">
        <v>0</v>
      </c>
      <c r="G1314" s="6" t="s">
        <v>0</v>
      </c>
      <c r="H1314" s="6" t="s">
        <v>0</v>
      </c>
      <c r="I1314" s="36">
        <v>489750196</v>
      </c>
      <c r="J1314" s="36">
        <v>4949414.9519999996</v>
      </c>
      <c r="K1314" s="1" t="s">
        <v>0</v>
      </c>
      <c r="L1314" s="33">
        <v>0</v>
      </c>
      <c r="M1314" s="1" t="s">
        <v>281</v>
      </c>
      <c r="N1314" s="1" t="s">
        <v>528</v>
      </c>
    </row>
    <row r="1315" spans="1:15" hidden="1" x14ac:dyDescent="0.25">
      <c r="A1315" s="1" t="s">
        <v>88</v>
      </c>
      <c r="B1315" s="1">
        <v>2022</v>
      </c>
      <c r="C1315" s="6" t="s">
        <v>0</v>
      </c>
      <c r="D1315" s="6" t="s">
        <v>0</v>
      </c>
      <c r="E1315" s="6" t="s">
        <v>0</v>
      </c>
      <c r="F1315" s="6" t="s">
        <v>0</v>
      </c>
      <c r="G1315" s="6" t="s">
        <v>0</v>
      </c>
      <c r="H1315" s="6" t="s">
        <v>0</v>
      </c>
      <c r="I1315" s="36">
        <v>491032854.00000006</v>
      </c>
      <c r="J1315" s="36">
        <v>4986446.4000000004</v>
      </c>
      <c r="K1315" s="1" t="s">
        <v>0</v>
      </c>
      <c r="L1315" s="33">
        <v>0</v>
      </c>
      <c r="M1315" s="1" t="s">
        <v>281</v>
      </c>
      <c r="N1315" s="1" t="s">
        <v>528</v>
      </c>
    </row>
    <row r="1316" spans="1:15" hidden="1" x14ac:dyDescent="0.25">
      <c r="A1316" s="1" t="s">
        <v>88</v>
      </c>
      <c r="B1316" s="1">
        <v>2015</v>
      </c>
      <c r="C1316" s="6" t="s">
        <v>0</v>
      </c>
      <c r="D1316" s="6" t="s">
        <v>0</v>
      </c>
      <c r="E1316" s="6" t="s">
        <v>0</v>
      </c>
      <c r="F1316" s="6" t="s">
        <v>0</v>
      </c>
      <c r="G1316" s="6" t="s">
        <v>0</v>
      </c>
      <c r="H1316" s="6" t="s">
        <v>0</v>
      </c>
      <c r="I1316" s="36">
        <v>491397879.60000002</v>
      </c>
      <c r="J1316" s="36">
        <v>4968015.4799999995</v>
      </c>
      <c r="K1316" s="1" t="s">
        <v>0</v>
      </c>
      <c r="L1316" s="33">
        <v>0</v>
      </c>
      <c r="M1316" s="1" t="s">
        <v>281</v>
      </c>
      <c r="N1316" s="1" t="s">
        <v>528</v>
      </c>
    </row>
    <row r="1317" spans="1:15" hidden="1" x14ac:dyDescent="0.25">
      <c r="A1317" s="1" t="s">
        <v>10</v>
      </c>
      <c r="B1317" s="1">
        <v>2014</v>
      </c>
      <c r="C1317" s="6" t="s">
        <v>0</v>
      </c>
      <c r="D1317" s="6" t="s">
        <v>0</v>
      </c>
      <c r="E1317" s="6" t="s">
        <v>0</v>
      </c>
      <c r="F1317" s="6" t="s">
        <v>0</v>
      </c>
      <c r="G1317" s="6" t="s">
        <v>0</v>
      </c>
      <c r="H1317" s="6" t="s">
        <v>0</v>
      </c>
      <c r="I1317" s="36">
        <v>496466153.60000002</v>
      </c>
      <c r="J1317" s="36">
        <v>1136907.3359999999</v>
      </c>
      <c r="K1317" s="1" t="s">
        <v>0</v>
      </c>
      <c r="L1317" s="33">
        <v>0</v>
      </c>
      <c r="M1317" s="1" t="s">
        <v>281</v>
      </c>
      <c r="N1317" s="1" t="s">
        <v>464</v>
      </c>
    </row>
    <row r="1318" spans="1:15" hidden="1" x14ac:dyDescent="0.25">
      <c r="A1318" s="1" t="s">
        <v>88</v>
      </c>
      <c r="B1318" s="1">
        <v>2016</v>
      </c>
      <c r="C1318" s="6" t="s">
        <v>0</v>
      </c>
      <c r="D1318" s="6" t="s">
        <v>0</v>
      </c>
      <c r="E1318" s="6" t="s">
        <v>0</v>
      </c>
      <c r="F1318" s="6" t="s">
        <v>0</v>
      </c>
      <c r="G1318" s="6" t="s">
        <v>0</v>
      </c>
      <c r="H1318" s="6" t="s">
        <v>0</v>
      </c>
      <c r="I1318" s="36">
        <v>499789210.69999993</v>
      </c>
      <c r="J1318" s="36">
        <v>5063277.6999999993</v>
      </c>
      <c r="K1318" s="1" t="s">
        <v>0</v>
      </c>
      <c r="L1318" s="33">
        <v>0</v>
      </c>
      <c r="M1318" s="1" t="s">
        <v>281</v>
      </c>
      <c r="N1318" s="1" t="s">
        <v>528</v>
      </c>
    </row>
    <row r="1319" spans="1:15" hidden="1" x14ac:dyDescent="0.25">
      <c r="A1319" s="1" t="s">
        <v>88</v>
      </c>
      <c r="B1319" s="1">
        <v>2019</v>
      </c>
      <c r="C1319" s="6" t="s">
        <v>0</v>
      </c>
      <c r="D1319" s="6" t="s">
        <v>0</v>
      </c>
      <c r="E1319" s="6" t="s">
        <v>0</v>
      </c>
      <c r="F1319" s="6" t="s">
        <v>0</v>
      </c>
      <c r="G1319" s="6" t="s">
        <v>0</v>
      </c>
      <c r="H1319" s="6" t="s">
        <v>0</v>
      </c>
      <c r="I1319" s="36">
        <v>500561274.44999999</v>
      </c>
      <c r="J1319" s="36">
        <v>5068647.05</v>
      </c>
      <c r="K1319" s="1" t="s">
        <v>0</v>
      </c>
      <c r="L1319" s="33">
        <v>0</v>
      </c>
      <c r="M1319" s="1" t="s">
        <v>281</v>
      </c>
      <c r="N1319" s="1" t="s">
        <v>528</v>
      </c>
    </row>
    <row r="1320" spans="1:15" hidden="1" x14ac:dyDescent="0.25">
      <c r="A1320" s="1" t="s">
        <v>10</v>
      </c>
      <c r="B1320" s="1">
        <v>2015</v>
      </c>
      <c r="C1320" s="6" t="s">
        <v>0</v>
      </c>
      <c r="D1320" s="6" t="s">
        <v>0</v>
      </c>
      <c r="E1320" s="6" t="s">
        <v>0</v>
      </c>
      <c r="F1320" s="6" t="s">
        <v>0</v>
      </c>
      <c r="G1320" s="6" t="s">
        <v>0</v>
      </c>
      <c r="H1320" s="6" t="s">
        <v>0</v>
      </c>
      <c r="I1320" s="36">
        <v>500676939.48000002</v>
      </c>
      <c r="J1320" s="36">
        <v>1141174.08</v>
      </c>
      <c r="K1320" s="1" t="s">
        <v>0</v>
      </c>
      <c r="L1320" s="33">
        <v>0</v>
      </c>
      <c r="M1320" s="1" t="s">
        <v>281</v>
      </c>
      <c r="N1320" s="1" t="s">
        <v>464</v>
      </c>
    </row>
    <row r="1321" spans="1:15" hidden="1" x14ac:dyDescent="0.25">
      <c r="A1321" s="1" t="s">
        <v>88</v>
      </c>
      <c r="B1321" s="1">
        <v>2018</v>
      </c>
      <c r="C1321" s="6" t="s">
        <v>0</v>
      </c>
      <c r="D1321" s="6" t="s">
        <v>0</v>
      </c>
      <c r="E1321" s="6" t="s">
        <v>0</v>
      </c>
      <c r="F1321" s="6" t="s">
        <v>0</v>
      </c>
      <c r="G1321" s="6" t="s">
        <v>0</v>
      </c>
      <c r="H1321" s="6" t="s">
        <v>0</v>
      </c>
      <c r="I1321" s="36">
        <v>503752552.13999999</v>
      </c>
      <c r="J1321" s="36">
        <v>5092959.24</v>
      </c>
      <c r="K1321" s="1" t="s">
        <v>0</v>
      </c>
      <c r="L1321" s="33">
        <v>0</v>
      </c>
      <c r="M1321" s="1" t="s">
        <v>281</v>
      </c>
      <c r="N1321" s="1" t="s">
        <v>528</v>
      </c>
    </row>
    <row r="1322" spans="1:15" hidden="1" x14ac:dyDescent="0.25">
      <c r="A1322" s="1" t="s">
        <v>88</v>
      </c>
      <c r="B1322" s="1">
        <v>2020</v>
      </c>
      <c r="C1322" s="6" t="s">
        <v>0</v>
      </c>
      <c r="D1322" s="6" t="s">
        <v>0</v>
      </c>
      <c r="E1322" s="6" t="s">
        <v>0</v>
      </c>
      <c r="F1322" s="6" t="s">
        <v>0</v>
      </c>
      <c r="G1322" s="6" t="s">
        <v>0</v>
      </c>
      <c r="H1322" s="6" t="s">
        <v>0</v>
      </c>
      <c r="I1322" s="36">
        <v>504070357.40000004</v>
      </c>
      <c r="J1322" s="36">
        <v>5081269.55</v>
      </c>
      <c r="K1322" s="1" t="s">
        <v>0</v>
      </c>
      <c r="L1322" s="33">
        <v>0</v>
      </c>
      <c r="M1322" s="1" t="s">
        <v>281</v>
      </c>
      <c r="N1322" s="1" t="s">
        <v>528</v>
      </c>
    </row>
    <row r="1323" spans="1:15" x14ac:dyDescent="0.25">
      <c r="A1323" s="1" t="s">
        <v>88</v>
      </c>
      <c r="B1323" s="1">
        <v>2017</v>
      </c>
      <c r="C1323" s="6">
        <v>21</v>
      </c>
      <c r="D1323" s="6">
        <v>9</v>
      </c>
      <c r="E1323" s="6">
        <v>8</v>
      </c>
      <c r="F1323" s="6">
        <v>5</v>
      </c>
      <c r="G1323" s="6">
        <v>260</v>
      </c>
      <c r="H1323" s="6">
        <v>3.6</v>
      </c>
      <c r="I1323" s="36">
        <v>504463109.63999993</v>
      </c>
      <c r="J1323" s="36">
        <v>5097638.5799999991</v>
      </c>
      <c r="K1323" s="1">
        <v>4</v>
      </c>
      <c r="L1323" s="33">
        <v>2864649.9999999995</v>
      </c>
      <c r="M1323" s="1" t="s">
        <v>281</v>
      </c>
      <c r="N1323" s="1" t="s">
        <v>528</v>
      </c>
      <c r="O1323" s="51">
        <f>I1323/$Q$1</f>
        <v>2.012904806831505</v>
      </c>
    </row>
    <row r="1324" spans="1:15" hidden="1" x14ac:dyDescent="0.25">
      <c r="A1324" s="1" t="s">
        <v>88</v>
      </c>
      <c r="B1324" s="1">
        <v>2021</v>
      </c>
      <c r="C1324" s="6" t="s">
        <v>0</v>
      </c>
      <c r="D1324" s="6" t="s">
        <v>0</v>
      </c>
      <c r="E1324" s="6" t="s">
        <v>0</v>
      </c>
      <c r="F1324" s="6" t="s">
        <v>0</v>
      </c>
      <c r="G1324" s="6" t="s">
        <v>0</v>
      </c>
      <c r="H1324" s="6" t="s">
        <v>0</v>
      </c>
      <c r="I1324" s="36">
        <v>505973151.44999999</v>
      </c>
      <c r="J1324" s="36">
        <v>5119528.05</v>
      </c>
      <c r="K1324" s="1" t="s">
        <v>0</v>
      </c>
      <c r="L1324" s="33">
        <v>0</v>
      </c>
      <c r="M1324" s="1" t="s">
        <v>281</v>
      </c>
      <c r="N1324" s="1" t="s">
        <v>528</v>
      </c>
    </row>
    <row r="1325" spans="1:15" x14ac:dyDescent="0.25">
      <c r="A1325" s="1" t="s">
        <v>10</v>
      </c>
      <c r="B1325" s="1">
        <v>2022</v>
      </c>
      <c r="C1325" s="6">
        <v>51</v>
      </c>
      <c r="D1325" s="6">
        <v>8</v>
      </c>
      <c r="E1325" s="6">
        <v>10</v>
      </c>
      <c r="F1325" s="6">
        <v>5</v>
      </c>
      <c r="G1325" s="6">
        <v>270</v>
      </c>
      <c r="H1325" s="6">
        <v>4</v>
      </c>
      <c r="I1325" s="36">
        <v>506129407.20000005</v>
      </c>
      <c r="J1325" s="36">
        <v>1145426.4000000001</v>
      </c>
      <c r="K1325" s="1">
        <v>3</v>
      </c>
      <c r="L1325" s="33">
        <v>2710800</v>
      </c>
      <c r="M1325" s="1" t="s">
        <v>281</v>
      </c>
      <c r="N1325" s="1" t="s">
        <v>464</v>
      </c>
      <c r="O1325" s="51">
        <f>I1325/$Q$1</f>
        <v>2.0195536544955677</v>
      </c>
    </row>
    <row r="1326" spans="1:15" hidden="1" x14ac:dyDescent="0.25">
      <c r="A1326" s="1" t="s">
        <v>10</v>
      </c>
      <c r="B1326" s="1">
        <v>2016</v>
      </c>
      <c r="C1326" s="6" t="s">
        <v>0</v>
      </c>
      <c r="D1326" s="6" t="s">
        <v>0</v>
      </c>
      <c r="E1326" s="6" t="s">
        <v>0</v>
      </c>
      <c r="F1326" s="6" t="s">
        <v>0</v>
      </c>
      <c r="G1326" s="6" t="s">
        <v>0</v>
      </c>
      <c r="H1326" s="6" t="s">
        <v>0</v>
      </c>
      <c r="I1326" s="36">
        <v>509226722.54999995</v>
      </c>
      <c r="J1326" s="36">
        <v>1163061.2499999998</v>
      </c>
      <c r="K1326" s="1" t="s">
        <v>0</v>
      </c>
      <c r="L1326" s="33">
        <v>0</v>
      </c>
      <c r="M1326" s="1" t="s">
        <v>281</v>
      </c>
      <c r="N1326" s="1" t="s">
        <v>464</v>
      </c>
    </row>
    <row r="1327" spans="1:15" hidden="1" x14ac:dyDescent="0.25">
      <c r="A1327" s="1" t="s">
        <v>45</v>
      </c>
      <c r="B1327" s="1">
        <v>2023</v>
      </c>
      <c r="C1327" s="6" t="s">
        <v>0</v>
      </c>
      <c r="D1327" s="6" t="s">
        <v>0</v>
      </c>
      <c r="E1327" s="6" t="s">
        <v>0</v>
      </c>
      <c r="F1327" s="6" t="s">
        <v>0</v>
      </c>
      <c r="G1327" s="6" t="s">
        <v>0</v>
      </c>
      <c r="H1327" s="6" t="s">
        <v>0</v>
      </c>
      <c r="I1327" s="36">
        <v>510727780</v>
      </c>
      <c r="J1327" s="36">
        <v>1948620</v>
      </c>
      <c r="K1327" s="1" t="s">
        <v>0</v>
      </c>
      <c r="L1327" s="33">
        <v>0</v>
      </c>
      <c r="M1327" s="1" t="s">
        <v>281</v>
      </c>
      <c r="N1327" s="1" t="s">
        <v>833</v>
      </c>
    </row>
    <row r="1328" spans="1:15" hidden="1" x14ac:dyDescent="0.25">
      <c r="A1328" s="1" t="s">
        <v>10</v>
      </c>
      <c r="B1328" s="1">
        <v>2019</v>
      </c>
      <c r="C1328" s="6" t="s">
        <v>0</v>
      </c>
      <c r="D1328" s="6" t="s">
        <v>0</v>
      </c>
      <c r="E1328" s="6" t="s">
        <v>0</v>
      </c>
      <c r="F1328" s="6" t="s">
        <v>0</v>
      </c>
      <c r="G1328" s="6" t="s">
        <v>0</v>
      </c>
      <c r="H1328" s="6" t="s">
        <v>0</v>
      </c>
      <c r="I1328" s="36">
        <v>513416187.35000002</v>
      </c>
      <c r="J1328" s="36">
        <v>1164301</v>
      </c>
      <c r="K1328" s="1" t="s">
        <v>0</v>
      </c>
      <c r="L1328" s="33">
        <v>0</v>
      </c>
      <c r="M1328" s="1" t="s">
        <v>281</v>
      </c>
      <c r="N1328" s="1" t="s">
        <v>464</v>
      </c>
    </row>
    <row r="1329" spans="1:15" hidden="1" x14ac:dyDescent="0.25">
      <c r="A1329" s="1" t="s">
        <v>10</v>
      </c>
      <c r="B1329" s="1">
        <v>2018</v>
      </c>
      <c r="C1329" s="6" t="s">
        <v>0</v>
      </c>
      <c r="D1329" s="6" t="s">
        <v>0</v>
      </c>
      <c r="E1329" s="6" t="s">
        <v>0</v>
      </c>
      <c r="F1329" s="6" t="s">
        <v>0</v>
      </c>
      <c r="G1329" s="6" t="s">
        <v>0</v>
      </c>
      <c r="H1329" s="6" t="s">
        <v>0</v>
      </c>
      <c r="I1329" s="36">
        <v>513562862.09999996</v>
      </c>
      <c r="J1329" s="36">
        <v>1169881.2</v>
      </c>
      <c r="K1329" s="1" t="s">
        <v>0</v>
      </c>
      <c r="L1329" s="33">
        <v>0</v>
      </c>
      <c r="M1329" s="1" t="s">
        <v>281</v>
      </c>
      <c r="N1329" s="1" t="s">
        <v>464</v>
      </c>
    </row>
    <row r="1330" spans="1:15" hidden="1" x14ac:dyDescent="0.25">
      <c r="A1330" s="1" t="s">
        <v>9</v>
      </c>
      <c r="B1330" s="1">
        <v>2023</v>
      </c>
      <c r="C1330" s="6" t="s">
        <v>0</v>
      </c>
      <c r="D1330" s="6" t="s">
        <v>0</v>
      </c>
      <c r="E1330" s="6" t="s">
        <v>0</v>
      </c>
      <c r="F1330" s="6" t="s">
        <v>0</v>
      </c>
      <c r="G1330" s="6" t="s">
        <v>0</v>
      </c>
      <c r="H1330" s="6" t="s">
        <v>0</v>
      </c>
      <c r="I1330" s="36">
        <v>514833270</v>
      </c>
      <c r="J1330" s="36">
        <v>1128770</v>
      </c>
      <c r="K1330" s="1" t="s">
        <v>0</v>
      </c>
      <c r="L1330" s="33">
        <v>0</v>
      </c>
      <c r="M1330" s="1" t="s">
        <v>281</v>
      </c>
      <c r="N1330" s="1" t="s">
        <v>464</v>
      </c>
    </row>
    <row r="1331" spans="1:15" hidden="1" x14ac:dyDescent="0.25">
      <c r="A1331" s="1" t="s">
        <v>10</v>
      </c>
      <c r="B1331" s="1">
        <v>2017</v>
      </c>
      <c r="C1331" s="6" t="s">
        <v>0</v>
      </c>
      <c r="D1331" s="6" t="s">
        <v>0</v>
      </c>
      <c r="E1331" s="6" t="s">
        <v>0</v>
      </c>
      <c r="F1331" s="6" t="s">
        <v>0</v>
      </c>
      <c r="G1331" s="6" t="s">
        <v>0</v>
      </c>
      <c r="H1331" s="6" t="s">
        <v>0</v>
      </c>
      <c r="I1331" s="36">
        <v>514943876.59999996</v>
      </c>
      <c r="J1331" s="36">
        <v>1170959.21</v>
      </c>
      <c r="K1331" s="1" t="s">
        <v>0</v>
      </c>
      <c r="L1331" s="33">
        <v>0</v>
      </c>
      <c r="M1331" s="1" t="s">
        <v>281</v>
      </c>
      <c r="N1331" s="1" t="s">
        <v>464</v>
      </c>
    </row>
    <row r="1332" spans="1:15" hidden="1" x14ac:dyDescent="0.25">
      <c r="A1332" s="1" t="s">
        <v>10</v>
      </c>
      <c r="B1332" s="1">
        <v>2020</v>
      </c>
      <c r="C1332" s="6" t="s">
        <v>0</v>
      </c>
      <c r="D1332" s="6" t="s">
        <v>0</v>
      </c>
      <c r="E1332" s="6" t="s">
        <v>0</v>
      </c>
      <c r="F1332" s="6" t="s">
        <v>0</v>
      </c>
      <c r="G1332" s="6" t="s">
        <v>0</v>
      </c>
      <c r="H1332" s="6" t="s">
        <v>0</v>
      </c>
      <c r="I1332" s="36">
        <v>515400659.10000002</v>
      </c>
      <c r="J1332" s="36">
        <v>1167201.55</v>
      </c>
      <c r="K1332" s="1" t="s">
        <v>0</v>
      </c>
      <c r="L1332" s="33">
        <v>0</v>
      </c>
      <c r="M1332" s="1" t="s">
        <v>281</v>
      </c>
      <c r="N1332" s="1" t="s">
        <v>464</v>
      </c>
    </row>
    <row r="1333" spans="1:15" hidden="1" x14ac:dyDescent="0.25">
      <c r="A1333" s="1" t="s">
        <v>10</v>
      </c>
      <c r="B1333" s="1">
        <v>2021</v>
      </c>
      <c r="C1333" s="6" t="s">
        <v>0</v>
      </c>
      <c r="D1333" s="6" t="s">
        <v>0</v>
      </c>
      <c r="E1333" s="6" t="s">
        <v>0</v>
      </c>
      <c r="F1333" s="6" t="s">
        <v>0</v>
      </c>
      <c r="G1333" s="6" t="s">
        <v>0</v>
      </c>
      <c r="H1333" s="6" t="s">
        <v>0</v>
      </c>
      <c r="I1333" s="36">
        <v>519484428.06</v>
      </c>
      <c r="J1333" s="36">
        <v>1175991.18</v>
      </c>
      <c r="K1333" s="1" t="s">
        <v>0</v>
      </c>
      <c r="L1333" s="33">
        <v>0</v>
      </c>
      <c r="M1333" s="1" t="s">
        <v>281</v>
      </c>
      <c r="N1333" s="1" t="s">
        <v>464</v>
      </c>
    </row>
    <row r="1334" spans="1:15" x14ac:dyDescent="0.25">
      <c r="A1334" s="1" t="s">
        <v>150</v>
      </c>
      <c r="B1334" s="1">
        <v>2023</v>
      </c>
      <c r="C1334" s="6">
        <v>56</v>
      </c>
      <c r="D1334" s="6">
        <v>10</v>
      </c>
      <c r="E1334" s="6">
        <v>7</v>
      </c>
      <c r="F1334" s="6">
        <v>4</v>
      </c>
      <c r="G1334" s="6">
        <v>230</v>
      </c>
      <c r="H1334" s="6">
        <v>2.8</v>
      </c>
      <c r="I1334" s="36">
        <v>523257670</v>
      </c>
      <c r="J1334" s="36">
        <v>1967220</v>
      </c>
      <c r="K1334" s="1">
        <v>1</v>
      </c>
      <c r="L1334" s="33">
        <v>1190000</v>
      </c>
      <c r="M1334" s="1" t="s">
        <v>275</v>
      </c>
      <c r="N1334" s="1" t="s">
        <v>318</v>
      </c>
      <c r="O1334" s="51">
        <f>I1334/$Q$1</f>
        <v>2.0878987165307232</v>
      </c>
    </row>
    <row r="1335" spans="1:15" hidden="1" x14ac:dyDescent="0.25">
      <c r="A1335" s="1" t="s">
        <v>115</v>
      </c>
      <c r="B1335" s="1">
        <v>2023</v>
      </c>
      <c r="C1335" s="6" t="s">
        <v>0</v>
      </c>
      <c r="D1335" s="6" t="s">
        <v>0</v>
      </c>
      <c r="E1335" s="6" t="s">
        <v>0</v>
      </c>
      <c r="F1335" s="6" t="s">
        <v>0</v>
      </c>
      <c r="G1335" s="6" t="s">
        <v>0</v>
      </c>
      <c r="H1335" s="6" t="s">
        <v>0</v>
      </c>
      <c r="I1335" s="36">
        <v>529109170</v>
      </c>
      <c r="J1335" s="36">
        <v>1974490</v>
      </c>
      <c r="K1335" s="1" t="s">
        <v>0</v>
      </c>
      <c r="L1335" s="33">
        <v>0</v>
      </c>
      <c r="M1335" s="1" t="s">
        <v>279</v>
      </c>
      <c r="N1335" s="1" t="s">
        <v>360</v>
      </c>
    </row>
    <row r="1336" spans="1:15" hidden="1" x14ac:dyDescent="0.25">
      <c r="A1336" s="1" t="s">
        <v>9</v>
      </c>
      <c r="B1336" s="1">
        <v>2014</v>
      </c>
      <c r="C1336" s="6" t="s">
        <v>0</v>
      </c>
      <c r="D1336" s="6" t="s">
        <v>0</v>
      </c>
      <c r="E1336" s="6" t="s">
        <v>0</v>
      </c>
      <c r="F1336" s="6" t="s">
        <v>0</v>
      </c>
      <c r="G1336" s="6" t="s">
        <v>0</v>
      </c>
      <c r="H1336" s="6" t="s">
        <v>0</v>
      </c>
      <c r="I1336" s="36">
        <v>534605096</v>
      </c>
      <c r="J1336" s="36">
        <v>1186288.2320000001</v>
      </c>
      <c r="K1336" s="1" t="s">
        <v>0</v>
      </c>
      <c r="L1336" s="33">
        <v>0</v>
      </c>
      <c r="M1336" s="1" t="s">
        <v>281</v>
      </c>
      <c r="N1336" s="1" t="s">
        <v>464</v>
      </c>
    </row>
    <row r="1337" spans="1:15" hidden="1" x14ac:dyDescent="0.25">
      <c r="A1337" s="1" t="s">
        <v>45</v>
      </c>
      <c r="B1337" s="1">
        <v>2014</v>
      </c>
      <c r="C1337" s="6" t="s">
        <v>0</v>
      </c>
      <c r="D1337" s="6" t="s">
        <v>0</v>
      </c>
      <c r="E1337" s="6" t="s">
        <v>0</v>
      </c>
      <c r="F1337" s="6" t="s">
        <v>0</v>
      </c>
      <c r="G1337" s="6" t="s">
        <v>0</v>
      </c>
      <c r="H1337" s="6" t="s">
        <v>0</v>
      </c>
      <c r="I1337" s="36">
        <v>537513992</v>
      </c>
      <c r="J1337" s="36">
        <v>2047928.0959999999</v>
      </c>
      <c r="K1337" s="1" t="s">
        <v>0</v>
      </c>
      <c r="L1337" s="33">
        <v>0</v>
      </c>
      <c r="M1337" s="1" t="s">
        <v>281</v>
      </c>
      <c r="N1337" s="1" t="s">
        <v>833</v>
      </c>
    </row>
    <row r="1338" spans="1:15" hidden="1" x14ac:dyDescent="0.25">
      <c r="A1338" s="1" t="s">
        <v>9</v>
      </c>
      <c r="B1338" s="1">
        <v>2015</v>
      </c>
      <c r="C1338" s="6" t="s">
        <v>0</v>
      </c>
      <c r="D1338" s="6" t="s">
        <v>0</v>
      </c>
      <c r="E1338" s="6" t="s">
        <v>0</v>
      </c>
      <c r="F1338" s="6" t="s">
        <v>0</v>
      </c>
      <c r="G1338" s="6" t="s">
        <v>0</v>
      </c>
      <c r="H1338" s="6" t="s">
        <v>0</v>
      </c>
      <c r="I1338" s="36">
        <v>539139368.39999998</v>
      </c>
      <c r="J1338" s="36">
        <v>1190750.04</v>
      </c>
      <c r="K1338" s="1" t="s">
        <v>0</v>
      </c>
      <c r="L1338" s="33">
        <v>0</v>
      </c>
      <c r="M1338" s="1" t="s">
        <v>281</v>
      </c>
      <c r="N1338" s="1" t="s">
        <v>464</v>
      </c>
    </row>
    <row r="1339" spans="1:15" hidden="1" x14ac:dyDescent="0.25">
      <c r="A1339" s="1" t="s">
        <v>45</v>
      </c>
      <c r="B1339" s="1">
        <v>2022</v>
      </c>
      <c r="C1339" s="6" t="s">
        <v>0</v>
      </c>
      <c r="D1339" s="6" t="s">
        <v>0</v>
      </c>
      <c r="E1339" s="6" t="s">
        <v>0</v>
      </c>
      <c r="F1339" s="6" t="s">
        <v>0</v>
      </c>
      <c r="G1339" s="6" t="s">
        <v>0</v>
      </c>
      <c r="H1339" s="6" t="s">
        <v>0</v>
      </c>
      <c r="I1339" s="36">
        <v>540135140.39999998</v>
      </c>
      <c r="J1339" s="36">
        <v>2063242.8</v>
      </c>
      <c r="K1339" s="1" t="s">
        <v>0</v>
      </c>
      <c r="L1339" s="33">
        <v>0</v>
      </c>
      <c r="M1339" s="1" t="s">
        <v>281</v>
      </c>
      <c r="N1339" s="1" t="s">
        <v>833</v>
      </c>
    </row>
    <row r="1340" spans="1:15" hidden="1" x14ac:dyDescent="0.25">
      <c r="A1340" s="1" t="s">
        <v>45</v>
      </c>
      <c r="B1340" s="1">
        <v>2015</v>
      </c>
      <c r="C1340" s="6" t="s">
        <v>0</v>
      </c>
      <c r="D1340" s="6" t="s">
        <v>0</v>
      </c>
      <c r="E1340" s="6" t="s">
        <v>0</v>
      </c>
      <c r="F1340" s="6" t="s">
        <v>0</v>
      </c>
      <c r="G1340" s="6" t="s">
        <v>0</v>
      </c>
      <c r="H1340" s="6" t="s">
        <v>0</v>
      </c>
      <c r="I1340" s="36">
        <v>541755560.15999997</v>
      </c>
      <c r="J1340" s="36">
        <v>2055628.68</v>
      </c>
      <c r="K1340" s="1" t="s">
        <v>0</v>
      </c>
      <c r="L1340" s="33">
        <v>0</v>
      </c>
      <c r="M1340" s="1" t="s">
        <v>281</v>
      </c>
      <c r="N1340" s="1" t="s">
        <v>833</v>
      </c>
    </row>
    <row r="1341" spans="1:15" x14ac:dyDescent="0.25">
      <c r="A1341" s="1" t="s">
        <v>9</v>
      </c>
      <c r="B1341" s="1">
        <v>2022</v>
      </c>
      <c r="C1341" s="6">
        <v>51</v>
      </c>
      <c r="D1341" s="6">
        <v>8</v>
      </c>
      <c r="E1341" s="6">
        <v>10</v>
      </c>
      <c r="F1341" s="6">
        <v>5</v>
      </c>
      <c r="G1341" s="6">
        <v>270</v>
      </c>
      <c r="H1341" s="6">
        <v>4</v>
      </c>
      <c r="I1341" s="36">
        <v>545010714</v>
      </c>
      <c r="J1341" s="36">
        <v>1195171.2000000002</v>
      </c>
      <c r="K1341" s="1">
        <v>3</v>
      </c>
      <c r="L1341" s="33">
        <v>2689200</v>
      </c>
      <c r="M1341" s="1" t="s">
        <v>281</v>
      </c>
      <c r="N1341" s="1" t="s">
        <v>464</v>
      </c>
      <c r="O1341" s="51">
        <f>I1341/$Q$1</f>
        <v>2.1746975448178198</v>
      </c>
    </row>
    <row r="1342" spans="1:15" hidden="1" x14ac:dyDescent="0.25">
      <c r="A1342" s="1" t="s">
        <v>9</v>
      </c>
      <c r="B1342" s="1">
        <v>2016</v>
      </c>
      <c r="C1342" s="6" t="s">
        <v>0</v>
      </c>
      <c r="D1342" s="6" t="s">
        <v>0</v>
      </c>
      <c r="E1342" s="6" t="s">
        <v>0</v>
      </c>
      <c r="F1342" s="6" t="s">
        <v>0</v>
      </c>
      <c r="G1342" s="6" t="s">
        <v>0</v>
      </c>
      <c r="H1342" s="6" t="s">
        <v>0</v>
      </c>
      <c r="I1342" s="36">
        <v>548345952.69999993</v>
      </c>
      <c r="J1342" s="36">
        <v>1213585.0999999999</v>
      </c>
      <c r="K1342" s="1" t="s">
        <v>0</v>
      </c>
      <c r="L1342" s="33">
        <v>0</v>
      </c>
      <c r="M1342" s="1" t="s">
        <v>281</v>
      </c>
      <c r="N1342" s="1" t="s">
        <v>464</v>
      </c>
    </row>
    <row r="1343" spans="1:15" hidden="1" x14ac:dyDescent="0.25">
      <c r="A1343" s="1" t="s">
        <v>45</v>
      </c>
      <c r="B1343" s="1">
        <v>2020</v>
      </c>
      <c r="C1343" s="6" t="s">
        <v>0</v>
      </c>
      <c r="D1343" s="6" t="s">
        <v>0</v>
      </c>
      <c r="E1343" s="6" t="s">
        <v>0</v>
      </c>
      <c r="F1343" s="6" t="s">
        <v>0</v>
      </c>
      <c r="G1343" s="6" t="s">
        <v>0</v>
      </c>
      <c r="H1343" s="6" t="s">
        <v>0</v>
      </c>
      <c r="I1343" s="36">
        <v>550087357.79999995</v>
      </c>
      <c r="J1343" s="36">
        <v>2102483.35</v>
      </c>
      <c r="K1343" s="1" t="s">
        <v>0</v>
      </c>
      <c r="L1343" s="33">
        <v>0</v>
      </c>
      <c r="M1343" s="1" t="s">
        <v>281</v>
      </c>
      <c r="N1343" s="1" t="s">
        <v>833</v>
      </c>
    </row>
    <row r="1344" spans="1:15" x14ac:dyDescent="0.25">
      <c r="A1344" s="1" t="s">
        <v>45</v>
      </c>
      <c r="B1344" s="1">
        <v>2019</v>
      </c>
      <c r="C1344" s="6">
        <v>33</v>
      </c>
      <c r="D1344" s="6">
        <v>9</v>
      </c>
      <c r="E1344" s="6">
        <v>10</v>
      </c>
      <c r="F1344" s="6">
        <v>5</v>
      </c>
      <c r="G1344" s="6">
        <v>300</v>
      </c>
      <c r="H1344" s="6">
        <v>4.5</v>
      </c>
      <c r="I1344" s="36">
        <v>551370186.45000005</v>
      </c>
      <c r="J1344" s="36">
        <v>2097267.9500000002</v>
      </c>
      <c r="K1344" s="1">
        <v>4</v>
      </c>
      <c r="L1344" s="33">
        <v>2318350</v>
      </c>
      <c r="M1344" s="1" t="s">
        <v>281</v>
      </c>
      <c r="N1344" s="1" t="s">
        <v>833</v>
      </c>
      <c r="O1344" s="51">
        <f>I1344/$Q$1</f>
        <v>2.2000730627078253</v>
      </c>
    </row>
    <row r="1345" spans="1:15" hidden="1" x14ac:dyDescent="0.25">
      <c r="A1345" s="1" t="s">
        <v>45</v>
      </c>
      <c r="B1345" s="1">
        <v>2016</v>
      </c>
      <c r="C1345" s="6" t="s">
        <v>0</v>
      </c>
      <c r="D1345" s="6" t="s">
        <v>0</v>
      </c>
      <c r="E1345" s="6" t="s">
        <v>0</v>
      </c>
      <c r="F1345" s="6" t="s">
        <v>0</v>
      </c>
      <c r="G1345" s="6" t="s">
        <v>0</v>
      </c>
      <c r="H1345" s="6" t="s">
        <v>0</v>
      </c>
      <c r="I1345" s="36">
        <v>551385744.64999998</v>
      </c>
      <c r="J1345" s="36">
        <v>2095041.6499999997</v>
      </c>
      <c r="K1345" s="1" t="s">
        <v>0</v>
      </c>
      <c r="L1345" s="33">
        <v>0</v>
      </c>
      <c r="M1345" s="1" t="s">
        <v>281</v>
      </c>
      <c r="N1345" s="1" t="s">
        <v>833</v>
      </c>
    </row>
    <row r="1346" spans="1:15" hidden="1" x14ac:dyDescent="0.25">
      <c r="A1346" s="1" t="s">
        <v>150</v>
      </c>
      <c r="B1346" s="1">
        <v>2014</v>
      </c>
      <c r="C1346" s="6" t="s">
        <v>0</v>
      </c>
      <c r="D1346" s="6" t="s">
        <v>0</v>
      </c>
      <c r="E1346" s="6" t="s">
        <v>0</v>
      </c>
      <c r="F1346" s="6" t="s">
        <v>0</v>
      </c>
      <c r="G1346" s="6" t="s">
        <v>0</v>
      </c>
      <c r="H1346" s="6" t="s">
        <v>0</v>
      </c>
      <c r="I1346" s="36">
        <v>552797000</v>
      </c>
      <c r="J1346" s="36">
        <v>2067461.4080000001</v>
      </c>
      <c r="K1346" s="1" t="s">
        <v>0</v>
      </c>
      <c r="L1346" s="33">
        <v>0</v>
      </c>
      <c r="M1346" s="1" t="s">
        <v>275</v>
      </c>
      <c r="N1346" s="1" t="s">
        <v>318</v>
      </c>
    </row>
    <row r="1347" spans="1:15" hidden="1" x14ac:dyDescent="0.25">
      <c r="A1347" s="1" t="s">
        <v>9</v>
      </c>
      <c r="B1347" s="1">
        <v>2019</v>
      </c>
      <c r="C1347" s="6" t="s">
        <v>0</v>
      </c>
      <c r="D1347" s="6" t="s">
        <v>0</v>
      </c>
      <c r="E1347" s="6" t="s">
        <v>0</v>
      </c>
      <c r="F1347" s="6" t="s">
        <v>0</v>
      </c>
      <c r="G1347" s="6" t="s">
        <v>0</v>
      </c>
      <c r="H1347" s="6" t="s">
        <v>0</v>
      </c>
      <c r="I1347" s="36">
        <v>552857262.35000002</v>
      </c>
      <c r="J1347" s="36">
        <v>1214873.6500000001</v>
      </c>
      <c r="K1347" s="1" t="s">
        <v>0</v>
      </c>
      <c r="L1347" s="33">
        <v>0</v>
      </c>
      <c r="M1347" s="1" t="s">
        <v>281</v>
      </c>
      <c r="N1347" s="1" t="s">
        <v>464</v>
      </c>
    </row>
    <row r="1348" spans="1:15" hidden="1" x14ac:dyDescent="0.25">
      <c r="A1348" s="1" t="s">
        <v>45</v>
      </c>
      <c r="B1348" s="1">
        <v>2021</v>
      </c>
      <c r="C1348" s="6" t="s">
        <v>0</v>
      </c>
      <c r="D1348" s="6" t="s">
        <v>0</v>
      </c>
      <c r="E1348" s="6" t="s">
        <v>0</v>
      </c>
      <c r="F1348" s="6" t="s">
        <v>0</v>
      </c>
      <c r="G1348" s="6" t="s">
        <v>0</v>
      </c>
      <c r="H1348" s="6" t="s">
        <v>0</v>
      </c>
      <c r="I1348" s="36">
        <v>552870224.78999996</v>
      </c>
      <c r="J1348" s="36">
        <v>2118306.4500000002</v>
      </c>
      <c r="K1348" s="1" t="s">
        <v>0</v>
      </c>
      <c r="L1348" s="33">
        <v>0</v>
      </c>
      <c r="M1348" s="1" t="s">
        <v>281</v>
      </c>
      <c r="N1348" s="1" t="s">
        <v>833</v>
      </c>
    </row>
    <row r="1349" spans="1:15" hidden="1" x14ac:dyDescent="0.25">
      <c r="A1349" s="1" t="s">
        <v>9</v>
      </c>
      <c r="B1349" s="1">
        <v>2018</v>
      </c>
      <c r="C1349" s="6" t="s">
        <v>0</v>
      </c>
      <c r="D1349" s="6" t="s">
        <v>0</v>
      </c>
      <c r="E1349" s="6" t="s">
        <v>0</v>
      </c>
      <c r="F1349" s="6" t="s">
        <v>0</v>
      </c>
      <c r="G1349" s="6" t="s">
        <v>0</v>
      </c>
      <c r="H1349" s="6" t="s">
        <v>0</v>
      </c>
      <c r="I1349" s="36">
        <v>553015201.13999999</v>
      </c>
      <c r="J1349" s="36">
        <v>1220697.8399999999</v>
      </c>
      <c r="K1349" s="1" t="s">
        <v>0</v>
      </c>
      <c r="L1349" s="33">
        <v>0</v>
      </c>
      <c r="M1349" s="1" t="s">
        <v>281</v>
      </c>
      <c r="N1349" s="1" t="s">
        <v>464</v>
      </c>
    </row>
    <row r="1350" spans="1:15" hidden="1" x14ac:dyDescent="0.25">
      <c r="A1350" s="1" t="s">
        <v>115</v>
      </c>
      <c r="B1350" s="1">
        <v>2014</v>
      </c>
      <c r="C1350" s="6" t="s">
        <v>0</v>
      </c>
      <c r="D1350" s="6" t="s">
        <v>0</v>
      </c>
      <c r="E1350" s="6" t="s">
        <v>0</v>
      </c>
      <c r="F1350" s="6" t="s">
        <v>0</v>
      </c>
      <c r="G1350" s="6" t="s">
        <v>0</v>
      </c>
      <c r="H1350" s="6" t="s">
        <v>0</v>
      </c>
      <c r="I1350" s="36">
        <v>553363958.39999998</v>
      </c>
      <c r="J1350" s="36">
        <v>2075115.4720000001</v>
      </c>
      <c r="K1350" s="1" t="s">
        <v>0</v>
      </c>
      <c r="L1350" s="33">
        <v>0</v>
      </c>
      <c r="M1350" s="1" t="s">
        <v>279</v>
      </c>
      <c r="N1350" s="1" t="s">
        <v>360</v>
      </c>
    </row>
    <row r="1351" spans="1:15" hidden="1" x14ac:dyDescent="0.25">
      <c r="A1351" s="1" t="s">
        <v>9</v>
      </c>
      <c r="B1351" s="1">
        <v>2017</v>
      </c>
      <c r="C1351" s="6" t="s">
        <v>0</v>
      </c>
      <c r="D1351" s="6" t="s">
        <v>0</v>
      </c>
      <c r="E1351" s="6" t="s">
        <v>0</v>
      </c>
      <c r="F1351" s="6" t="s">
        <v>0</v>
      </c>
      <c r="G1351" s="6" t="s">
        <v>0</v>
      </c>
      <c r="H1351" s="6" t="s">
        <v>0</v>
      </c>
      <c r="I1351" s="36">
        <v>554502303.8599999</v>
      </c>
      <c r="J1351" s="36">
        <v>1221815.8899999999</v>
      </c>
      <c r="K1351" s="1" t="s">
        <v>0</v>
      </c>
      <c r="L1351" s="33">
        <v>0</v>
      </c>
      <c r="M1351" s="1" t="s">
        <v>281</v>
      </c>
      <c r="N1351" s="1" t="s">
        <v>464</v>
      </c>
    </row>
    <row r="1352" spans="1:15" hidden="1" x14ac:dyDescent="0.25">
      <c r="A1352" s="1" t="s">
        <v>150</v>
      </c>
      <c r="B1352" s="1">
        <v>2022</v>
      </c>
      <c r="C1352" s="6" t="s">
        <v>0</v>
      </c>
      <c r="D1352" s="6" t="s">
        <v>0</v>
      </c>
      <c r="E1352" s="6" t="s">
        <v>0</v>
      </c>
      <c r="F1352" s="6" t="s">
        <v>0</v>
      </c>
      <c r="G1352" s="6" t="s">
        <v>0</v>
      </c>
      <c r="H1352" s="6" t="s">
        <v>0</v>
      </c>
      <c r="I1352" s="36">
        <v>554826261.60000002</v>
      </c>
      <c r="J1352" s="36">
        <v>2082942.0000000002</v>
      </c>
      <c r="K1352" s="1" t="s">
        <v>0</v>
      </c>
      <c r="L1352" s="33">
        <v>0</v>
      </c>
      <c r="M1352" s="1" t="s">
        <v>275</v>
      </c>
      <c r="N1352" s="1" t="s">
        <v>318</v>
      </c>
    </row>
    <row r="1353" spans="1:15" hidden="1" x14ac:dyDescent="0.25">
      <c r="A1353" s="1" t="s">
        <v>9</v>
      </c>
      <c r="B1353" s="1">
        <v>2020</v>
      </c>
      <c r="C1353" s="6" t="s">
        <v>0</v>
      </c>
      <c r="D1353" s="6" t="s">
        <v>0</v>
      </c>
      <c r="E1353" s="6" t="s">
        <v>0</v>
      </c>
      <c r="F1353" s="6" t="s">
        <v>0</v>
      </c>
      <c r="G1353" s="6" t="s">
        <v>0</v>
      </c>
      <c r="H1353" s="6" t="s">
        <v>0</v>
      </c>
      <c r="I1353" s="36">
        <v>554994186.60000002</v>
      </c>
      <c r="J1353" s="36">
        <v>1217902.1499999999</v>
      </c>
      <c r="K1353" s="1" t="s">
        <v>0</v>
      </c>
      <c r="L1353" s="33">
        <v>0</v>
      </c>
      <c r="M1353" s="1" t="s">
        <v>281</v>
      </c>
      <c r="N1353" s="1" t="s">
        <v>464</v>
      </c>
    </row>
    <row r="1354" spans="1:15" hidden="1" x14ac:dyDescent="0.25">
      <c r="A1354" s="1" t="s">
        <v>45</v>
      </c>
      <c r="B1354" s="1">
        <v>2017</v>
      </c>
      <c r="C1354" s="6" t="s">
        <v>0</v>
      </c>
      <c r="D1354" s="6" t="s">
        <v>0</v>
      </c>
      <c r="E1354" s="6" t="s">
        <v>0</v>
      </c>
      <c r="F1354" s="6" t="s">
        <v>0</v>
      </c>
      <c r="G1354" s="6" t="s">
        <v>0</v>
      </c>
      <c r="H1354" s="6" t="s">
        <v>0</v>
      </c>
      <c r="I1354" s="36">
        <v>555072710.52999997</v>
      </c>
      <c r="J1354" s="36">
        <v>2109260.0799999996</v>
      </c>
      <c r="K1354" s="1" t="s">
        <v>0</v>
      </c>
      <c r="L1354" s="33">
        <v>0</v>
      </c>
      <c r="M1354" s="1" t="s">
        <v>281</v>
      </c>
      <c r="N1354" s="1" t="s">
        <v>833</v>
      </c>
    </row>
    <row r="1355" spans="1:15" hidden="1" x14ac:dyDescent="0.25">
      <c r="A1355" s="1" t="s">
        <v>150</v>
      </c>
      <c r="B1355" s="1">
        <v>2015</v>
      </c>
      <c r="C1355" s="6" t="s">
        <v>0</v>
      </c>
      <c r="D1355" s="6" t="s">
        <v>0</v>
      </c>
      <c r="E1355" s="6" t="s">
        <v>0</v>
      </c>
      <c r="F1355" s="6" t="s">
        <v>0</v>
      </c>
      <c r="G1355" s="6" t="s">
        <v>0</v>
      </c>
      <c r="H1355" s="6" t="s">
        <v>0</v>
      </c>
      <c r="I1355" s="36">
        <v>555418390.67999995</v>
      </c>
      <c r="J1355" s="36">
        <v>2075231.64</v>
      </c>
      <c r="K1355" s="1" t="s">
        <v>0</v>
      </c>
      <c r="L1355" s="33">
        <v>0</v>
      </c>
      <c r="M1355" s="1" t="s">
        <v>275</v>
      </c>
      <c r="N1355" s="1" t="s">
        <v>318</v>
      </c>
    </row>
    <row r="1356" spans="1:15" hidden="1" x14ac:dyDescent="0.25">
      <c r="A1356" s="1" t="s">
        <v>45</v>
      </c>
      <c r="B1356" s="1">
        <v>2018</v>
      </c>
      <c r="C1356" s="6" t="s">
        <v>0</v>
      </c>
      <c r="D1356" s="6" t="s">
        <v>0</v>
      </c>
      <c r="E1356" s="6" t="s">
        <v>0</v>
      </c>
      <c r="F1356" s="6" t="s">
        <v>0</v>
      </c>
      <c r="G1356" s="6" t="s">
        <v>0</v>
      </c>
      <c r="H1356" s="6" t="s">
        <v>0</v>
      </c>
      <c r="I1356" s="36">
        <v>555813196.86000001</v>
      </c>
      <c r="J1356" s="36">
        <v>2107326.42</v>
      </c>
      <c r="K1356" s="1" t="s">
        <v>0</v>
      </c>
      <c r="L1356" s="33">
        <v>0</v>
      </c>
      <c r="M1356" s="1" t="s">
        <v>281</v>
      </c>
      <c r="N1356" s="1" t="s">
        <v>833</v>
      </c>
    </row>
    <row r="1357" spans="1:15" x14ac:dyDescent="0.25">
      <c r="A1357" s="1" t="s">
        <v>115</v>
      </c>
      <c r="B1357" s="1">
        <v>2015</v>
      </c>
      <c r="C1357" s="6">
        <v>12</v>
      </c>
      <c r="D1357" s="6">
        <v>2</v>
      </c>
      <c r="E1357" s="6">
        <v>5</v>
      </c>
      <c r="F1357" s="6">
        <v>3</v>
      </c>
      <c r="G1357" s="6">
        <v>170</v>
      </c>
      <c r="H1357" s="6">
        <v>2.2000000000000002</v>
      </c>
      <c r="I1357" s="36">
        <v>556587041.03999996</v>
      </c>
      <c r="J1357" s="36">
        <v>2082907.2</v>
      </c>
      <c r="K1357" s="1">
        <v>2</v>
      </c>
      <c r="L1357" s="33">
        <v>148320</v>
      </c>
      <c r="M1357" s="1" t="s">
        <v>279</v>
      </c>
      <c r="N1357" s="1" t="s">
        <v>360</v>
      </c>
      <c r="O1357" s="51">
        <f>I1357/$Q$1</f>
        <v>2.2208893156311476</v>
      </c>
    </row>
    <row r="1358" spans="1:15" hidden="1" x14ac:dyDescent="0.25">
      <c r="A1358" s="1" t="s">
        <v>9</v>
      </c>
      <c r="B1358" s="1">
        <v>2021</v>
      </c>
      <c r="C1358" s="6" t="s">
        <v>0</v>
      </c>
      <c r="D1358" s="6" t="s">
        <v>0</v>
      </c>
      <c r="E1358" s="6" t="s">
        <v>0</v>
      </c>
      <c r="F1358" s="6" t="s">
        <v>0</v>
      </c>
      <c r="G1358" s="6" t="s">
        <v>0</v>
      </c>
      <c r="H1358" s="6" t="s">
        <v>0</v>
      </c>
      <c r="I1358" s="36">
        <v>559391683.88999999</v>
      </c>
      <c r="J1358" s="36">
        <v>1227067.1399999999</v>
      </c>
      <c r="K1358" s="1" t="s">
        <v>0</v>
      </c>
      <c r="L1358" s="33">
        <v>0</v>
      </c>
      <c r="M1358" s="1" t="s">
        <v>281</v>
      </c>
      <c r="N1358" s="1" t="s">
        <v>464</v>
      </c>
    </row>
    <row r="1359" spans="1:15" hidden="1" x14ac:dyDescent="0.25">
      <c r="A1359" s="1" t="s">
        <v>115</v>
      </c>
      <c r="B1359" s="1">
        <v>2022</v>
      </c>
      <c r="C1359" s="6" t="s">
        <v>0</v>
      </c>
      <c r="D1359" s="6" t="s">
        <v>0</v>
      </c>
      <c r="E1359" s="6" t="s">
        <v>0</v>
      </c>
      <c r="F1359" s="6" t="s">
        <v>0</v>
      </c>
      <c r="G1359" s="6" t="s">
        <v>0</v>
      </c>
      <c r="H1359" s="6" t="s">
        <v>0</v>
      </c>
      <c r="I1359" s="36">
        <v>561140967.60000002</v>
      </c>
      <c r="J1359" s="36">
        <v>2090631.6</v>
      </c>
      <c r="K1359" s="1" t="s">
        <v>0</v>
      </c>
      <c r="L1359" s="33">
        <v>0</v>
      </c>
      <c r="M1359" s="1" t="s">
        <v>279</v>
      </c>
      <c r="N1359" s="1" t="s">
        <v>360</v>
      </c>
    </row>
    <row r="1360" spans="1:15" hidden="1" x14ac:dyDescent="0.25">
      <c r="A1360" s="1" t="s">
        <v>150</v>
      </c>
      <c r="B1360" s="1">
        <v>2016</v>
      </c>
      <c r="C1360" s="6" t="s">
        <v>0</v>
      </c>
      <c r="D1360" s="6" t="s">
        <v>0</v>
      </c>
      <c r="E1360" s="6" t="s">
        <v>0</v>
      </c>
      <c r="F1360" s="6" t="s">
        <v>0</v>
      </c>
      <c r="G1360" s="6" t="s">
        <v>0</v>
      </c>
      <c r="H1360" s="6" t="s">
        <v>0</v>
      </c>
      <c r="I1360" s="36">
        <v>564347995.89999998</v>
      </c>
      <c r="J1360" s="36">
        <v>2115023.9499999997</v>
      </c>
      <c r="K1360" s="1" t="s">
        <v>0</v>
      </c>
      <c r="L1360" s="33">
        <v>0</v>
      </c>
      <c r="M1360" s="1" t="s">
        <v>275</v>
      </c>
      <c r="N1360" s="1" t="s">
        <v>318</v>
      </c>
    </row>
    <row r="1361" spans="1:15" hidden="1" x14ac:dyDescent="0.25">
      <c r="A1361" s="1" t="s">
        <v>150</v>
      </c>
      <c r="B1361" s="1">
        <v>2019</v>
      </c>
      <c r="C1361" s="6" t="s">
        <v>0</v>
      </c>
      <c r="D1361" s="6" t="s">
        <v>0</v>
      </c>
      <c r="E1361" s="6" t="s">
        <v>0</v>
      </c>
      <c r="F1361" s="6" t="s">
        <v>0</v>
      </c>
      <c r="G1361" s="6" t="s">
        <v>0</v>
      </c>
      <c r="H1361" s="6" t="s">
        <v>0</v>
      </c>
      <c r="I1361" s="36">
        <v>564832309</v>
      </c>
      <c r="J1361" s="36">
        <v>2117271</v>
      </c>
      <c r="K1361" s="1" t="s">
        <v>0</v>
      </c>
      <c r="L1361" s="33">
        <v>0</v>
      </c>
      <c r="M1361" s="1" t="s">
        <v>275</v>
      </c>
      <c r="N1361" s="1" t="s">
        <v>318</v>
      </c>
    </row>
    <row r="1362" spans="1:15" hidden="1" x14ac:dyDescent="0.25">
      <c r="A1362" s="1" t="s">
        <v>150</v>
      </c>
      <c r="B1362" s="1">
        <v>2020</v>
      </c>
      <c r="C1362" s="6" t="s">
        <v>0</v>
      </c>
      <c r="D1362" s="6" t="s">
        <v>0</v>
      </c>
      <c r="E1362" s="6" t="s">
        <v>0</v>
      </c>
      <c r="F1362" s="6" t="s">
        <v>0</v>
      </c>
      <c r="G1362" s="6" t="s">
        <v>0</v>
      </c>
      <c r="H1362" s="6" t="s">
        <v>0</v>
      </c>
      <c r="I1362" s="36">
        <v>565960756.14999998</v>
      </c>
      <c r="J1362" s="36">
        <v>2122543.75</v>
      </c>
      <c r="K1362" s="1" t="s">
        <v>0</v>
      </c>
      <c r="L1362" s="33">
        <v>0</v>
      </c>
      <c r="M1362" s="1" t="s">
        <v>275</v>
      </c>
      <c r="N1362" s="1" t="s">
        <v>318</v>
      </c>
    </row>
    <row r="1363" spans="1:15" hidden="1" x14ac:dyDescent="0.25">
      <c r="A1363" s="1" t="s">
        <v>115</v>
      </c>
      <c r="B1363" s="1">
        <v>2016</v>
      </c>
      <c r="C1363" s="6" t="s">
        <v>0</v>
      </c>
      <c r="D1363" s="6" t="s">
        <v>0</v>
      </c>
      <c r="E1363" s="6" t="s">
        <v>0</v>
      </c>
      <c r="F1363" s="6" t="s">
        <v>0</v>
      </c>
      <c r="G1363" s="6" t="s">
        <v>0</v>
      </c>
      <c r="H1363" s="6" t="s">
        <v>0</v>
      </c>
      <c r="I1363" s="36">
        <v>567009198.5999999</v>
      </c>
      <c r="J1363" s="36">
        <v>2122841.5</v>
      </c>
      <c r="K1363" s="1" t="s">
        <v>0</v>
      </c>
      <c r="L1363" s="33">
        <v>0</v>
      </c>
      <c r="M1363" s="1" t="s">
        <v>279</v>
      </c>
      <c r="N1363" s="1" t="s">
        <v>360</v>
      </c>
    </row>
    <row r="1364" spans="1:15" hidden="1" x14ac:dyDescent="0.25">
      <c r="A1364" s="1" t="s">
        <v>150</v>
      </c>
      <c r="B1364" s="1">
        <v>2017</v>
      </c>
      <c r="C1364" s="6" t="s">
        <v>0</v>
      </c>
      <c r="D1364" s="6" t="s">
        <v>0</v>
      </c>
      <c r="E1364" s="6" t="s">
        <v>0</v>
      </c>
      <c r="F1364" s="6" t="s">
        <v>0</v>
      </c>
      <c r="G1364" s="6" t="s">
        <v>0</v>
      </c>
      <c r="H1364" s="6" t="s">
        <v>0</v>
      </c>
      <c r="I1364" s="36">
        <v>567870967.14999998</v>
      </c>
      <c r="J1364" s="36">
        <v>2129373.5799999996</v>
      </c>
      <c r="K1364" s="1" t="s">
        <v>0</v>
      </c>
      <c r="L1364" s="33">
        <v>0</v>
      </c>
      <c r="M1364" s="1" t="s">
        <v>275</v>
      </c>
      <c r="N1364" s="1" t="s">
        <v>318</v>
      </c>
    </row>
    <row r="1365" spans="1:15" hidden="1" x14ac:dyDescent="0.25">
      <c r="A1365" s="1" t="s">
        <v>150</v>
      </c>
      <c r="B1365" s="1">
        <v>2018</v>
      </c>
      <c r="C1365" s="6" t="s">
        <v>0</v>
      </c>
      <c r="D1365" s="6" t="s">
        <v>0</v>
      </c>
      <c r="E1365" s="6" t="s">
        <v>0</v>
      </c>
      <c r="F1365" s="6" t="s">
        <v>0</v>
      </c>
      <c r="G1365" s="6" t="s">
        <v>0</v>
      </c>
      <c r="H1365" s="6" t="s">
        <v>0</v>
      </c>
      <c r="I1365" s="36">
        <v>568572913.67999995</v>
      </c>
      <c r="J1365" s="36">
        <v>2127421.4399999999</v>
      </c>
      <c r="K1365" s="1" t="s">
        <v>0</v>
      </c>
      <c r="L1365" s="33">
        <v>0</v>
      </c>
      <c r="M1365" s="1" t="s">
        <v>275</v>
      </c>
      <c r="N1365" s="1" t="s">
        <v>318</v>
      </c>
    </row>
    <row r="1366" spans="1:15" hidden="1" x14ac:dyDescent="0.25">
      <c r="A1366" s="1" t="s">
        <v>115</v>
      </c>
      <c r="B1366" s="1">
        <v>2019</v>
      </c>
      <c r="C1366" s="6" t="s">
        <v>0</v>
      </c>
      <c r="D1366" s="6" t="s">
        <v>0</v>
      </c>
      <c r="E1366" s="6" t="s">
        <v>0</v>
      </c>
      <c r="F1366" s="6" t="s">
        <v>0</v>
      </c>
      <c r="G1366" s="6" t="s">
        <v>0</v>
      </c>
      <c r="H1366" s="6" t="s">
        <v>0</v>
      </c>
      <c r="I1366" s="36">
        <v>568690521.05000007</v>
      </c>
      <c r="J1366" s="36">
        <v>2125099.8000000003</v>
      </c>
      <c r="K1366" s="1" t="s">
        <v>0</v>
      </c>
      <c r="L1366" s="33">
        <v>0</v>
      </c>
      <c r="M1366" s="1" t="s">
        <v>279</v>
      </c>
      <c r="N1366" s="1" t="s">
        <v>360</v>
      </c>
    </row>
    <row r="1367" spans="1:15" hidden="1" x14ac:dyDescent="0.25">
      <c r="A1367" s="1" t="s">
        <v>150</v>
      </c>
      <c r="B1367" s="1">
        <v>2021</v>
      </c>
      <c r="C1367" s="6" t="s">
        <v>0</v>
      </c>
      <c r="D1367" s="6" t="s">
        <v>0</v>
      </c>
      <c r="E1367" s="6" t="s">
        <v>0</v>
      </c>
      <c r="F1367" s="6" t="s">
        <v>0</v>
      </c>
      <c r="G1367" s="6" t="s">
        <v>0</v>
      </c>
      <c r="H1367" s="6" t="s">
        <v>0</v>
      </c>
      <c r="I1367" s="36">
        <v>569187297.50999999</v>
      </c>
      <c r="J1367" s="36">
        <v>2138528.73</v>
      </c>
      <c r="K1367" s="1" t="s">
        <v>0</v>
      </c>
      <c r="L1367" s="33">
        <v>0</v>
      </c>
      <c r="M1367" s="1" t="s">
        <v>275</v>
      </c>
      <c r="N1367" s="1" t="s">
        <v>318</v>
      </c>
    </row>
    <row r="1368" spans="1:15" hidden="1" x14ac:dyDescent="0.25">
      <c r="A1368" s="1" t="s">
        <v>115</v>
      </c>
      <c r="B1368" s="1">
        <v>2018</v>
      </c>
      <c r="C1368" s="6" t="s">
        <v>0</v>
      </c>
      <c r="D1368" s="6" t="s">
        <v>0</v>
      </c>
      <c r="E1368" s="6" t="s">
        <v>0</v>
      </c>
      <c r="F1368" s="6" t="s">
        <v>0</v>
      </c>
      <c r="G1368" s="6" t="s">
        <v>0</v>
      </c>
      <c r="H1368" s="6" t="s">
        <v>0</v>
      </c>
      <c r="I1368" s="36">
        <v>569519994.48000002</v>
      </c>
      <c r="J1368" s="36">
        <v>2135289.9</v>
      </c>
      <c r="K1368" s="1" t="s">
        <v>0</v>
      </c>
      <c r="L1368" s="33">
        <v>0</v>
      </c>
      <c r="M1368" s="1" t="s">
        <v>279</v>
      </c>
      <c r="N1368" s="1" t="s">
        <v>360</v>
      </c>
    </row>
    <row r="1369" spans="1:15" hidden="1" x14ac:dyDescent="0.25">
      <c r="A1369" s="1" t="s">
        <v>115</v>
      </c>
      <c r="B1369" s="1">
        <v>2020</v>
      </c>
      <c r="C1369" s="6" t="s">
        <v>0</v>
      </c>
      <c r="D1369" s="6" t="s">
        <v>0</v>
      </c>
      <c r="E1369" s="6" t="s">
        <v>0</v>
      </c>
      <c r="F1369" s="6" t="s">
        <v>0</v>
      </c>
      <c r="G1369" s="6" t="s">
        <v>0</v>
      </c>
      <c r="H1369" s="6" t="s">
        <v>0</v>
      </c>
      <c r="I1369" s="36">
        <v>570245872.85000002</v>
      </c>
      <c r="J1369" s="36">
        <v>2130387</v>
      </c>
      <c r="K1369" s="1" t="s">
        <v>0</v>
      </c>
      <c r="L1369" s="33">
        <v>0</v>
      </c>
      <c r="M1369" s="1" t="s">
        <v>279</v>
      </c>
      <c r="N1369" s="1" t="s">
        <v>360</v>
      </c>
    </row>
    <row r="1370" spans="1:15" hidden="1" x14ac:dyDescent="0.25">
      <c r="A1370" s="1" t="s">
        <v>115</v>
      </c>
      <c r="B1370" s="1">
        <v>2017</v>
      </c>
      <c r="C1370" s="6" t="s">
        <v>0</v>
      </c>
      <c r="D1370" s="6" t="s">
        <v>0</v>
      </c>
      <c r="E1370" s="6" t="s">
        <v>0</v>
      </c>
      <c r="F1370" s="6" t="s">
        <v>0</v>
      </c>
      <c r="G1370" s="6" t="s">
        <v>0</v>
      </c>
      <c r="H1370" s="6" t="s">
        <v>0</v>
      </c>
      <c r="I1370" s="36">
        <v>571416257.98999989</v>
      </c>
      <c r="J1370" s="36">
        <v>2137248.3199999998</v>
      </c>
      <c r="K1370" s="1" t="s">
        <v>0</v>
      </c>
      <c r="L1370" s="33">
        <v>0</v>
      </c>
      <c r="M1370" s="1" t="s">
        <v>279</v>
      </c>
      <c r="N1370" s="1" t="s">
        <v>360</v>
      </c>
    </row>
    <row r="1371" spans="1:15" x14ac:dyDescent="0.25">
      <c r="A1371" s="1" t="s">
        <v>115</v>
      </c>
      <c r="B1371" s="1">
        <v>2021</v>
      </c>
      <c r="C1371" s="6">
        <v>48</v>
      </c>
      <c r="D1371" s="6">
        <v>2</v>
      </c>
      <c r="E1371" s="6">
        <v>6</v>
      </c>
      <c r="F1371" s="6">
        <v>3</v>
      </c>
      <c r="G1371" s="6">
        <v>200</v>
      </c>
      <c r="H1371" s="6">
        <v>2.4</v>
      </c>
      <c r="I1371" s="36">
        <v>574989519.77999997</v>
      </c>
      <c r="J1371" s="36">
        <v>2146423.11</v>
      </c>
      <c r="K1371" s="1">
        <v>2</v>
      </c>
      <c r="L1371" s="33">
        <v>916110</v>
      </c>
      <c r="M1371" s="1" t="s">
        <v>279</v>
      </c>
      <c r="N1371" s="1" t="s">
        <v>360</v>
      </c>
      <c r="O1371" s="51">
        <f>I1371/$Q$1</f>
        <v>2.2943187442761781</v>
      </c>
    </row>
    <row r="1372" spans="1:15" hidden="1" x14ac:dyDescent="0.25">
      <c r="A1372" s="1" t="s">
        <v>11</v>
      </c>
      <c r="B1372" s="1">
        <v>2023</v>
      </c>
      <c r="C1372" s="6" t="s">
        <v>0</v>
      </c>
      <c r="D1372" s="6" t="s">
        <v>0</v>
      </c>
      <c r="E1372" s="6" t="s">
        <v>0</v>
      </c>
      <c r="F1372" s="6" t="s">
        <v>0</v>
      </c>
      <c r="G1372" s="6" t="s">
        <v>0</v>
      </c>
      <c r="H1372" s="6" t="s">
        <v>0</v>
      </c>
      <c r="I1372" s="36">
        <v>583051420</v>
      </c>
      <c r="J1372" s="36">
        <v>3316110</v>
      </c>
      <c r="K1372" s="1" t="s">
        <v>0</v>
      </c>
      <c r="L1372" s="33">
        <v>0</v>
      </c>
      <c r="M1372" s="1" t="s">
        <v>282</v>
      </c>
      <c r="N1372" s="1" t="s">
        <v>434</v>
      </c>
    </row>
    <row r="1373" spans="1:15" x14ac:dyDescent="0.25">
      <c r="A1373" s="1" t="s">
        <v>140</v>
      </c>
      <c r="B1373" s="1">
        <v>2023</v>
      </c>
      <c r="C1373" s="6">
        <v>57</v>
      </c>
      <c r="D1373" s="6">
        <v>1</v>
      </c>
      <c r="E1373" s="6">
        <v>9</v>
      </c>
      <c r="F1373" s="6">
        <v>5</v>
      </c>
      <c r="G1373" s="6">
        <v>310</v>
      </c>
      <c r="H1373" s="6">
        <v>4.3</v>
      </c>
      <c r="I1373" s="36">
        <v>591721050</v>
      </c>
      <c r="J1373" s="36">
        <v>3772820</v>
      </c>
      <c r="K1373" s="1">
        <v>4</v>
      </c>
      <c r="L1373" s="33">
        <v>1470000</v>
      </c>
      <c r="M1373" s="1" t="s">
        <v>281</v>
      </c>
      <c r="N1373" s="1" t="s">
        <v>417</v>
      </c>
      <c r="O1373" s="51">
        <f>I1373/$Q$1</f>
        <v>2.3610807670324485</v>
      </c>
    </row>
    <row r="1374" spans="1:15" hidden="1" x14ac:dyDescent="0.25">
      <c r="A1374" s="1" t="s">
        <v>11</v>
      </c>
      <c r="B1374" s="1">
        <v>2014</v>
      </c>
      <c r="C1374" s="6" t="s">
        <v>0</v>
      </c>
      <c r="D1374" s="6" t="s">
        <v>0</v>
      </c>
      <c r="E1374" s="6" t="s">
        <v>0</v>
      </c>
      <c r="F1374" s="6" t="s">
        <v>0</v>
      </c>
      <c r="G1374" s="6" t="s">
        <v>0</v>
      </c>
      <c r="H1374" s="6" t="s">
        <v>0</v>
      </c>
      <c r="I1374" s="36">
        <v>605263511.20000005</v>
      </c>
      <c r="J1374" s="36">
        <v>3485107.352</v>
      </c>
      <c r="K1374" s="1" t="s">
        <v>0</v>
      </c>
      <c r="L1374" s="33">
        <v>0</v>
      </c>
      <c r="M1374" s="1" t="s">
        <v>282</v>
      </c>
      <c r="N1374" s="1" t="s">
        <v>434</v>
      </c>
    </row>
    <row r="1375" spans="1:15" hidden="1" x14ac:dyDescent="0.25">
      <c r="A1375" s="1" t="s">
        <v>11</v>
      </c>
      <c r="B1375" s="1">
        <v>2015</v>
      </c>
      <c r="C1375" s="6" t="s">
        <v>0</v>
      </c>
      <c r="D1375" s="6" t="s">
        <v>0</v>
      </c>
      <c r="E1375" s="6" t="s">
        <v>0</v>
      </c>
      <c r="F1375" s="6" t="s">
        <v>0</v>
      </c>
      <c r="G1375" s="6" t="s">
        <v>0</v>
      </c>
      <c r="H1375" s="6" t="s">
        <v>0</v>
      </c>
      <c r="I1375" s="36">
        <v>607895440.43999994</v>
      </c>
      <c r="J1375" s="36">
        <v>3498201.36</v>
      </c>
      <c r="K1375" s="1" t="s">
        <v>0</v>
      </c>
      <c r="L1375" s="33">
        <v>0</v>
      </c>
      <c r="M1375" s="1" t="s">
        <v>282</v>
      </c>
      <c r="N1375" s="1" t="s">
        <v>434</v>
      </c>
    </row>
    <row r="1376" spans="1:15" hidden="1" x14ac:dyDescent="0.25">
      <c r="A1376" s="1" t="s">
        <v>6</v>
      </c>
      <c r="B1376" s="1">
        <v>2023</v>
      </c>
      <c r="C1376" s="6" t="s">
        <v>0</v>
      </c>
      <c r="D1376" s="6" t="s">
        <v>0</v>
      </c>
      <c r="E1376" s="6" t="s">
        <v>0</v>
      </c>
      <c r="F1376" s="6" t="s">
        <v>0</v>
      </c>
      <c r="G1376" s="6" t="s">
        <v>0</v>
      </c>
      <c r="H1376" s="6" t="s">
        <v>0</v>
      </c>
      <c r="I1376" s="36">
        <v>610770860</v>
      </c>
      <c r="J1376" s="36">
        <v>4695300</v>
      </c>
      <c r="K1376" s="1" t="s">
        <v>0</v>
      </c>
      <c r="L1376" s="33">
        <v>0</v>
      </c>
      <c r="M1376" s="1" t="s">
        <v>281</v>
      </c>
      <c r="N1376" s="1" t="s">
        <v>832</v>
      </c>
    </row>
    <row r="1377" spans="1:15" hidden="1" x14ac:dyDescent="0.25">
      <c r="A1377" s="1" t="s">
        <v>61</v>
      </c>
      <c r="B1377" s="1">
        <v>2021</v>
      </c>
      <c r="C1377" s="6" t="s">
        <v>0</v>
      </c>
      <c r="D1377" s="6" t="s">
        <v>0</v>
      </c>
      <c r="E1377" s="6" t="s">
        <v>0</v>
      </c>
      <c r="F1377" s="6" t="s">
        <v>0</v>
      </c>
      <c r="G1377" s="6" t="s">
        <v>0</v>
      </c>
      <c r="H1377" s="6" t="s">
        <v>0</v>
      </c>
      <c r="I1377" s="36">
        <v>89659052.340000004</v>
      </c>
      <c r="J1377" s="36">
        <v>506043.33</v>
      </c>
      <c r="K1377" s="1" t="s">
        <v>0</v>
      </c>
      <c r="L1377" s="33">
        <v>0</v>
      </c>
      <c r="M1377" s="1" t="s">
        <v>278</v>
      </c>
      <c r="N1377" s="1" t="s">
        <v>353</v>
      </c>
    </row>
    <row r="1378" spans="1:15" hidden="1" x14ac:dyDescent="0.25">
      <c r="A1378" s="1" t="s">
        <v>11</v>
      </c>
      <c r="B1378" s="1">
        <v>2022</v>
      </c>
      <c r="C1378" s="6" t="s">
        <v>0</v>
      </c>
      <c r="D1378" s="6" t="s">
        <v>0</v>
      </c>
      <c r="E1378" s="6" t="s">
        <v>0</v>
      </c>
      <c r="F1378" s="6" t="s">
        <v>0</v>
      </c>
      <c r="G1378" s="6" t="s">
        <v>0</v>
      </c>
      <c r="H1378" s="6" t="s">
        <v>0</v>
      </c>
      <c r="I1378" s="36">
        <v>617348563.20000005</v>
      </c>
      <c r="J1378" s="36">
        <v>3511177.2</v>
      </c>
      <c r="K1378" s="1" t="s">
        <v>0</v>
      </c>
      <c r="L1378" s="33">
        <v>0</v>
      </c>
      <c r="M1378" s="1" t="s">
        <v>282</v>
      </c>
      <c r="N1378" s="1" t="s">
        <v>434</v>
      </c>
    </row>
    <row r="1379" spans="1:15" hidden="1" x14ac:dyDescent="0.25">
      <c r="A1379" s="1" t="s">
        <v>11</v>
      </c>
      <c r="B1379" s="1">
        <v>2016</v>
      </c>
      <c r="C1379" s="6" t="s">
        <v>0</v>
      </c>
      <c r="D1379" s="6" t="s">
        <v>0</v>
      </c>
      <c r="E1379" s="6" t="s">
        <v>0</v>
      </c>
      <c r="F1379" s="6" t="s">
        <v>0</v>
      </c>
      <c r="G1379" s="6" t="s">
        <v>0</v>
      </c>
      <c r="H1379" s="6" t="s">
        <v>0</v>
      </c>
      <c r="I1379" s="36">
        <v>621616860.14999998</v>
      </c>
      <c r="J1379" s="36">
        <v>3565284.4499999997</v>
      </c>
      <c r="K1379" s="1" t="s">
        <v>0</v>
      </c>
      <c r="L1379" s="33">
        <v>0</v>
      </c>
      <c r="M1379" s="1" t="s">
        <v>282</v>
      </c>
      <c r="N1379" s="1" t="s">
        <v>434</v>
      </c>
    </row>
    <row r="1380" spans="1:15" hidden="1" x14ac:dyDescent="0.25">
      <c r="A1380" s="1" t="s">
        <v>140</v>
      </c>
      <c r="B1380" s="1">
        <v>2014</v>
      </c>
      <c r="C1380" s="6" t="s">
        <v>0</v>
      </c>
      <c r="D1380" s="6" t="s">
        <v>0</v>
      </c>
      <c r="E1380" s="6" t="s">
        <v>0</v>
      </c>
      <c r="F1380" s="6" t="s">
        <v>0</v>
      </c>
      <c r="G1380" s="6" t="s">
        <v>0</v>
      </c>
      <c r="H1380" s="6" t="s">
        <v>0</v>
      </c>
      <c r="I1380" s="36">
        <v>624523517.60000002</v>
      </c>
      <c r="J1380" s="36">
        <v>3965100.3119999999</v>
      </c>
      <c r="K1380" s="1" t="s">
        <v>0</v>
      </c>
      <c r="L1380" s="33">
        <v>0</v>
      </c>
      <c r="M1380" s="1" t="s">
        <v>281</v>
      </c>
      <c r="N1380" s="1" t="s">
        <v>417</v>
      </c>
    </row>
    <row r="1381" spans="1:15" hidden="1" x14ac:dyDescent="0.25">
      <c r="A1381" s="1" t="s">
        <v>140</v>
      </c>
      <c r="B1381" s="1">
        <v>2015</v>
      </c>
      <c r="C1381" s="6" t="s">
        <v>0</v>
      </c>
      <c r="D1381" s="6" t="s">
        <v>0</v>
      </c>
      <c r="E1381" s="6" t="s">
        <v>0</v>
      </c>
      <c r="F1381" s="6" t="s">
        <v>0</v>
      </c>
      <c r="G1381" s="6" t="s">
        <v>0</v>
      </c>
      <c r="H1381" s="6" t="s">
        <v>0</v>
      </c>
      <c r="I1381" s="36">
        <v>626255874.36000001</v>
      </c>
      <c r="J1381" s="36">
        <v>3980006.52</v>
      </c>
      <c r="K1381" s="1" t="s">
        <v>0</v>
      </c>
      <c r="L1381" s="33">
        <v>0</v>
      </c>
      <c r="M1381" s="1" t="s">
        <v>281</v>
      </c>
      <c r="N1381" s="1" t="s">
        <v>417</v>
      </c>
    </row>
    <row r="1382" spans="1:15" hidden="1" x14ac:dyDescent="0.25">
      <c r="A1382" s="1" t="s">
        <v>11</v>
      </c>
      <c r="B1382" s="1">
        <v>2017</v>
      </c>
      <c r="C1382" s="6" t="s">
        <v>0</v>
      </c>
      <c r="D1382" s="6" t="s">
        <v>0</v>
      </c>
      <c r="E1382" s="6" t="s">
        <v>0</v>
      </c>
      <c r="F1382" s="6" t="s">
        <v>0</v>
      </c>
      <c r="G1382" s="6" t="s">
        <v>0</v>
      </c>
      <c r="H1382" s="6" t="s">
        <v>0</v>
      </c>
      <c r="I1382" s="36">
        <v>627061925.76999998</v>
      </c>
      <c r="J1382" s="36">
        <v>3589479.5899999994</v>
      </c>
      <c r="K1382" s="1" t="s">
        <v>0</v>
      </c>
      <c r="L1382" s="33">
        <v>0</v>
      </c>
      <c r="M1382" s="1" t="s">
        <v>282</v>
      </c>
      <c r="N1382" s="1" t="s">
        <v>434</v>
      </c>
    </row>
    <row r="1383" spans="1:15" hidden="1" x14ac:dyDescent="0.25">
      <c r="A1383" s="1" t="s">
        <v>11</v>
      </c>
      <c r="B1383" s="1">
        <v>2019</v>
      </c>
      <c r="C1383" s="6" t="s">
        <v>0</v>
      </c>
      <c r="D1383" s="6" t="s">
        <v>0</v>
      </c>
      <c r="E1383" s="6" t="s">
        <v>0</v>
      </c>
      <c r="F1383" s="6" t="s">
        <v>0</v>
      </c>
      <c r="G1383" s="6" t="s">
        <v>0</v>
      </c>
      <c r="H1383" s="6" t="s">
        <v>0</v>
      </c>
      <c r="I1383" s="36">
        <v>627167439.75</v>
      </c>
      <c r="J1383" s="36">
        <v>3569059.0500000003</v>
      </c>
      <c r="K1383" s="1" t="s">
        <v>0</v>
      </c>
      <c r="L1383" s="33">
        <v>0</v>
      </c>
      <c r="M1383" s="1" t="s">
        <v>282</v>
      </c>
      <c r="N1383" s="1" t="s">
        <v>434</v>
      </c>
    </row>
    <row r="1384" spans="1:15" x14ac:dyDescent="0.25">
      <c r="A1384" s="1" t="s">
        <v>11</v>
      </c>
      <c r="B1384" s="1">
        <v>2020</v>
      </c>
      <c r="C1384" s="6">
        <v>41</v>
      </c>
      <c r="D1384" s="6">
        <v>12</v>
      </c>
      <c r="E1384" s="6">
        <v>5</v>
      </c>
      <c r="F1384" s="6">
        <v>3</v>
      </c>
      <c r="G1384" s="6">
        <v>160</v>
      </c>
      <c r="H1384" s="6">
        <v>2</v>
      </c>
      <c r="I1384" s="36">
        <v>628913554.60000002</v>
      </c>
      <c r="J1384" s="36">
        <v>3577941.8000000003</v>
      </c>
      <c r="K1384" s="1">
        <v>3</v>
      </c>
      <c r="L1384" s="33">
        <v>458000</v>
      </c>
      <c r="M1384" s="1" t="s">
        <v>282</v>
      </c>
      <c r="N1384" s="1" t="s">
        <v>434</v>
      </c>
      <c r="O1384" s="51">
        <f>I1384/$Q$1</f>
        <v>2.5094860118497926</v>
      </c>
    </row>
    <row r="1385" spans="1:15" hidden="1" x14ac:dyDescent="0.25">
      <c r="A1385" s="1" t="s">
        <v>11</v>
      </c>
      <c r="B1385" s="1">
        <v>2018</v>
      </c>
      <c r="C1385" s="6" t="s">
        <v>0</v>
      </c>
      <c r="D1385" s="6" t="s">
        <v>0</v>
      </c>
      <c r="E1385" s="6" t="s">
        <v>0</v>
      </c>
      <c r="F1385" s="6" t="s">
        <v>0</v>
      </c>
      <c r="G1385" s="6" t="s">
        <v>0</v>
      </c>
      <c r="H1385" s="6" t="s">
        <v>0</v>
      </c>
      <c r="I1385" s="36">
        <v>628942592.45999992</v>
      </c>
      <c r="J1385" s="36">
        <v>3586179</v>
      </c>
      <c r="K1385" s="1" t="s">
        <v>0</v>
      </c>
      <c r="L1385" s="33">
        <v>0</v>
      </c>
      <c r="M1385" s="1" t="s">
        <v>282</v>
      </c>
      <c r="N1385" s="1" t="s">
        <v>434</v>
      </c>
    </row>
    <row r="1386" spans="1:15" hidden="1" x14ac:dyDescent="0.25">
      <c r="A1386" s="1" t="s">
        <v>140</v>
      </c>
      <c r="B1386" s="1">
        <v>2022</v>
      </c>
      <c r="C1386" s="6" t="s">
        <v>0</v>
      </c>
      <c r="D1386" s="6" t="s">
        <v>0</v>
      </c>
      <c r="E1386" s="6" t="s">
        <v>0</v>
      </c>
      <c r="F1386" s="6" t="s">
        <v>0</v>
      </c>
      <c r="G1386" s="6" t="s">
        <v>0</v>
      </c>
      <c r="H1386" s="6" t="s">
        <v>0</v>
      </c>
      <c r="I1386" s="36">
        <v>629211574.80000007</v>
      </c>
      <c r="J1386" s="36">
        <v>3994747.2</v>
      </c>
      <c r="K1386" s="1" t="s">
        <v>0</v>
      </c>
      <c r="L1386" s="33">
        <v>0</v>
      </c>
      <c r="M1386" s="1" t="s">
        <v>281</v>
      </c>
      <c r="N1386" s="1" t="s">
        <v>417</v>
      </c>
    </row>
    <row r="1387" spans="1:15" hidden="1" x14ac:dyDescent="0.25">
      <c r="A1387" s="1" t="s">
        <v>61</v>
      </c>
      <c r="B1387" s="1">
        <v>2020</v>
      </c>
      <c r="C1387" s="6" t="s">
        <v>0</v>
      </c>
      <c r="D1387" s="6" t="s">
        <v>0</v>
      </c>
      <c r="E1387" s="6" t="s">
        <v>0</v>
      </c>
      <c r="F1387" s="6" t="s">
        <v>0</v>
      </c>
      <c r="G1387" s="6" t="s">
        <v>0</v>
      </c>
      <c r="H1387" s="6" t="s">
        <v>0</v>
      </c>
      <c r="I1387" s="36">
        <v>88632835.549999997</v>
      </c>
      <c r="J1387" s="36">
        <v>502265.7</v>
      </c>
      <c r="K1387" s="1" t="s">
        <v>0</v>
      </c>
      <c r="L1387" s="33">
        <v>0</v>
      </c>
      <c r="M1387" s="1" t="s">
        <v>278</v>
      </c>
      <c r="N1387" s="1" t="s">
        <v>353</v>
      </c>
    </row>
    <row r="1388" spans="1:15" hidden="1" x14ac:dyDescent="0.25">
      <c r="A1388" s="1" t="s">
        <v>11</v>
      </c>
      <c r="B1388" s="1">
        <v>2021</v>
      </c>
      <c r="C1388" s="6" t="s">
        <v>0</v>
      </c>
      <c r="D1388" s="6" t="s">
        <v>0</v>
      </c>
      <c r="E1388" s="6" t="s">
        <v>0</v>
      </c>
      <c r="F1388" s="6" t="s">
        <v>0</v>
      </c>
      <c r="G1388" s="6" t="s">
        <v>0</v>
      </c>
      <c r="H1388" s="6" t="s">
        <v>0</v>
      </c>
      <c r="I1388" s="36">
        <v>636257395.79999995</v>
      </c>
      <c r="J1388" s="36">
        <v>3604881.54</v>
      </c>
      <c r="K1388" s="1" t="s">
        <v>0</v>
      </c>
      <c r="L1388" s="33">
        <v>0</v>
      </c>
      <c r="M1388" s="1" t="s">
        <v>282</v>
      </c>
      <c r="N1388" s="1" t="s">
        <v>434</v>
      </c>
    </row>
    <row r="1389" spans="1:15" hidden="1" x14ac:dyDescent="0.25">
      <c r="A1389" s="1" t="s">
        <v>140</v>
      </c>
      <c r="B1389" s="1">
        <v>2019</v>
      </c>
      <c r="C1389" s="6" t="s">
        <v>0</v>
      </c>
      <c r="D1389" s="6" t="s">
        <v>0</v>
      </c>
      <c r="E1389" s="6" t="s">
        <v>0</v>
      </c>
      <c r="F1389" s="6" t="s">
        <v>0</v>
      </c>
      <c r="G1389" s="6" t="s">
        <v>0</v>
      </c>
      <c r="H1389" s="6" t="s">
        <v>0</v>
      </c>
      <c r="I1389" s="36">
        <v>638246869.35000002</v>
      </c>
      <c r="J1389" s="36">
        <v>4060607.5</v>
      </c>
      <c r="K1389" s="1" t="s">
        <v>0</v>
      </c>
      <c r="L1389" s="33">
        <v>0</v>
      </c>
      <c r="M1389" s="1" t="s">
        <v>281</v>
      </c>
      <c r="N1389" s="1" t="s">
        <v>417</v>
      </c>
    </row>
    <row r="1390" spans="1:15" hidden="1" x14ac:dyDescent="0.25">
      <c r="A1390" s="1" t="s">
        <v>140</v>
      </c>
      <c r="B1390" s="1">
        <v>2016</v>
      </c>
      <c r="C1390" s="6" t="s">
        <v>0</v>
      </c>
      <c r="D1390" s="6" t="s">
        <v>0</v>
      </c>
      <c r="E1390" s="6" t="s">
        <v>0</v>
      </c>
      <c r="F1390" s="6" t="s">
        <v>0</v>
      </c>
      <c r="G1390" s="6" t="s">
        <v>0</v>
      </c>
      <c r="H1390" s="6" t="s">
        <v>0</v>
      </c>
      <c r="I1390" s="36">
        <v>640016272.99999988</v>
      </c>
      <c r="J1390" s="36">
        <v>4056320.4499999997</v>
      </c>
      <c r="K1390" s="1" t="s">
        <v>0</v>
      </c>
      <c r="L1390" s="33">
        <v>0</v>
      </c>
      <c r="M1390" s="1" t="s">
        <v>281</v>
      </c>
      <c r="N1390" s="1" t="s">
        <v>417</v>
      </c>
    </row>
    <row r="1391" spans="1:15" hidden="1" x14ac:dyDescent="0.25">
      <c r="A1391" s="1" t="s">
        <v>140</v>
      </c>
      <c r="B1391" s="1">
        <v>2020</v>
      </c>
      <c r="C1391" s="6" t="s">
        <v>0</v>
      </c>
      <c r="D1391" s="6" t="s">
        <v>0</v>
      </c>
      <c r="E1391" s="6" t="s">
        <v>0</v>
      </c>
      <c r="F1391" s="6" t="s">
        <v>0</v>
      </c>
      <c r="G1391" s="6" t="s">
        <v>0</v>
      </c>
      <c r="H1391" s="6" t="s">
        <v>0</v>
      </c>
      <c r="I1391" s="36">
        <v>640055194.64999998</v>
      </c>
      <c r="J1391" s="36">
        <v>4070715.45</v>
      </c>
      <c r="K1391" s="1" t="s">
        <v>0</v>
      </c>
      <c r="L1391" s="33">
        <v>0</v>
      </c>
      <c r="M1391" s="1" t="s">
        <v>281</v>
      </c>
      <c r="N1391" s="1" t="s">
        <v>417</v>
      </c>
    </row>
    <row r="1392" spans="1:15" hidden="1" x14ac:dyDescent="0.25">
      <c r="A1392" s="1" t="s">
        <v>61</v>
      </c>
      <c r="B1392" s="1">
        <v>2018</v>
      </c>
      <c r="C1392" s="6" t="s">
        <v>0</v>
      </c>
      <c r="D1392" s="6" t="s">
        <v>0</v>
      </c>
      <c r="E1392" s="6" t="s">
        <v>0</v>
      </c>
      <c r="F1392" s="6" t="s">
        <v>0</v>
      </c>
      <c r="G1392" s="6" t="s">
        <v>0</v>
      </c>
      <c r="H1392" s="6" t="s">
        <v>0</v>
      </c>
      <c r="I1392" s="36">
        <v>88524198.780000001</v>
      </c>
      <c r="J1392" s="36">
        <v>503426.22</v>
      </c>
      <c r="K1392" s="1" t="s">
        <v>0</v>
      </c>
      <c r="L1392" s="33">
        <v>0</v>
      </c>
      <c r="M1392" s="1" t="s">
        <v>278</v>
      </c>
      <c r="N1392" s="1" t="s">
        <v>353</v>
      </c>
    </row>
    <row r="1393" spans="1:15" hidden="1" x14ac:dyDescent="0.25">
      <c r="A1393" s="1" t="s">
        <v>140</v>
      </c>
      <c r="B1393" s="1">
        <v>2018</v>
      </c>
      <c r="C1393" s="6" t="s">
        <v>0</v>
      </c>
      <c r="D1393" s="6" t="s">
        <v>0</v>
      </c>
      <c r="E1393" s="6" t="s">
        <v>0</v>
      </c>
      <c r="F1393" s="6" t="s">
        <v>0</v>
      </c>
      <c r="G1393" s="6" t="s">
        <v>0</v>
      </c>
      <c r="H1393" s="6" t="s">
        <v>0</v>
      </c>
      <c r="I1393" s="36">
        <v>641780289.41999996</v>
      </c>
      <c r="J1393" s="36">
        <v>4080089.04</v>
      </c>
      <c r="K1393" s="1" t="s">
        <v>0</v>
      </c>
      <c r="L1393" s="33">
        <v>0</v>
      </c>
      <c r="M1393" s="1" t="s">
        <v>281</v>
      </c>
      <c r="N1393" s="1" t="s">
        <v>417</v>
      </c>
    </row>
    <row r="1394" spans="1:15" hidden="1" x14ac:dyDescent="0.25">
      <c r="A1394" s="1" t="s">
        <v>61</v>
      </c>
      <c r="B1394" s="1">
        <v>2019</v>
      </c>
      <c r="C1394" s="6" t="s">
        <v>0</v>
      </c>
      <c r="D1394" s="6" t="s">
        <v>0</v>
      </c>
      <c r="E1394" s="6" t="s">
        <v>0</v>
      </c>
      <c r="F1394" s="6" t="s">
        <v>0</v>
      </c>
      <c r="G1394" s="6" t="s">
        <v>0</v>
      </c>
      <c r="H1394" s="6" t="s">
        <v>0</v>
      </c>
      <c r="I1394" s="36">
        <v>88334808.549999997</v>
      </c>
      <c r="J1394" s="36">
        <v>501019.9</v>
      </c>
      <c r="K1394" s="1" t="s">
        <v>0</v>
      </c>
      <c r="L1394" s="33">
        <v>0</v>
      </c>
      <c r="M1394" s="1" t="s">
        <v>278</v>
      </c>
      <c r="N1394" s="1" t="s">
        <v>353</v>
      </c>
    </row>
    <row r="1395" spans="1:15" hidden="1" x14ac:dyDescent="0.25">
      <c r="A1395" s="1" t="s">
        <v>140</v>
      </c>
      <c r="B1395" s="1">
        <v>2017</v>
      </c>
      <c r="C1395" s="6" t="s">
        <v>0</v>
      </c>
      <c r="D1395" s="6" t="s">
        <v>0</v>
      </c>
      <c r="E1395" s="6" t="s">
        <v>0</v>
      </c>
      <c r="F1395" s="6" t="s">
        <v>0</v>
      </c>
      <c r="G1395" s="6" t="s">
        <v>0</v>
      </c>
      <c r="H1395" s="6" t="s">
        <v>0</v>
      </c>
      <c r="I1395" s="36">
        <v>643032434.8499999</v>
      </c>
      <c r="J1395" s="36">
        <v>4083845.0399999996</v>
      </c>
      <c r="K1395" s="1" t="s">
        <v>0</v>
      </c>
      <c r="L1395" s="33">
        <v>0</v>
      </c>
      <c r="M1395" s="1" t="s">
        <v>281</v>
      </c>
      <c r="N1395" s="1" t="s">
        <v>417</v>
      </c>
    </row>
    <row r="1396" spans="1:15" hidden="1" x14ac:dyDescent="0.25">
      <c r="A1396" s="1" t="s">
        <v>6</v>
      </c>
      <c r="B1396" s="1">
        <v>2014</v>
      </c>
      <c r="C1396" s="6" t="s">
        <v>0</v>
      </c>
      <c r="D1396" s="6" t="s">
        <v>0</v>
      </c>
      <c r="E1396" s="6" t="s">
        <v>0</v>
      </c>
      <c r="F1396" s="6" t="s">
        <v>0</v>
      </c>
      <c r="G1396" s="6" t="s">
        <v>0</v>
      </c>
      <c r="H1396" s="6" t="s">
        <v>0</v>
      </c>
      <c r="I1396" s="36">
        <v>643363266.39999998</v>
      </c>
      <c r="J1396" s="36">
        <v>4934596.6639999999</v>
      </c>
      <c r="K1396" s="1" t="s">
        <v>0</v>
      </c>
      <c r="L1396" s="33">
        <v>0</v>
      </c>
      <c r="M1396" s="1" t="s">
        <v>281</v>
      </c>
      <c r="N1396" s="1" t="s">
        <v>832</v>
      </c>
    </row>
    <row r="1397" spans="1:15" hidden="1" x14ac:dyDescent="0.25">
      <c r="A1397" s="1" t="s">
        <v>6</v>
      </c>
      <c r="B1397" s="1">
        <v>2015</v>
      </c>
      <c r="C1397" s="6" t="s">
        <v>0</v>
      </c>
      <c r="D1397" s="6" t="s">
        <v>0</v>
      </c>
      <c r="E1397" s="6" t="s">
        <v>0</v>
      </c>
      <c r="F1397" s="6" t="s">
        <v>0</v>
      </c>
      <c r="G1397" s="6" t="s">
        <v>0</v>
      </c>
      <c r="H1397" s="6" t="s">
        <v>0</v>
      </c>
      <c r="I1397" s="36">
        <v>645401131.20000005</v>
      </c>
      <c r="J1397" s="36">
        <v>4953146.4000000004</v>
      </c>
      <c r="K1397" s="1" t="s">
        <v>0</v>
      </c>
      <c r="L1397" s="33">
        <v>0</v>
      </c>
      <c r="M1397" s="1" t="s">
        <v>281</v>
      </c>
      <c r="N1397" s="1" t="s">
        <v>832</v>
      </c>
    </row>
    <row r="1398" spans="1:15" hidden="1" x14ac:dyDescent="0.25">
      <c r="A1398" s="1" t="s">
        <v>140</v>
      </c>
      <c r="B1398" s="1">
        <v>2021</v>
      </c>
      <c r="C1398" s="6" t="s">
        <v>0</v>
      </c>
      <c r="D1398" s="6" t="s">
        <v>0</v>
      </c>
      <c r="E1398" s="6" t="s">
        <v>0</v>
      </c>
      <c r="F1398" s="6" t="s">
        <v>0</v>
      </c>
      <c r="G1398" s="6" t="s">
        <v>0</v>
      </c>
      <c r="H1398" s="6" t="s">
        <v>0</v>
      </c>
      <c r="I1398" s="36">
        <v>647718802.76999998</v>
      </c>
      <c r="J1398" s="36">
        <v>4101356.61</v>
      </c>
      <c r="K1398" s="1" t="s">
        <v>0</v>
      </c>
      <c r="L1398" s="33">
        <v>0</v>
      </c>
      <c r="M1398" s="1" t="s">
        <v>281</v>
      </c>
      <c r="N1398" s="1" t="s">
        <v>417</v>
      </c>
    </row>
    <row r="1399" spans="1:15" hidden="1" x14ac:dyDescent="0.25">
      <c r="A1399" s="1" t="s">
        <v>6</v>
      </c>
      <c r="B1399" s="1">
        <v>2022</v>
      </c>
      <c r="C1399" s="6" t="s">
        <v>0</v>
      </c>
      <c r="D1399" s="6" t="s">
        <v>0</v>
      </c>
      <c r="E1399" s="6" t="s">
        <v>0</v>
      </c>
      <c r="F1399" s="6" t="s">
        <v>0</v>
      </c>
      <c r="G1399" s="6" t="s">
        <v>0</v>
      </c>
      <c r="H1399" s="6" t="s">
        <v>0</v>
      </c>
      <c r="I1399" s="36">
        <v>648925257.60000002</v>
      </c>
      <c r="J1399" s="36">
        <v>4971499.2</v>
      </c>
      <c r="K1399" s="1" t="s">
        <v>0</v>
      </c>
      <c r="L1399" s="33">
        <v>0</v>
      </c>
      <c r="M1399" s="1" t="s">
        <v>281</v>
      </c>
      <c r="N1399" s="1" t="s">
        <v>832</v>
      </c>
    </row>
    <row r="1400" spans="1:15" hidden="1" x14ac:dyDescent="0.25">
      <c r="A1400" s="1" t="s">
        <v>61</v>
      </c>
      <c r="B1400" s="1">
        <v>2017</v>
      </c>
      <c r="C1400" s="6" t="s">
        <v>0</v>
      </c>
      <c r="D1400" s="6" t="s">
        <v>0</v>
      </c>
      <c r="E1400" s="6" t="s">
        <v>0</v>
      </c>
      <c r="F1400" s="6" t="s">
        <v>0</v>
      </c>
      <c r="G1400" s="6" t="s">
        <v>0</v>
      </c>
      <c r="H1400" s="6" t="s">
        <v>0</v>
      </c>
      <c r="I1400" s="36">
        <v>88259488.609999985</v>
      </c>
      <c r="J1400" s="36">
        <v>503885.83999999997</v>
      </c>
      <c r="K1400" s="1" t="s">
        <v>0</v>
      </c>
      <c r="L1400" s="33">
        <v>0</v>
      </c>
      <c r="M1400" s="1" t="s">
        <v>278</v>
      </c>
      <c r="N1400" s="1" t="s">
        <v>353</v>
      </c>
    </row>
    <row r="1401" spans="1:15" hidden="1" x14ac:dyDescent="0.25">
      <c r="A1401" s="1" t="s">
        <v>61</v>
      </c>
      <c r="B1401" s="1">
        <v>2022</v>
      </c>
      <c r="C1401" s="6" t="s">
        <v>0</v>
      </c>
      <c r="D1401" s="6" t="s">
        <v>0</v>
      </c>
      <c r="E1401" s="6" t="s">
        <v>0</v>
      </c>
      <c r="F1401" s="6" t="s">
        <v>0</v>
      </c>
      <c r="G1401" s="6" t="s">
        <v>0</v>
      </c>
      <c r="H1401" s="6" t="s">
        <v>0</v>
      </c>
      <c r="I1401" s="36">
        <v>87739351.200000003</v>
      </c>
      <c r="J1401" s="36">
        <v>492890.4</v>
      </c>
      <c r="K1401" s="1" t="s">
        <v>0</v>
      </c>
      <c r="L1401" s="33">
        <v>0</v>
      </c>
      <c r="M1401" s="1" t="s">
        <v>278</v>
      </c>
      <c r="N1401" s="1" t="s">
        <v>353</v>
      </c>
    </row>
    <row r="1402" spans="1:15" hidden="1" x14ac:dyDescent="0.25">
      <c r="A1402" s="1" t="s">
        <v>6</v>
      </c>
      <c r="B1402" s="1">
        <v>2019</v>
      </c>
      <c r="C1402" s="6" t="s">
        <v>0</v>
      </c>
      <c r="D1402" s="6" t="s">
        <v>0</v>
      </c>
      <c r="E1402" s="6" t="s">
        <v>0</v>
      </c>
      <c r="F1402" s="6" t="s">
        <v>0</v>
      </c>
      <c r="G1402" s="6" t="s">
        <v>0</v>
      </c>
      <c r="H1402" s="6" t="s">
        <v>0</v>
      </c>
      <c r="I1402" s="36">
        <v>657047150.05000007</v>
      </c>
      <c r="J1402" s="36">
        <v>5053467.1000000006</v>
      </c>
      <c r="K1402" s="1" t="s">
        <v>0</v>
      </c>
      <c r="L1402" s="33">
        <v>0</v>
      </c>
      <c r="M1402" s="1" t="s">
        <v>281</v>
      </c>
      <c r="N1402" s="1" t="s">
        <v>832</v>
      </c>
    </row>
    <row r="1403" spans="1:15" hidden="1" x14ac:dyDescent="0.25">
      <c r="A1403" s="1" t="s">
        <v>61</v>
      </c>
      <c r="B1403" s="1">
        <v>2016</v>
      </c>
      <c r="C1403" s="6" t="s">
        <v>0</v>
      </c>
      <c r="D1403" s="6" t="s">
        <v>0</v>
      </c>
      <c r="E1403" s="6" t="s">
        <v>0</v>
      </c>
      <c r="F1403" s="6" t="s">
        <v>0</v>
      </c>
      <c r="G1403" s="6" t="s">
        <v>0</v>
      </c>
      <c r="H1403" s="6" t="s">
        <v>0</v>
      </c>
      <c r="I1403" s="36">
        <v>87535923.149999991</v>
      </c>
      <c r="J1403" s="36">
        <v>500483.74999999994</v>
      </c>
      <c r="K1403" s="1" t="s">
        <v>0</v>
      </c>
      <c r="L1403" s="33">
        <v>0</v>
      </c>
      <c r="M1403" s="1" t="s">
        <v>278</v>
      </c>
      <c r="N1403" s="1" t="s">
        <v>353</v>
      </c>
    </row>
    <row r="1404" spans="1:15" hidden="1" x14ac:dyDescent="0.25">
      <c r="A1404" s="1" t="s">
        <v>6</v>
      </c>
      <c r="B1404" s="1">
        <v>2020</v>
      </c>
      <c r="C1404" s="6" t="s">
        <v>0</v>
      </c>
      <c r="D1404" s="6" t="s">
        <v>0</v>
      </c>
      <c r="E1404" s="6" t="s">
        <v>0</v>
      </c>
      <c r="F1404" s="6" t="s">
        <v>0</v>
      </c>
      <c r="G1404" s="6" t="s">
        <v>0</v>
      </c>
      <c r="H1404" s="6" t="s">
        <v>0</v>
      </c>
      <c r="I1404" s="36">
        <v>658101528.20000005</v>
      </c>
      <c r="J1404" s="36">
        <v>5066041.05</v>
      </c>
      <c r="K1404" s="1" t="s">
        <v>0</v>
      </c>
      <c r="L1404" s="33">
        <v>0</v>
      </c>
      <c r="M1404" s="1" t="s">
        <v>281</v>
      </c>
      <c r="N1404" s="1" t="s">
        <v>832</v>
      </c>
    </row>
    <row r="1405" spans="1:15" x14ac:dyDescent="0.25">
      <c r="A1405" s="1" t="s">
        <v>6</v>
      </c>
      <c r="B1405" s="1">
        <v>2016</v>
      </c>
      <c r="C1405" s="6">
        <v>15</v>
      </c>
      <c r="D1405" s="6">
        <v>8</v>
      </c>
      <c r="E1405" s="6">
        <v>7</v>
      </c>
      <c r="F1405" s="6">
        <v>4</v>
      </c>
      <c r="G1405" s="6">
        <v>230</v>
      </c>
      <c r="H1405" s="6">
        <v>3.5</v>
      </c>
      <c r="I1405" s="36">
        <v>658550399.64999998</v>
      </c>
      <c r="J1405" s="36">
        <v>5048124.2499999991</v>
      </c>
      <c r="K1405" s="1">
        <v>0</v>
      </c>
      <c r="L1405" s="33">
        <v>1568449.9999999998</v>
      </c>
      <c r="M1405" s="1" t="s">
        <v>281</v>
      </c>
      <c r="N1405" s="1" t="s">
        <v>832</v>
      </c>
      <c r="O1405" s="51">
        <f>I1405/$Q$1</f>
        <v>2.6277427222424272</v>
      </c>
    </row>
    <row r="1406" spans="1:15" hidden="1" x14ac:dyDescent="0.25">
      <c r="A1406" s="1" t="s">
        <v>61</v>
      </c>
      <c r="B1406" s="1">
        <v>2015</v>
      </c>
      <c r="C1406" s="6" t="s">
        <v>0</v>
      </c>
      <c r="D1406" s="6" t="s">
        <v>0</v>
      </c>
      <c r="E1406" s="6" t="s">
        <v>0</v>
      </c>
      <c r="F1406" s="6" t="s">
        <v>0</v>
      </c>
      <c r="G1406" s="6" t="s">
        <v>0</v>
      </c>
      <c r="H1406" s="6" t="s">
        <v>0</v>
      </c>
      <c r="I1406" s="36">
        <v>86261132.159999996</v>
      </c>
      <c r="J1406" s="36">
        <v>491062.8</v>
      </c>
      <c r="K1406" s="1" t="s">
        <v>0</v>
      </c>
      <c r="L1406" s="33">
        <v>0</v>
      </c>
      <c r="M1406" s="1" t="s">
        <v>278</v>
      </c>
      <c r="N1406" s="1" t="s">
        <v>353</v>
      </c>
    </row>
    <row r="1407" spans="1:15" hidden="1" x14ac:dyDescent="0.25">
      <c r="A1407" s="1" t="s">
        <v>6</v>
      </c>
      <c r="B1407" s="1">
        <v>2018</v>
      </c>
      <c r="C1407" s="6" t="s">
        <v>0</v>
      </c>
      <c r="D1407" s="6" t="s">
        <v>0</v>
      </c>
      <c r="E1407" s="6" t="s">
        <v>0</v>
      </c>
      <c r="F1407" s="6" t="s">
        <v>0</v>
      </c>
      <c r="G1407" s="6" t="s">
        <v>0</v>
      </c>
      <c r="H1407" s="6" t="s">
        <v>0</v>
      </c>
      <c r="I1407" s="36">
        <v>658777954.01999998</v>
      </c>
      <c r="J1407" s="36">
        <v>5077711.8599999994</v>
      </c>
      <c r="K1407" s="1" t="s">
        <v>0</v>
      </c>
      <c r="L1407" s="33">
        <v>0</v>
      </c>
      <c r="M1407" s="1" t="s">
        <v>281</v>
      </c>
      <c r="N1407" s="1" t="s">
        <v>832</v>
      </c>
    </row>
    <row r="1408" spans="1:15" x14ac:dyDescent="0.25">
      <c r="A1408" s="1" t="s">
        <v>61</v>
      </c>
      <c r="B1408" s="1">
        <v>2014</v>
      </c>
      <c r="C1408" s="6">
        <v>1</v>
      </c>
      <c r="D1408" s="6">
        <v>8</v>
      </c>
      <c r="E1408" s="6">
        <v>6</v>
      </c>
      <c r="F1408" s="6">
        <v>4</v>
      </c>
      <c r="G1408" s="6">
        <v>150</v>
      </c>
      <c r="H1408" s="6">
        <v>2</v>
      </c>
      <c r="I1408" s="36">
        <v>85677788.799999997</v>
      </c>
      <c r="J1408" s="36">
        <v>489220.79200000002</v>
      </c>
      <c r="K1408" s="38">
        <v>4</v>
      </c>
      <c r="L1408" s="33">
        <v>288880</v>
      </c>
      <c r="M1408" s="1" t="s">
        <v>278</v>
      </c>
      <c r="N1408" s="1" t="s">
        <v>353</v>
      </c>
      <c r="O1408" s="51">
        <f>I1408/$Q$1</f>
        <v>0.34187085164123893</v>
      </c>
    </row>
    <row r="1409" spans="1:15" hidden="1" x14ac:dyDescent="0.25">
      <c r="A1409" s="1" t="s">
        <v>61</v>
      </c>
      <c r="B1409" s="1">
        <v>2023</v>
      </c>
      <c r="C1409" s="6" t="s">
        <v>0</v>
      </c>
      <c r="D1409" s="6" t="s">
        <v>0</v>
      </c>
      <c r="E1409" s="6" t="s">
        <v>0</v>
      </c>
      <c r="F1409" s="6" t="s">
        <v>0</v>
      </c>
      <c r="G1409" s="6" t="s">
        <v>0</v>
      </c>
      <c r="H1409" s="6" t="s">
        <v>0</v>
      </c>
      <c r="I1409" s="36">
        <v>82994930</v>
      </c>
      <c r="J1409" s="36">
        <v>465510</v>
      </c>
      <c r="K1409" s="1" t="s">
        <v>0</v>
      </c>
      <c r="L1409" s="33">
        <v>0</v>
      </c>
      <c r="M1409" s="1" t="s">
        <v>278</v>
      </c>
      <c r="N1409" s="1" t="s">
        <v>353</v>
      </c>
    </row>
    <row r="1410" spans="1:15" hidden="1" x14ac:dyDescent="0.25">
      <c r="A1410" s="1" t="s">
        <v>60</v>
      </c>
      <c r="B1410" s="1">
        <v>2021</v>
      </c>
      <c r="C1410" s="6" t="s">
        <v>0</v>
      </c>
      <c r="D1410" s="6" t="s">
        <v>0</v>
      </c>
      <c r="E1410" s="6" t="s">
        <v>0</v>
      </c>
      <c r="F1410" s="6" t="s">
        <v>0</v>
      </c>
      <c r="G1410" s="6" t="s">
        <v>0</v>
      </c>
      <c r="H1410" s="6" t="s">
        <v>0</v>
      </c>
      <c r="I1410" s="36">
        <v>41705410.109999999</v>
      </c>
      <c r="J1410" s="36">
        <v>243628.71</v>
      </c>
      <c r="K1410" s="1" t="s">
        <v>0</v>
      </c>
      <c r="L1410" s="33">
        <v>0</v>
      </c>
      <c r="M1410" s="1" t="s">
        <v>278</v>
      </c>
      <c r="N1410" s="1" t="s">
        <v>353</v>
      </c>
    </row>
    <row r="1411" spans="1:15" hidden="1" x14ac:dyDescent="0.25">
      <c r="A1411" s="1" t="s">
        <v>6</v>
      </c>
      <c r="B1411" s="1">
        <v>2017</v>
      </c>
      <c r="C1411" s="6" t="s">
        <v>0</v>
      </c>
      <c r="D1411" s="6" t="s">
        <v>0</v>
      </c>
      <c r="E1411" s="6" t="s">
        <v>0</v>
      </c>
      <c r="F1411" s="6" t="s">
        <v>0</v>
      </c>
      <c r="G1411" s="6" t="s">
        <v>0</v>
      </c>
      <c r="H1411" s="6" t="s">
        <v>0</v>
      </c>
      <c r="I1411" s="36">
        <v>661393902.71999991</v>
      </c>
      <c r="J1411" s="36">
        <v>5082376.6999999993</v>
      </c>
      <c r="K1411" s="1" t="s">
        <v>0</v>
      </c>
      <c r="L1411" s="33">
        <v>0</v>
      </c>
      <c r="M1411" s="1" t="s">
        <v>281</v>
      </c>
      <c r="N1411" s="1" t="s">
        <v>832</v>
      </c>
    </row>
    <row r="1412" spans="1:15" hidden="1" x14ac:dyDescent="0.25">
      <c r="A1412" s="1" t="s">
        <v>60</v>
      </c>
      <c r="B1412" s="1">
        <v>2020</v>
      </c>
      <c r="C1412" s="6" t="s">
        <v>0</v>
      </c>
      <c r="D1412" s="6" t="s">
        <v>0</v>
      </c>
      <c r="E1412" s="6" t="s">
        <v>0</v>
      </c>
      <c r="F1412" s="6" t="s">
        <v>0</v>
      </c>
      <c r="G1412" s="6" t="s">
        <v>0</v>
      </c>
      <c r="H1412" s="6" t="s">
        <v>0</v>
      </c>
      <c r="I1412" s="36">
        <v>41228060.799999997</v>
      </c>
      <c r="J1412" s="36">
        <v>241812.55000000002</v>
      </c>
      <c r="K1412" s="1" t="s">
        <v>0</v>
      </c>
      <c r="L1412" s="33">
        <v>0</v>
      </c>
      <c r="M1412" s="1" t="s">
        <v>278</v>
      </c>
      <c r="N1412" s="1" t="s">
        <v>353</v>
      </c>
    </row>
    <row r="1413" spans="1:15" hidden="1" x14ac:dyDescent="0.25">
      <c r="A1413" s="1" t="s">
        <v>6</v>
      </c>
      <c r="B1413" s="1">
        <v>2021</v>
      </c>
      <c r="C1413" s="6" t="s">
        <v>0</v>
      </c>
      <c r="D1413" s="6" t="s">
        <v>0</v>
      </c>
      <c r="E1413" s="6" t="s">
        <v>0</v>
      </c>
      <c r="F1413" s="6" t="s">
        <v>0</v>
      </c>
      <c r="G1413" s="6" t="s">
        <v>0</v>
      </c>
      <c r="H1413" s="6" t="s">
        <v>0</v>
      </c>
      <c r="I1413" s="36">
        <v>663836039.10000002</v>
      </c>
      <c r="J1413" s="36">
        <v>5104180.38</v>
      </c>
      <c r="K1413" s="1" t="s">
        <v>0</v>
      </c>
      <c r="L1413" s="33">
        <v>0</v>
      </c>
      <c r="M1413" s="1" t="s">
        <v>281</v>
      </c>
      <c r="N1413" s="1" t="s">
        <v>832</v>
      </c>
    </row>
    <row r="1414" spans="1:15" hidden="1" x14ac:dyDescent="0.25">
      <c r="A1414" s="1" t="s">
        <v>60</v>
      </c>
      <c r="B1414" s="1">
        <v>2018</v>
      </c>
      <c r="C1414" s="6" t="s">
        <v>0</v>
      </c>
      <c r="D1414" s="6" t="s">
        <v>0</v>
      </c>
      <c r="E1414" s="6" t="s">
        <v>0</v>
      </c>
      <c r="F1414" s="6" t="s">
        <v>0</v>
      </c>
      <c r="G1414" s="6" t="s">
        <v>0</v>
      </c>
      <c r="H1414" s="6" t="s">
        <v>0</v>
      </c>
      <c r="I1414" s="36">
        <v>41177525.759999998</v>
      </c>
      <c r="J1414" s="36">
        <v>242370.06</v>
      </c>
      <c r="K1414" s="1" t="s">
        <v>0</v>
      </c>
      <c r="L1414" s="33">
        <v>0</v>
      </c>
      <c r="M1414" s="1" t="s">
        <v>278</v>
      </c>
      <c r="N1414" s="1" t="s">
        <v>353</v>
      </c>
    </row>
    <row r="1415" spans="1:15" hidden="1" x14ac:dyDescent="0.25">
      <c r="A1415" s="1" t="s">
        <v>138</v>
      </c>
      <c r="B1415" s="1">
        <v>2023</v>
      </c>
      <c r="C1415" s="6" t="s">
        <v>0</v>
      </c>
      <c r="D1415" s="6" t="s">
        <v>0</v>
      </c>
      <c r="E1415" s="6" t="s">
        <v>0</v>
      </c>
      <c r="F1415" s="6" t="s">
        <v>0</v>
      </c>
      <c r="G1415" s="6" t="s">
        <v>0</v>
      </c>
      <c r="H1415" s="6" t="s">
        <v>0</v>
      </c>
      <c r="I1415" s="36">
        <v>669300440</v>
      </c>
      <c r="J1415" s="36">
        <v>5241830</v>
      </c>
      <c r="K1415" s="1" t="s">
        <v>0</v>
      </c>
      <c r="L1415" s="33">
        <v>0</v>
      </c>
      <c r="M1415" s="1" t="s">
        <v>281</v>
      </c>
      <c r="N1415" s="1" t="s">
        <v>835</v>
      </c>
    </row>
    <row r="1416" spans="1:15" hidden="1" x14ac:dyDescent="0.25">
      <c r="A1416" s="1" t="s">
        <v>60</v>
      </c>
      <c r="B1416" s="1">
        <v>2019</v>
      </c>
      <c r="C1416" s="6" t="s">
        <v>0</v>
      </c>
      <c r="D1416" s="6" t="s">
        <v>0</v>
      </c>
      <c r="E1416" s="6" t="s">
        <v>0</v>
      </c>
      <c r="F1416" s="6" t="s">
        <v>0</v>
      </c>
      <c r="G1416" s="6" t="s">
        <v>0</v>
      </c>
      <c r="H1416" s="6" t="s">
        <v>0</v>
      </c>
      <c r="I1416" s="36">
        <v>41089433.5</v>
      </c>
      <c r="J1416" s="36">
        <v>241213.25</v>
      </c>
      <c r="K1416" s="1" t="s">
        <v>0</v>
      </c>
      <c r="L1416" s="33">
        <v>0</v>
      </c>
      <c r="M1416" s="1" t="s">
        <v>278</v>
      </c>
      <c r="N1416" s="1" t="s">
        <v>353</v>
      </c>
    </row>
    <row r="1417" spans="1:15" hidden="1" x14ac:dyDescent="0.25">
      <c r="A1417" s="1" t="s">
        <v>60</v>
      </c>
      <c r="B1417" s="1">
        <v>2017</v>
      </c>
      <c r="C1417" s="6" t="s">
        <v>0</v>
      </c>
      <c r="D1417" s="6" t="s">
        <v>0</v>
      </c>
      <c r="E1417" s="6" t="s">
        <v>0</v>
      </c>
      <c r="F1417" s="6" t="s">
        <v>0</v>
      </c>
      <c r="G1417" s="6" t="s">
        <v>0</v>
      </c>
      <c r="H1417" s="6" t="s">
        <v>0</v>
      </c>
      <c r="I1417" s="36">
        <v>41054396.249999993</v>
      </c>
      <c r="J1417" s="36">
        <v>242593.18999999997</v>
      </c>
      <c r="K1417" s="1" t="s">
        <v>0</v>
      </c>
      <c r="L1417" s="33">
        <v>0</v>
      </c>
      <c r="M1417" s="1" t="s">
        <v>278</v>
      </c>
      <c r="N1417" s="1" t="s">
        <v>353</v>
      </c>
    </row>
    <row r="1418" spans="1:15" hidden="1" x14ac:dyDescent="0.25">
      <c r="A1418" s="1" t="s">
        <v>60</v>
      </c>
      <c r="B1418" s="1">
        <v>2022</v>
      </c>
      <c r="C1418" s="6" t="s">
        <v>0</v>
      </c>
      <c r="D1418" s="6" t="s">
        <v>0</v>
      </c>
      <c r="E1418" s="6" t="s">
        <v>0</v>
      </c>
      <c r="F1418" s="6" t="s">
        <v>0</v>
      </c>
      <c r="G1418" s="6" t="s">
        <v>0</v>
      </c>
      <c r="H1418" s="6" t="s">
        <v>0</v>
      </c>
      <c r="I1418" s="36">
        <v>40812454.800000004</v>
      </c>
      <c r="J1418" s="36">
        <v>237297.6</v>
      </c>
      <c r="K1418" s="1" t="s">
        <v>0</v>
      </c>
      <c r="L1418" s="33">
        <v>0</v>
      </c>
      <c r="M1418" s="1" t="s">
        <v>278</v>
      </c>
      <c r="N1418" s="1" t="s">
        <v>353</v>
      </c>
    </row>
    <row r="1419" spans="1:15" hidden="1" x14ac:dyDescent="0.25">
      <c r="A1419" s="1" t="s">
        <v>60</v>
      </c>
      <c r="B1419" s="1">
        <v>2016</v>
      </c>
      <c r="C1419" s="6" t="s">
        <v>0</v>
      </c>
      <c r="D1419" s="6" t="s">
        <v>0</v>
      </c>
      <c r="E1419" s="6" t="s">
        <v>0</v>
      </c>
      <c r="F1419" s="6" t="s">
        <v>0</v>
      </c>
      <c r="G1419" s="6" t="s">
        <v>0</v>
      </c>
      <c r="H1419" s="6" t="s">
        <v>0</v>
      </c>
      <c r="I1419" s="36">
        <v>40717826.499999993</v>
      </c>
      <c r="J1419" s="36">
        <v>240960.84999999998</v>
      </c>
      <c r="K1419" s="1" t="s">
        <v>0</v>
      </c>
      <c r="L1419" s="33">
        <v>0</v>
      </c>
      <c r="M1419" s="1" t="s">
        <v>278</v>
      </c>
      <c r="N1419" s="1" t="s">
        <v>353</v>
      </c>
    </row>
    <row r="1420" spans="1:15" hidden="1" x14ac:dyDescent="0.25">
      <c r="A1420" s="1" t="s">
        <v>60</v>
      </c>
      <c r="B1420" s="1">
        <v>2015</v>
      </c>
      <c r="C1420" s="6" t="s">
        <v>0</v>
      </c>
      <c r="D1420" s="6" t="s">
        <v>0</v>
      </c>
      <c r="E1420" s="6" t="s">
        <v>0</v>
      </c>
      <c r="F1420" s="6" t="s">
        <v>0</v>
      </c>
      <c r="G1420" s="6" t="s">
        <v>0</v>
      </c>
      <c r="H1420" s="6" t="s">
        <v>0</v>
      </c>
      <c r="I1420" s="36">
        <v>40124848.920000002</v>
      </c>
      <c r="J1420" s="36">
        <v>236422.08</v>
      </c>
      <c r="K1420" s="1" t="s">
        <v>0</v>
      </c>
      <c r="L1420" s="33">
        <v>0</v>
      </c>
      <c r="M1420" s="1" t="s">
        <v>278</v>
      </c>
      <c r="N1420" s="1" t="s">
        <v>353</v>
      </c>
    </row>
    <row r="1421" spans="1:15" x14ac:dyDescent="0.25">
      <c r="A1421" s="1" t="s">
        <v>60</v>
      </c>
      <c r="B1421" s="1">
        <v>2014</v>
      </c>
      <c r="C1421" s="6">
        <v>1</v>
      </c>
      <c r="D1421" s="6">
        <v>8</v>
      </c>
      <c r="E1421" s="6">
        <v>6</v>
      </c>
      <c r="F1421" s="6">
        <v>4</v>
      </c>
      <c r="G1421" s="6">
        <v>150</v>
      </c>
      <c r="H1421" s="6">
        <v>2</v>
      </c>
      <c r="I1421" s="36">
        <v>39853508</v>
      </c>
      <c r="J1421" s="36">
        <v>235533.91200000001</v>
      </c>
      <c r="K1421" s="38">
        <v>4</v>
      </c>
      <c r="L1421" s="33">
        <v>427040</v>
      </c>
      <c r="M1421" s="1" t="s">
        <v>278</v>
      </c>
      <c r="N1421" s="1" t="s">
        <v>353</v>
      </c>
      <c r="O1421" s="51">
        <f>I1421/$Q$1</f>
        <v>0.15902316004741393</v>
      </c>
    </row>
    <row r="1422" spans="1:15" hidden="1" x14ac:dyDescent="0.25">
      <c r="A1422" s="1" t="s">
        <v>104</v>
      </c>
      <c r="B1422" s="1">
        <v>2023</v>
      </c>
      <c r="C1422" s="6" t="s">
        <v>0</v>
      </c>
      <c r="D1422" s="6" t="s">
        <v>0</v>
      </c>
      <c r="E1422" s="6" t="s">
        <v>0</v>
      </c>
      <c r="F1422" s="6" t="s">
        <v>0</v>
      </c>
      <c r="G1422" s="6" t="s">
        <v>0</v>
      </c>
      <c r="H1422" s="6" t="s">
        <v>0</v>
      </c>
      <c r="I1422" s="36">
        <v>685884980</v>
      </c>
      <c r="J1422" s="36">
        <v>2339640</v>
      </c>
      <c r="K1422" s="1" t="s">
        <v>0</v>
      </c>
      <c r="L1422" s="33">
        <v>0</v>
      </c>
      <c r="M1422" s="1" t="s">
        <v>279</v>
      </c>
      <c r="N1422" s="1" t="s">
        <v>360</v>
      </c>
    </row>
    <row r="1423" spans="1:15" hidden="1" x14ac:dyDescent="0.25">
      <c r="A1423" s="1" t="s">
        <v>60</v>
      </c>
      <c r="B1423" s="1">
        <v>2023</v>
      </c>
      <c r="C1423" s="6" t="s">
        <v>0</v>
      </c>
      <c r="D1423" s="6" t="s">
        <v>0</v>
      </c>
      <c r="E1423" s="6" t="s">
        <v>0</v>
      </c>
      <c r="F1423" s="6" t="s">
        <v>0</v>
      </c>
      <c r="G1423" s="6" t="s">
        <v>0</v>
      </c>
      <c r="H1423" s="6" t="s">
        <v>0</v>
      </c>
      <c r="I1423" s="36">
        <v>38605560</v>
      </c>
      <c r="J1423" s="36">
        <v>224110</v>
      </c>
      <c r="K1423" s="1" t="s">
        <v>0</v>
      </c>
      <c r="L1423" s="33">
        <v>0</v>
      </c>
      <c r="M1423" s="1" t="s">
        <v>278</v>
      </c>
      <c r="N1423" s="1" t="s">
        <v>353</v>
      </c>
    </row>
    <row r="1424" spans="1:15" hidden="1" x14ac:dyDescent="0.25">
      <c r="A1424" s="1" t="s">
        <v>15</v>
      </c>
      <c r="B1424" s="1">
        <v>2023</v>
      </c>
      <c r="C1424" s="6" t="s">
        <v>0</v>
      </c>
      <c r="D1424" s="6" t="s">
        <v>0</v>
      </c>
      <c r="E1424" s="6" t="s">
        <v>0</v>
      </c>
      <c r="F1424" s="6" t="s">
        <v>0</v>
      </c>
      <c r="G1424" s="6" t="s">
        <v>0</v>
      </c>
      <c r="H1424" s="6" t="s">
        <v>0</v>
      </c>
      <c r="I1424" s="36">
        <v>694374460</v>
      </c>
      <c r="J1424" s="36">
        <v>7539160</v>
      </c>
      <c r="K1424" s="1" t="s">
        <v>0</v>
      </c>
      <c r="L1424" s="33">
        <v>0</v>
      </c>
      <c r="M1424" s="1" t="s">
        <v>281</v>
      </c>
      <c r="N1424" s="1" t="s">
        <v>464</v>
      </c>
    </row>
    <row r="1425" spans="1:15" x14ac:dyDescent="0.25">
      <c r="A1425" s="1" t="s">
        <v>138</v>
      </c>
      <c r="B1425" s="1">
        <v>2014</v>
      </c>
      <c r="C1425" s="6">
        <v>3</v>
      </c>
      <c r="D1425" s="6">
        <v>9</v>
      </c>
      <c r="E1425" s="6">
        <v>7</v>
      </c>
      <c r="F1425" s="6">
        <v>4</v>
      </c>
      <c r="G1425" s="6">
        <v>200</v>
      </c>
      <c r="H1425" s="6">
        <v>2.5</v>
      </c>
      <c r="I1425" s="36">
        <v>704562620</v>
      </c>
      <c r="J1425" s="36">
        <v>5508975.5120000001</v>
      </c>
      <c r="K1425" s="1">
        <v>0</v>
      </c>
      <c r="L1425" s="33">
        <v>1896560</v>
      </c>
      <c r="M1425" s="1" t="s">
        <v>281</v>
      </c>
      <c r="N1425" s="1" t="s">
        <v>835</v>
      </c>
      <c r="O1425" s="51">
        <f>I1425/$Q$1</f>
        <v>2.8113403287782166</v>
      </c>
    </row>
    <row r="1426" spans="1:15" hidden="1" x14ac:dyDescent="0.25">
      <c r="A1426" s="1" t="s">
        <v>104</v>
      </c>
      <c r="B1426" s="1">
        <v>2014</v>
      </c>
      <c r="C1426" s="6" t="s">
        <v>0</v>
      </c>
      <c r="D1426" s="6" t="s">
        <v>0</v>
      </c>
      <c r="E1426" s="6" t="s">
        <v>0</v>
      </c>
      <c r="F1426" s="6" t="s">
        <v>0</v>
      </c>
      <c r="G1426" s="6" t="s">
        <v>0</v>
      </c>
      <c r="H1426" s="6" t="s">
        <v>0</v>
      </c>
      <c r="I1426" s="36">
        <v>708605935.20000005</v>
      </c>
      <c r="J1426" s="36">
        <v>2458862.4079999998</v>
      </c>
      <c r="K1426" s="1" t="s">
        <v>0</v>
      </c>
      <c r="L1426" s="33">
        <v>0</v>
      </c>
      <c r="M1426" s="1" t="s">
        <v>279</v>
      </c>
      <c r="N1426" s="1" t="s">
        <v>360</v>
      </c>
    </row>
    <row r="1427" spans="1:15" hidden="1" x14ac:dyDescent="0.25">
      <c r="A1427" s="1" t="s">
        <v>63</v>
      </c>
      <c r="B1427" s="1">
        <v>2021</v>
      </c>
      <c r="C1427" s="6" t="s">
        <v>0</v>
      </c>
      <c r="D1427" s="6" t="s">
        <v>0</v>
      </c>
      <c r="E1427" s="6" t="s">
        <v>0</v>
      </c>
      <c r="F1427" s="6" t="s">
        <v>0</v>
      </c>
      <c r="G1427" s="6" t="s">
        <v>0</v>
      </c>
      <c r="H1427" s="6" t="s">
        <v>0</v>
      </c>
      <c r="I1427" s="36">
        <v>22546733.82</v>
      </c>
      <c r="J1427" s="36">
        <v>129929.28</v>
      </c>
      <c r="K1427" s="1" t="s">
        <v>0</v>
      </c>
      <c r="L1427" s="33">
        <v>0</v>
      </c>
      <c r="M1427" s="1" t="s">
        <v>278</v>
      </c>
      <c r="N1427" s="1" t="s">
        <v>353</v>
      </c>
    </row>
    <row r="1428" spans="1:15" hidden="1" x14ac:dyDescent="0.25">
      <c r="A1428" s="1" t="s">
        <v>138</v>
      </c>
      <c r="B1428" s="1">
        <v>2015</v>
      </c>
      <c r="C1428" s="6" t="s">
        <v>0</v>
      </c>
      <c r="D1428" s="6" t="s">
        <v>0</v>
      </c>
      <c r="E1428" s="6" t="s">
        <v>0</v>
      </c>
      <c r="F1428" s="6" t="s">
        <v>0</v>
      </c>
      <c r="G1428" s="6" t="s">
        <v>0</v>
      </c>
      <c r="H1428" s="6" t="s">
        <v>0</v>
      </c>
      <c r="I1428" s="36">
        <v>708735699.36000001</v>
      </c>
      <c r="J1428" s="36">
        <v>5529678.5999999996</v>
      </c>
      <c r="K1428" s="1" t="s">
        <v>0</v>
      </c>
      <c r="L1428" s="33">
        <v>0</v>
      </c>
      <c r="M1428" s="1" t="s">
        <v>281</v>
      </c>
      <c r="N1428" s="1" t="s">
        <v>835</v>
      </c>
    </row>
    <row r="1429" spans="1:15" hidden="1" x14ac:dyDescent="0.25">
      <c r="A1429" s="1" t="s">
        <v>138</v>
      </c>
      <c r="B1429" s="1">
        <v>2022</v>
      </c>
      <c r="C1429" s="6" t="s">
        <v>0</v>
      </c>
      <c r="D1429" s="6" t="s">
        <v>0</v>
      </c>
      <c r="E1429" s="6" t="s">
        <v>0</v>
      </c>
      <c r="F1429" s="6" t="s">
        <v>0</v>
      </c>
      <c r="G1429" s="6" t="s">
        <v>0</v>
      </c>
      <c r="H1429" s="6" t="s">
        <v>0</v>
      </c>
      <c r="I1429" s="36">
        <v>709993587.60000002</v>
      </c>
      <c r="J1429" s="36">
        <v>5550174</v>
      </c>
      <c r="K1429" s="1" t="s">
        <v>0</v>
      </c>
      <c r="L1429" s="33">
        <v>0</v>
      </c>
      <c r="M1429" s="1" t="s">
        <v>281</v>
      </c>
      <c r="N1429" s="1" t="s">
        <v>835</v>
      </c>
    </row>
    <row r="1430" spans="1:15" hidden="1" x14ac:dyDescent="0.25">
      <c r="A1430" s="1" t="s">
        <v>3</v>
      </c>
      <c r="B1430" s="1">
        <v>2023</v>
      </c>
      <c r="C1430" s="6" t="s">
        <v>0</v>
      </c>
      <c r="D1430" s="6" t="s">
        <v>0</v>
      </c>
      <c r="E1430" s="6" t="s">
        <v>0</v>
      </c>
      <c r="F1430" s="6" t="s">
        <v>0</v>
      </c>
      <c r="G1430" s="6" t="s">
        <v>0</v>
      </c>
      <c r="H1430" s="6" t="s">
        <v>0</v>
      </c>
      <c r="I1430" s="36">
        <v>710750680</v>
      </c>
      <c r="J1430" s="36">
        <v>7031920</v>
      </c>
      <c r="K1430" s="1" t="s">
        <v>0</v>
      </c>
      <c r="L1430" s="33">
        <v>0</v>
      </c>
      <c r="M1430" s="1" t="s">
        <v>275</v>
      </c>
      <c r="N1430" s="1" t="s">
        <v>332</v>
      </c>
    </row>
    <row r="1431" spans="1:15" hidden="1" x14ac:dyDescent="0.25">
      <c r="A1431" s="1" t="s">
        <v>104</v>
      </c>
      <c r="B1431" s="1">
        <v>2015</v>
      </c>
      <c r="C1431" s="6" t="s">
        <v>0</v>
      </c>
      <c r="D1431" s="6" t="s">
        <v>0</v>
      </c>
      <c r="E1431" s="6" t="s">
        <v>0</v>
      </c>
      <c r="F1431" s="6" t="s">
        <v>0</v>
      </c>
      <c r="G1431" s="6" t="s">
        <v>0</v>
      </c>
      <c r="H1431" s="6" t="s">
        <v>0</v>
      </c>
      <c r="I1431" s="36">
        <v>714197608.08000004</v>
      </c>
      <c r="J1431" s="36">
        <v>2468106.6</v>
      </c>
      <c r="K1431" s="1" t="s">
        <v>0</v>
      </c>
      <c r="L1431" s="33">
        <v>0</v>
      </c>
      <c r="M1431" s="1" t="s">
        <v>279</v>
      </c>
      <c r="N1431" s="1" t="s">
        <v>360</v>
      </c>
    </row>
    <row r="1432" spans="1:15" hidden="1" x14ac:dyDescent="0.25">
      <c r="A1432" s="1" t="s">
        <v>138</v>
      </c>
      <c r="B1432" s="1">
        <v>2019</v>
      </c>
      <c r="C1432" s="6" t="s">
        <v>0</v>
      </c>
      <c r="D1432" s="6" t="s">
        <v>0</v>
      </c>
      <c r="E1432" s="6" t="s">
        <v>0</v>
      </c>
      <c r="F1432" s="6" t="s">
        <v>0</v>
      </c>
      <c r="G1432" s="6" t="s">
        <v>0</v>
      </c>
      <c r="H1432" s="6" t="s">
        <v>0</v>
      </c>
      <c r="I1432" s="36">
        <v>720573015.64999998</v>
      </c>
      <c r="J1432" s="36">
        <v>5641675.6000000006</v>
      </c>
      <c r="K1432" s="1" t="s">
        <v>0</v>
      </c>
      <c r="L1432" s="33">
        <v>0</v>
      </c>
      <c r="M1432" s="1" t="s">
        <v>281</v>
      </c>
      <c r="N1432" s="1" t="s">
        <v>835</v>
      </c>
    </row>
    <row r="1433" spans="1:15" hidden="1" x14ac:dyDescent="0.25">
      <c r="A1433" s="1" t="s">
        <v>138</v>
      </c>
      <c r="B1433" s="1">
        <v>2016</v>
      </c>
      <c r="C1433" s="6" t="s">
        <v>0</v>
      </c>
      <c r="D1433" s="6" t="s">
        <v>0</v>
      </c>
      <c r="E1433" s="6" t="s">
        <v>0</v>
      </c>
      <c r="F1433" s="6" t="s">
        <v>0</v>
      </c>
      <c r="G1433" s="6" t="s">
        <v>0</v>
      </c>
      <c r="H1433" s="6" t="s">
        <v>0</v>
      </c>
      <c r="I1433" s="36">
        <v>723033701.64999998</v>
      </c>
      <c r="J1433" s="36">
        <v>5635712.5499999998</v>
      </c>
      <c r="K1433" s="1" t="s">
        <v>0</v>
      </c>
      <c r="L1433" s="33">
        <v>0</v>
      </c>
      <c r="M1433" s="1" t="s">
        <v>281</v>
      </c>
      <c r="N1433" s="1" t="s">
        <v>835</v>
      </c>
    </row>
    <row r="1434" spans="1:15" hidden="1" x14ac:dyDescent="0.25">
      <c r="A1434" s="1" t="s">
        <v>138</v>
      </c>
      <c r="B1434" s="1">
        <v>2018</v>
      </c>
      <c r="C1434" s="6" t="s">
        <v>0</v>
      </c>
      <c r="D1434" s="6" t="s">
        <v>0</v>
      </c>
      <c r="E1434" s="6" t="s">
        <v>0</v>
      </c>
      <c r="F1434" s="6" t="s">
        <v>0</v>
      </c>
      <c r="G1434" s="6" t="s">
        <v>0</v>
      </c>
      <c r="H1434" s="6" t="s">
        <v>0</v>
      </c>
      <c r="I1434" s="36">
        <v>723674695.74000001</v>
      </c>
      <c r="J1434" s="36">
        <v>5668741.8599999994</v>
      </c>
      <c r="K1434" s="1" t="s">
        <v>0</v>
      </c>
      <c r="L1434" s="33">
        <v>0</v>
      </c>
      <c r="M1434" s="1" t="s">
        <v>281</v>
      </c>
      <c r="N1434" s="1" t="s">
        <v>835</v>
      </c>
    </row>
    <row r="1435" spans="1:15" hidden="1" x14ac:dyDescent="0.25">
      <c r="A1435" s="1" t="s">
        <v>138</v>
      </c>
      <c r="B1435" s="1">
        <v>2020</v>
      </c>
      <c r="C1435" s="6" t="s">
        <v>0</v>
      </c>
      <c r="D1435" s="6" t="s">
        <v>0</v>
      </c>
      <c r="E1435" s="6" t="s">
        <v>0</v>
      </c>
      <c r="F1435" s="6" t="s">
        <v>0</v>
      </c>
      <c r="G1435" s="6" t="s">
        <v>0</v>
      </c>
      <c r="H1435" s="6" t="s">
        <v>0</v>
      </c>
      <c r="I1435" s="36">
        <v>723712306.75</v>
      </c>
      <c r="J1435" s="36">
        <v>5655716.0499999998</v>
      </c>
      <c r="K1435" s="1" t="s">
        <v>0</v>
      </c>
      <c r="L1435" s="33">
        <v>0</v>
      </c>
      <c r="M1435" s="1" t="s">
        <v>281</v>
      </c>
      <c r="N1435" s="1" t="s">
        <v>835</v>
      </c>
    </row>
    <row r="1436" spans="1:15" hidden="1" x14ac:dyDescent="0.25">
      <c r="A1436" s="1" t="s">
        <v>104</v>
      </c>
      <c r="B1436" s="1">
        <v>2022</v>
      </c>
      <c r="C1436" s="6" t="s">
        <v>0</v>
      </c>
      <c r="D1436" s="6" t="s">
        <v>0</v>
      </c>
      <c r="E1436" s="6" t="s">
        <v>0</v>
      </c>
      <c r="F1436" s="6" t="s">
        <v>0</v>
      </c>
      <c r="G1436" s="6" t="s">
        <v>0</v>
      </c>
      <c r="H1436" s="6" t="s">
        <v>0</v>
      </c>
      <c r="I1436" s="36">
        <v>723959910</v>
      </c>
      <c r="J1436" s="36">
        <v>2477260.8000000003</v>
      </c>
      <c r="K1436" s="1" t="s">
        <v>0</v>
      </c>
      <c r="L1436" s="33">
        <v>0</v>
      </c>
      <c r="M1436" s="1" t="s">
        <v>279</v>
      </c>
      <c r="N1436" s="1" t="s">
        <v>360</v>
      </c>
    </row>
    <row r="1437" spans="1:15" hidden="1" x14ac:dyDescent="0.25">
      <c r="A1437" s="1" t="s">
        <v>138</v>
      </c>
      <c r="B1437" s="1">
        <v>2017</v>
      </c>
      <c r="C1437" s="6" t="s">
        <v>0</v>
      </c>
      <c r="D1437" s="6" t="s">
        <v>0</v>
      </c>
      <c r="E1437" s="6" t="s">
        <v>0</v>
      </c>
      <c r="F1437" s="6" t="s">
        <v>0</v>
      </c>
      <c r="G1437" s="6" t="s">
        <v>0</v>
      </c>
      <c r="H1437" s="6" t="s">
        <v>0</v>
      </c>
      <c r="I1437" s="36">
        <v>726298363.0999999</v>
      </c>
      <c r="J1437" s="36">
        <v>5673957.3999999994</v>
      </c>
      <c r="K1437" s="1" t="s">
        <v>0</v>
      </c>
      <c r="L1437" s="33">
        <v>0</v>
      </c>
      <c r="M1437" s="1" t="s">
        <v>281</v>
      </c>
      <c r="N1437" s="1" t="s">
        <v>835</v>
      </c>
    </row>
    <row r="1438" spans="1:15" hidden="1" x14ac:dyDescent="0.25">
      <c r="A1438" s="1" t="s">
        <v>15</v>
      </c>
      <c r="B1438" s="1">
        <v>2014</v>
      </c>
      <c r="C1438" s="6" t="s">
        <v>0</v>
      </c>
      <c r="D1438" s="6" t="s">
        <v>0</v>
      </c>
      <c r="E1438" s="6" t="s">
        <v>0</v>
      </c>
      <c r="F1438" s="6" t="s">
        <v>0</v>
      </c>
      <c r="G1438" s="6" t="s">
        <v>0</v>
      </c>
      <c r="H1438" s="6" t="s">
        <v>0</v>
      </c>
      <c r="I1438" s="36">
        <v>728586760</v>
      </c>
      <c r="J1438" s="36">
        <v>7923380.5439999998</v>
      </c>
      <c r="K1438" s="1" t="s">
        <v>0</v>
      </c>
      <c r="L1438" s="33">
        <v>0</v>
      </c>
      <c r="M1438" s="1" t="s">
        <v>281</v>
      </c>
      <c r="N1438" s="1" t="s">
        <v>464</v>
      </c>
    </row>
    <row r="1439" spans="1:15" hidden="1" x14ac:dyDescent="0.25">
      <c r="A1439" s="1" t="s">
        <v>73</v>
      </c>
      <c r="B1439" s="1">
        <v>2023</v>
      </c>
      <c r="C1439" s="6" t="s">
        <v>0</v>
      </c>
      <c r="D1439" s="6" t="s">
        <v>0</v>
      </c>
      <c r="E1439" s="6" t="s">
        <v>0</v>
      </c>
      <c r="F1439" s="6" t="s">
        <v>0</v>
      </c>
      <c r="G1439" s="6" t="s">
        <v>0</v>
      </c>
      <c r="H1439" s="6" t="s">
        <v>0</v>
      </c>
      <c r="I1439" s="36">
        <v>729405070</v>
      </c>
      <c r="J1439" s="36">
        <v>2420980</v>
      </c>
      <c r="K1439" s="1" t="s">
        <v>0</v>
      </c>
      <c r="L1439" s="33">
        <v>0</v>
      </c>
      <c r="M1439" s="1" t="s">
        <v>275</v>
      </c>
      <c r="N1439" s="1" t="s">
        <v>318</v>
      </c>
    </row>
    <row r="1440" spans="1:15" hidden="1" x14ac:dyDescent="0.25">
      <c r="A1440" s="1" t="s">
        <v>138</v>
      </c>
      <c r="B1440" s="1">
        <v>2021</v>
      </c>
      <c r="C1440" s="6" t="s">
        <v>0</v>
      </c>
      <c r="D1440" s="6" t="s">
        <v>0</v>
      </c>
      <c r="E1440" s="6" t="s">
        <v>0</v>
      </c>
      <c r="F1440" s="6" t="s">
        <v>0</v>
      </c>
      <c r="G1440" s="6" t="s">
        <v>0</v>
      </c>
      <c r="H1440" s="6" t="s">
        <v>0</v>
      </c>
      <c r="I1440" s="36">
        <v>730769139.36000001</v>
      </c>
      <c r="J1440" s="36">
        <v>5698294.6799999997</v>
      </c>
      <c r="K1440" s="1" t="s">
        <v>0</v>
      </c>
      <c r="L1440" s="33">
        <v>0</v>
      </c>
      <c r="M1440" s="1" t="s">
        <v>281</v>
      </c>
      <c r="N1440" s="1" t="s">
        <v>835</v>
      </c>
    </row>
    <row r="1441" spans="1:15" hidden="1" x14ac:dyDescent="0.25">
      <c r="A1441" s="1" t="s">
        <v>104</v>
      </c>
      <c r="B1441" s="1">
        <v>2016</v>
      </c>
      <c r="C1441" s="6" t="s">
        <v>0</v>
      </c>
      <c r="D1441" s="6" t="s">
        <v>0</v>
      </c>
      <c r="E1441" s="6" t="s">
        <v>0</v>
      </c>
      <c r="F1441" s="6" t="s">
        <v>0</v>
      </c>
      <c r="G1441" s="6" t="s">
        <v>0</v>
      </c>
      <c r="H1441" s="6" t="s">
        <v>0</v>
      </c>
      <c r="I1441" s="36">
        <v>730960734.39999998</v>
      </c>
      <c r="J1441" s="36">
        <v>2515435.65</v>
      </c>
      <c r="K1441" s="1" t="s">
        <v>0</v>
      </c>
      <c r="L1441" s="33">
        <v>0</v>
      </c>
      <c r="M1441" s="1" t="s">
        <v>279</v>
      </c>
      <c r="N1441" s="1" t="s">
        <v>360</v>
      </c>
    </row>
    <row r="1442" spans="1:15" hidden="1" x14ac:dyDescent="0.25">
      <c r="A1442" s="1" t="s">
        <v>15</v>
      </c>
      <c r="B1442" s="1">
        <v>2022</v>
      </c>
      <c r="C1442" s="6" t="s">
        <v>0</v>
      </c>
      <c r="D1442" s="6" t="s">
        <v>0</v>
      </c>
      <c r="E1442" s="6" t="s">
        <v>0</v>
      </c>
      <c r="F1442" s="6" t="s">
        <v>0</v>
      </c>
      <c r="G1442" s="6" t="s">
        <v>0</v>
      </c>
      <c r="H1442" s="6" t="s">
        <v>0</v>
      </c>
      <c r="I1442" s="36">
        <v>733135611.60000002</v>
      </c>
      <c r="J1442" s="36">
        <v>7982636.4000000004</v>
      </c>
      <c r="K1442" s="1" t="s">
        <v>0</v>
      </c>
      <c r="L1442" s="33">
        <v>0</v>
      </c>
      <c r="M1442" s="1" t="s">
        <v>281</v>
      </c>
      <c r="N1442" s="1" t="s">
        <v>464</v>
      </c>
    </row>
    <row r="1443" spans="1:15" x14ac:dyDescent="0.25">
      <c r="A1443" s="1" t="s">
        <v>15</v>
      </c>
      <c r="B1443" s="1">
        <v>2015</v>
      </c>
      <c r="C1443" s="6">
        <v>9</v>
      </c>
      <c r="D1443" s="6">
        <v>7</v>
      </c>
      <c r="E1443" s="6">
        <v>8</v>
      </c>
      <c r="F1443" s="6">
        <v>5</v>
      </c>
      <c r="G1443" s="6">
        <v>250</v>
      </c>
      <c r="H1443" s="6">
        <v>4</v>
      </c>
      <c r="I1443" s="36">
        <v>733188921.12</v>
      </c>
      <c r="J1443" s="36">
        <v>7953153.2400000002</v>
      </c>
      <c r="K1443" s="1">
        <v>2</v>
      </c>
      <c r="L1443" s="33">
        <v>914640</v>
      </c>
      <c r="M1443" s="1" t="s">
        <v>281</v>
      </c>
      <c r="N1443" s="1" t="s">
        <v>464</v>
      </c>
      <c r="O1443" s="51">
        <f>I1443/$Q$1</f>
        <v>2.9255647745803586</v>
      </c>
    </row>
    <row r="1444" spans="1:15" hidden="1" x14ac:dyDescent="0.25">
      <c r="A1444" s="1" t="s">
        <v>104</v>
      </c>
      <c r="B1444" s="1">
        <v>2019</v>
      </c>
      <c r="C1444" s="6" t="s">
        <v>0</v>
      </c>
      <c r="D1444" s="6" t="s">
        <v>0</v>
      </c>
      <c r="E1444" s="6" t="s">
        <v>0</v>
      </c>
      <c r="F1444" s="6" t="s">
        <v>0</v>
      </c>
      <c r="G1444" s="6" t="s">
        <v>0</v>
      </c>
      <c r="H1444" s="6" t="s">
        <v>0</v>
      </c>
      <c r="I1444" s="36">
        <v>733452358.60000002</v>
      </c>
      <c r="J1444" s="36">
        <v>2518100.9</v>
      </c>
      <c r="K1444" s="1" t="s">
        <v>0</v>
      </c>
      <c r="L1444" s="33">
        <v>0</v>
      </c>
      <c r="M1444" s="1" t="s">
        <v>279</v>
      </c>
      <c r="N1444" s="1" t="s">
        <v>360</v>
      </c>
    </row>
    <row r="1445" spans="1:15" x14ac:dyDescent="0.25">
      <c r="A1445" s="1" t="s">
        <v>104</v>
      </c>
      <c r="B1445" s="1">
        <v>2017</v>
      </c>
      <c r="C1445" s="6">
        <v>24</v>
      </c>
      <c r="D1445" s="6">
        <v>4</v>
      </c>
      <c r="E1445" s="6">
        <v>5</v>
      </c>
      <c r="F1445" s="6">
        <v>3</v>
      </c>
      <c r="G1445" s="6">
        <v>220</v>
      </c>
      <c r="H1445" s="6">
        <v>2.8</v>
      </c>
      <c r="I1445" s="36">
        <v>734261188.03999996</v>
      </c>
      <c r="J1445" s="36">
        <v>2532509.0699999998</v>
      </c>
      <c r="K1445" s="1">
        <v>2</v>
      </c>
      <c r="L1445" s="33">
        <v>1535939.9999999998</v>
      </c>
      <c r="M1445" s="1" t="s">
        <v>279</v>
      </c>
      <c r="N1445" s="1" t="s">
        <v>360</v>
      </c>
      <c r="O1445" s="51">
        <f>I1445/$Q$1</f>
        <v>2.9298433257691947</v>
      </c>
    </row>
    <row r="1446" spans="1:15" hidden="1" x14ac:dyDescent="0.25">
      <c r="A1446" s="1" t="s">
        <v>104</v>
      </c>
      <c r="B1446" s="1">
        <v>2018</v>
      </c>
      <c r="C1446" s="6" t="s">
        <v>0</v>
      </c>
      <c r="D1446" s="6" t="s">
        <v>0</v>
      </c>
      <c r="E1446" s="6" t="s">
        <v>0</v>
      </c>
      <c r="F1446" s="6" t="s">
        <v>0</v>
      </c>
      <c r="G1446" s="6" t="s">
        <v>0</v>
      </c>
      <c r="H1446" s="6" t="s">
        <v>0</v>
      </c>
      <c r="I1446" s="36">
        <v>734953040.63999999</v>
      </c>
      <c r="J1446" s="36">
        <v>2530181.52</v>
      </c>
      <c r="K1446" s="1" t="s">
        <v>0</v>
      </c>
      <c r="L1446" s="33">
        <v>0</v>
      </c>
      <c r="M1446" s="1" t="s">
        <v>279</v>
      </c>
      <c r="N1446" s="1" t="s">
        <v>360</v>
      </c>
    </row>
    <row r="1447" spans="1:15" hidden="1" x14ac:dyDescent="0.25">
      <c r="A1447" s="1" t="s">
        <v>104</v>
      </c>
      <c r="B1447" s="1">
        <v>2020</v>
      </c>
      <c r="C1447" s="6" t="s">
        <v>0</v>
      </c>
      <c r="D1447" s="6" t="s">
        <v>0</v>
      </c>
      <c r="E1447" s="6" t="s">
        <v>0</v>
      </c>
      <c r="F1447" s="6" t="s">
        <v>0</v>
      </c>
      <c r="G1447" s="6" t="s">
        <v>0</v>
      </c>
      <c r="H1447" s="6" t="s">
        <v>0</v>
      </c>
      <c r="I1447" s="36">
        <v>735206034.29999995</v>
      </c>
      <c r="J1447" s="36">
        <v>2524370.0499999998</v>
      </c>
      <c r="K1447" s="1" t="s">
        <v>0</v>
      </c>
      <c r="L1447" s="33">
        <v>0</v>
      </c>
      <c r="M1447" s="1" t="s">
        <v>279</v>
      </c>
      <c r="N1447" s="1" t="s">
        <v>360</v>
      </c>
    </row>
    <row r="1448" spans="1:15" hidden="1" x14ac:dyDescent="0.25">
      <c r="A1448" s="1" t="s">
        <v>65</v>
      </c>
      <c r="B1448" s="1">
        <v>2023</v>
      </c>
      <c r="C1448" s="6" t="s">
        <v>0</v>
      </c>
      <c r="D1448" s="6" t="s">
        <v>0</v>
      </c>
      <c r="E1448" s="6" t="s">
        <v>0</v>
      </c>
      <c r="F1448" s="6" t="s">
        <v>0</v>
      </c>
      <c r="G1448" s="6" t="s">
        <v>0</v>
      </c>
      <c r="H1448" s="6" t="s">
        <v>0</v>
      </c>
      <c r="I1448" s="36">
        <v>736452670</v>
      </c>
      <c r="J1448" s="36">
        <v>5705350</v>
      </c>
      <c r="K1448" s="1" t="s">
        <v>0</v>
      </c>
      <c r="L1448" s="33">
        <v>0</v>
      </c>
      <c r="M1448" s="1" t="s">
        <v>275</v>
      </c>
      <c r="N1448" s="1" t="s">
        <v>332</v>
      </c>
    </row>
    <row r="1449" spans="1:15" hidden="1" x14ac:dyDescent="0.25">
      <c r="A1449" s="1" t="s">
        <v>63</v>
      </c>
      <c r="B1449" s="1">
        <v>2020</v>
      </c>
      <c r="C1449" s="6" t="s">
        <v>0</v>
      </c>
      <c r="D1449" s="6" t="s">
        <v>0</v>
      </c>
      <c r="E1449" s="6" t="s">
        <v>0</v>
      </c>
      <c r="F1449" s="6" t="s">
        <v>0</v>
      </c>
      <c r="G1449" s="6" t="s">
        <v>0</v>
      </c>
      <c r="H1449" s="6" t="s">
        <v>0</v>
      </c>
      <c r="I1449" s="36">
        <v>22288673.050000001</v>
      </c>
      <c r="J1449" s="36">
        <v>128961.35</v>
      </c>
      <c r="K1449" s="1" t="s">
        <v>0</v>
      </c>
      <c r="L1449" s="33">
        <v>0</v>
      </c>
      <c r="M1449" s="1" t="s">
        <v>278</v>
      </c>
      <c r="N1449" s="1" t="s">
        <v>353</v>
      </c>
    </row>
    <row r="1450" spans="1:15" hidden="1" x14ac:dyDescent="0.25">
      <c r="A1450" s="1" t="s">
        <v>15</v>
      </c>
      <c r="B1450" s="1">
        <v>2019</v>
      </c>
      <c r="C1450" s="6" t="s">
        <v>0</v>
      </c>
      <c r="D1450" s="6" t="s">
        <v>0</v>
      </c>
      <c r="E1450" s="6" t="s">
        <v>0</v>
      </c>
      <c r="F1450" s="6" t="s">
        <v>0</v>
      </c>
      <c r="G1450" s="6" t="s">
        <v>0</v>
      </c>
      <c r="H1450" s="6" t="s">
        <v>0</v>
      </c>
      <c r="I1450" s="36">
        <v>743485198.80000007</v>
      </c>
      <c r="J1450" s="36">
        <v>8114236.6500000004</v>
      </c>
      <c r="K1450" s="1" t="s">
        <v>0</v>
      </c>
      <c r="L1450" s="33">
        <v>0</v>
      </c>
      <c r="M1450" s="1" t="s">
        <v>281</v>
      </c>
      <c r="N1450" s="1" t="s">
        <v>464</v>
      </c>
    </row>
    <row r="1451" spans="1:15" hidden="1" x14ac:dyDescent="0.25">
      <c r="A1451" s="1" t="s">
        <v>104</v>
      </c>
      <c r="B1451" s="1">
        <v>2021</v>
      </c>
      <c r="C1451" s="6" t="s">
        <v>0</v>
      </c>
      <c r="D1451" s="6" t="s">
        <v>0</v>
      </c>
      <c r="E1451" s="6" t="s">
        <v>0</v>
      </c>
      <c r="F1451" s="6" t="s">
        <v>0</v>
      </c>
      <c r="G1451" s="6" t="s">
        <v>0</v>
      </c>
      <c r="H1451" s="6" t="s">
        <v>0</v>
      </c>
      <c r="I1451" s="36">
        <v>743645811.87</v>
      </c>
      <c r="J1451" s="36">
        <v>2543370.1800000002</v>
      </c>
      <c r="K1451" s="1" t="s">
        <v>0</v>
      </c>
      <c r="L1451" s="33">
        <v>0</v>
      </c>
      <c r="M1451" s="1" t="s">
        <v>279</v>
      </c>
      <c r="N1451" s="1" t="s">
        <v>360</v>
      </c>
    </row>
    <row r="1452" spans="1:15" hidden="1" x14ac:dyDescent="0.25">
      <c r="A1452" s="1" t="s">
        <v>15</v>
      </c>
      <c r="B1452" s="1">
        <v>2016</v>
      </c>
      <c r="C1452" s="6" t="s">
        <v>0</v>
      </c>
      <c r="D1452" s="6" t="s">
        <v>0</v>
      </c>
      <c r="E1452" s="6" t="s">
        <v>0</v>
      </c>
      <c r="F1452" s="6" t="s">
        <v>0</v>
      </c>
      <c r="G1452" s="6" t="s">
        <v>0</v>
      </c>
      <c r="H1452" s="6" t="s">
        <v>0</v>
      </c>
      <c r="I1452" s="36">
        <v>743877698.19999993</v>
      </c>
      <c r="J1452" s="36">
        <v>8105650.7999999989</v>
      </c>
      <c r="K1452" s="1" t="s">
        <v>0</v>
      </c>
      <c r="L1452" s="33">
        <v>0</v>
      </c>
      <c r="M1452" s="1" t="s">
        <v>281</v>
      </c>
      <c r="N1452" s="1" t="s">
        <v>464</v>
      </c>
    </row>
    <row r="1453" spans="1:15" hidden="1" x14ac:dyDescent="0.25">
      <c r="A1453" s="1" t="s">
        <v>63</v>
      </c>
      <c r="B1453" s="1">
        <v>2018</v>
      </c>
      <c r="C1453" s="6" t="s">
        <v>0</v>
      </c>
      <c r="D1453" s="6" t="s">
        <v>0</v>
      </c>
      <c r="E1453" s="6" t="s">
        <v>0</v>
      </c>
      <c r="F1453" s="6" t="s">
        <v>0</v>
      </c>
      <c r="G1453" s="6" t="s">
        <v>0</v>
      </c>
      <c r="H1453" s="6" t="s">
        <v>0</v>
      </c>
      <c r="I1453" s="36">
        <v>22261353.899999999</v>
      </c>
      <c r="J1453" s="36">
        <v>129250.5</v>
      </c>
      <c r="K1453" s="1" t="s">
        <v>0</v>
      </c>
      <c r="L1453" s="33">
        <v>0</v>
      </c>
      <c r="M1453" s="1" t="s">
        <v>278</v>
      </c>
      <c r="N1453" s="1" t="s">
        <v>353</v>
      </c>
    </row>
    <row r="1454" spans="1:15" hidden="1" x14ac:dyDescent="0.25">
      <c r="A1454" s="1" t="s">
        <v>15</v>
      </c>
      <c r="B1454" s="1">
        <v>2018</v>
      </c>
      <c r="C1454" s="6" t="s">
        <v>0</v>
      </c>
      <c r="D1454" s="6" t="s">
        <v>0</v>
      </c>
      <c r="E1454" s="6" t="s">
        <v>0</v>
      </c>
      <c r="F1454" s="6" t="s">
        <v>0</v>
      </c>
      <c r="G1454" s="6" t="s">
        <v>0</v>
      </c>
      <c r="H1454" s="6" t="s">
        <v>0</v>
      </c>
      <c r="I1454" s="36">
        <v>748298689.07999992</v>
      </c>
      <c r="J1454" s="36">
        <v>8153157.3599999994</v>
      </c>
      <c r="K1454" s="1" t="s">
        <v>0</v>
      </c>
      <c r="L1454" s="33">
        <v>0</v>
      </c>
      <c r="M1454" s="1" t="s">
        <v>281</v>
      </c>
      <c r="N1454" s="1" t="s">
        <v>464</v>
      </c>
    </row>
    <row r="1455" spans="1:15" hidden="1" x14ac:dyDescent="0.25">
      <c r="A1455" s="1" t="s">
        <v>50</v>
      </c>
      <c r="B1455" s="1">
        <v>2023</v>
      </c>
      <c r="C1455" s="6" t="s">
        <v>0</v>
      </c>
      <c r="D1455" s="6" t="s">
        <v>0</v>
      </c>
      <c r="E1455" s="6" t="s">
        <v>0</v>
      </c>
      <c r="F1455" s="6" t="s">
        <v>0</v>
      </c>
      <c r="G1455" s="6" t="s">
        <v>0</v>
      </c>
      <c r="H1455" s="6" t="s">
        <v>0</v>
      </c>
      <c r="I1455" s="36">
        <v>748714740</v>
      </c>
      <c r="J1455" s="36">
        <v>3183340</v>
      </c>
      <c r="K1455" s="1" t="s">
        <v>0</v>
      </c>
      <c r="L1455" s="33">
        <v>0</v>
      </c>
      <c r="M1455" s="1" t="s">
        <v>271</v>
      </c>
      <c r="N1455" s="1" t="s">
        <v>325</v>
      </c>
    </row>
    <row r="1456" spans="1:15" hidden="1" x14ac:dyDescent="0.25">
      <c r="A1456" s="1" t="s">
        <v>15</v>
      </c>
      <c r="B1456" s="1">
        <v>2020</v>
      </c>
      <c r="C1456" s="6" t="s">
        <v>0</v>
      </c>
      <c r="D1456" s="6" t="s">
        <v>0</v>
      </c>
      <c r="E1456" s="6" t="s">
        <v>0</v>
      </c>
      <c r="F1456" s="6" t="s">
        <v>0</v>
      </c>
      <c r="G1456" s="6" t="s">
        <v>0</v>
      </c>
      <c r="H1456" s="6" t="s">
        <v>0</v>
      </c>
      <c r="I1456" s="36">
        <v>748843396.5</v>
      </c>
      <c r="J1456" s="36">
        <v>8134434.9500000002</v>
      </c>
      <c r="K1456" s="1" t="s">
        <v>0</v>
      </c>
      <c r="L1456" s="33">
        <v>0</v>
      </c>
      <c r="M1456" s="1" t="s">
        <v>281</v>
      </c>
      <c r="N1456" s="1" t="s">
        <v>464</v>
      </c>
    </row>
    <row r="1457" spans="1:15" hidden="1" x14ac:dyDescent="0.25">
      <c r="A1457" s="1" t="s">
        <v>15</v>
      </c>
      <c r="B1457" s="1">
        <v>2021</v>
      </c>
      <c r="C1457" s="6" t="s">
        <v>0</v>
      </c>
      <c r="D1457" s="6" t="s">
        <v>0</v>
      </c>
      <c r="E1457" s="6" t="s">
        <v>0</v>
      </c>
      <c r="F1457" s="6" t="s">
        <v>0</v>
      </c>
      <c r="G1457" s="6" t="s">
        <v>0</v>
      </c>
      <c r="H1457" s="6" t="s">
        <v>0</v>
      </c>
      <c r="I1457" s="36">
        <v>751670166.38999999</v>
      </c>
      <c r="J1457" s="36">
        <v>8195678.4000000004</v>
      </c>
      <c r="K1457" s="1" t="s">
        <v>0</v>
      </c>
      <c r="L1457" s="33">
        <v>0</v>
      </c>
      <c r="M1457" s="1" t="s">
        <v>281</v>
      </c>
      <c r="N1457" s="1" t="s">
        <v>464</v>
      </c>
    </row>
    <row r="1458" spans="1:15" hidden="1" x14ac:dyDescent="0.25">
      <c r="A1458" s="1" t="s">
        <v>15</v>
      </c>
      <c r="B1458" s="1">
        <v>2017</v>
      </c>
      <c r="C1458" s="6" t="s">
        <v>0</v>
      </c>
      <c r="D1458" s="6" t="s">
        <v>0</v>
      </c>
      <c r="E1458" s="6" t="s">
        <v>0</v>
      </c>
      <c r="F1458" s="6" t="s">
        <v>0</v>
      </c>
      <c r="G1458" s="6" t="s">
        <v>0</v>
      </c>
      <c r="H1458" s="6" t="s">
        <v>0</v>
      </c>
      <c r="I1458" s="36">
        <v>751935615.31999993</v>
      </c>
      <c r="J1458" s="36">
        <v>8160656.4499999993</v>
      </c>
      <c r="K1458" s="1" t="s">
        <v>0</v>
      </c>
      <c r="L1458" s="33">
        <v>0</v>
      </c>
      <c r="M1458" s="1" t="s">
        <v>281</v>
      </c>
      <c r="N1458" s="1" t="s">
        <v>464</v>
      </c>
    </row>
    <row r="1459" spans="1:15" hidden="1" x14ac:dyDescent="0.25">
      <c r="A1459" s="1" t="s">
        <v>3</v>
      </c>
      <c r="B1459" s="1">
        <v>2022</v>
      </c>
      <c r="C1459" s="6" t="s">
        <v>0</v>
      </c>
      <c r="D1459" s="6" t="s">
        <v>0</v>
      </c>
      <c r="E1459" s="6" t="s">
        <v>0</v>
      </c>
      <c r="F1459" s="6" t="s">
        <v>0</v>
      </c>
      <c r="G1459" s="6" t="s">
        <v>0</v>
      </c>
      <c r="H1459" s="6" t="s">
        <v>0</v>
      </c>
      <c r="I1459" s="36">
        <v>753815905.20000005</v>
      </c>
      <c r="J1459" s="36">
        <v>7445563.2000000002</v>
      </c>
      <c r="K1459" s="1" t="s">
        <v>0</v>
      </c>
      <c r="L1459" s="33">
        <v>0</v>
      </c>
      <c r="M1459" s="1" t="s">
        <v>275</v>
      </c>
      <c r="N1459" s="1" t="s">
        <v>332</v>
      </c>
    </row>
    <row r="1460" spans="1:15" hidden="1" x14ac:dyDescent="0.25">
      <c r="A1460" s="1" t="s">
        <v>63</v>
      </c>
      <c r="B1460" s="1">
        <v>2019</v>
      </c>
      <c r="C1460" s="6" t="s">
        <v>0</v>
      </c>
      <c r="D1460" s="6" t="s">
        <v>0</v>
      </c>
      <c r="E1460" s="6" t="s">
        <v>0</v>
      </c>
      <c r="F1460" s="6" t="s">
        <v>0</v>
      </c>
      <c r="G1460" s="6" t="s">
        <v>0</v>
      </c>
      <c r="H1460" s="6" t="s">
        <v>0</v>
      </c>
      <c r="I1460" s="36">
        <v>22213730.699999999</v>
      </c>
      <c r="J1460" s="36">
        <v>128639.3</v>
      </c>
      <c r="K1460" s="1" t="s">
        <v>0</v>
      </c>
      <c r="L1460" s="33">
        <v>0</v>
      </c>
      <c r="M1460" s="1" t="s">
        <v>278</v>
      </c>
      <c r="N1460" s="1" t="s">
        <v>353</v>
      </c>
    </row>
    <row r="1461" spans="1:15" hidden="1" x14ac:dyDescent="0.25">
      <c r="A1461" s="1" t="s">
        <v>3</v>
      </c>
      <c r="B1461" s="1">
        <v>2015</v>
      </c>
      <c r="C1461" s="6" t="s">
        <v>0</v>
      </c>
      <c r="D1461" s="6" t="s">
        <v>0</v>
      </c>
      <c r="E1461" s="6" t="s">
        <v>0</v>
      </c>
      <c r="F1461" s="6" t="s">
        <v>0</v>
      </c>
      <c r="G1461" s="6" t="s">
        <v>0</v>
      </c>
      <c r="H1461" s="6" t="s">
        <v>0</v>
      </c>
      <c r="I1461" s="36">
        <v>756218666.39999998</v>
      </c>
      <c r="J1461" s="36">
        <v>7418076.4799999995</v>
      </c>
      <c r="K1461" s="1" t="s">
        <v>0</v>
      </c>
      <c r="L1461" s="33">
        <v>0</v>
      </c>
      <c r="M1461" s="1" t="s">
        <v>275</v>
      </c>
      <c r="N1461" s="1" t="s">
        <v>332</v>
      </c>
    </row>
    <row r="1462" spans="1:15" hidden="1" x14ac:dyDescent="0.25">
      <c r="A1462" s="1" t="s">
        <v>3</v>
      </c>
      <c r="B1462" s="1">
        <v>2014</v>
      </c>
      <c r="C1462" s="6" t="s">
        <v>0</v>
      </c>
      <c r="D1462" s="6" t="s">
        <v>0</v>
      </c>
      <c r="E1462" s="6" t="s">
        <v>0</v>
      </c>
      <c r="F1462" s="6" t="s">
        <v>0</v>
      </c>
      <c r="G1462" s="6" t="s">
        <v>0</v>
      </c>
      <c r="H1462" s="6" t="s">
        <v>0</v>
      </c>
      <c r="I1462" s="36">
        <v>756428009.60000002</v>
      </c>
      <c r="J1462" s="36">
        <v>7390301.4879999999</v>
      </c>
      <c r="K1462" s="1" t="s">
        <v>0</v>
      </c>
      <c r="L1462" s="33">
        <v>0</v>
      </c>
      <c r="M1462" s="1" t="s">
        <v>275</v>
      </c>
      <c r="N1462" s="1" t="s">
        <v>332</v>
      </c>
    </row>
    <row r="1463" spans="1:15" hidden="1" x14ac:dyDescent="0.25">
      <c r="A1463" s="1" t="s">
        <v>63</v>
      </c>
      <c r="B1463" s="1">
        <v>2017</v>
      </c>
      <c r="C1463" s="6" t="s">
        <v>0</v>
      </c>
      <c r="D1463" s="6" t="s">
        <v>0</v>
      </c>
      <c r="E1463" s="6" t="s">
        <v>0</v>
      </c>
      <c r="F1463" s="6" t="s">
        <v>0</v>
      </c>
      <c r="G1463" s="6" t="s">
        <v>0</v>
      </c>
      <c r="H1463" s="6" t="s">
        <v>0</v>
      </c>
      <c r="I1463" s="36">
        <v>22194784.029999997</v>
      </c>
      <c r="J1463" s="36">
        <v>129372.46999999999</v>
      </c>
      <c r="K1463" s="1" t="s">
        <v>0</v>
      </c>
      <c r="L1463" s="33">
        <v>0</v>
      </c>
      <c r="M1463" s="1" t="s">
        <v>278</v>
      </c>
      <c r="N1463" s="1" t="s">
        <v>353</v>
      </c>
    </row>
    <row r="1464" spans="1:15" hidden="1" x14ac:dyDescent="0.25">
      <c r="A1464" s="1" t="s">
        <v>63</v>
      </c>
      <c r="B1464" s="1">
        <v>2022</v>
      </c>
      <c r="C1464" s="6" t="s">
        <v>0</v>
      </c>
      <c r="D1464" s="6" t="s">
        <v>0</v>
      </c>
      <c r="E1464" s="6" t="s">
        <v>0</v>
      </c>
      <c r="F1464" s="6" t="s">
        <v>0</v>
      </c>
      <c r="G1464" s="6" t="s">
        <v>0</v>
      </c>
      <c r="H1464" s="6" t="s">
        <v>0</v>
      </c>
      <c r="I1464" s="36">
        <v>22063978.800000001</v>
      </c>
      <c r="J1464" s="36">
        <v>126554.40000000001</v>
      </c>
      <c r="K1464" s="1" t="s">
        <v>0</v>
      </c>
      <c r="L1464" s="33">
        <v>0</v>
      </c>
      <c r="M1464" s="1" t="s">
        <v>278</v>
      </c>
      <c r="N1464" s="1" t="s">
        <v>353</v>
      </c>
    </row>
    <row r="1465" spans="1:15" hidden="1" x14ac:dyDescent="0.25">
      <c r="A1465" s="1" t="s">
        <v>63</v>
      </c>
      <c r="B1465" s="1">
        <v>2016</v>
      </c>
      <c r="C1465" s="6" t="s">
        <v>0</v>
      </c>
      <c r="D1465" s="6" t="s">
        <v>0</v>
      </c>
      <c r="E1465" s="6" t="s">
        <v>0</v>
      </c>
      <c r="F1465" s="6" t="s">
        <v>0</v>
      </c>
      <c r="G1465" s="6" t="s">
        <v>0</v>
      </c>
      <c r="H1465" s="6" t="s">
        <v>0</v>
      </c>
      <c r="I1465" s="36">
        <v>22012825.249999996</v>
      </c>
      <c r="J1465" s="36">
        <v>128501.74999999999</v>
      </c>
      <c r="K1465" s="1" t="s">
        <v>0</v>
      </c>
      <c r="L1465" s="33">
        <v>0</v>
      </c>
      <c r="M1465" s="1" t="s">
        <v>278</v>
      </c>
      <c r="N1465" s="1" t="s">
        <v>353</v>
      </c>
    </row>
    <row r="1466" spans="1:15" hidden="1" x14ac:dyDescent="0.25">
      <c r="A1466" s="1" t="s">
        <v>73</v>
      </c>
      <c r="B1466" s="1">
        <v>2014</v>
      </c>
      <c r="C1466" s="6" t="s">
        <v>0</v>
      </c>
      <c r="D1466" s="6" t="s">
        <v>0</v>
      </c>
      <c r="E1466" s="6" t="s">
        <v>0</v>
      </c>
      <c r="F1466" s="6" t="s">
        <v>0</v>
      </c>
      <c r="G1466" s="6" t="s">
        <v>0</v>
      </c>
      <c r="H1466" s="6" t="s">
        <v>0</v>
      </c>
      <c r="I1466" s="36">
        <v>764068634.39999998</v>
      </c>
      <c r="J1466" s="36">
        <v>2544348.2799999998</v>
      </c>
      <c r="K1466" s="1" t="s">
        <v>0</v>
      </c>
      <c r="L1466" s="33">
        <v>0</v>
      </c>
      <c r="M1466" s="1" t="s">
        <v>275</v>
      </c>
      <c r="N1466" s="1" t="s">
        <v>318</v>
      </c>
    </row>
    <row r="1467" spans="1:15" hidden="1" x14ac:dyDescent="0.25">
      <c r="A1467" s="1" t="s">
        <v>65</v>
      </c>
      <c r="B1467" s="1">
        <v>2014</v>
      </c>
      <c r="C1467" s="6" t="s">
        <v>0</v>
      </c>
      <c r="D1467" s="6" t="s">
        <v>0</v>
      </c>
      <c r="E1467" s="6" t="s">
        <v>0</v>
      </c>
      <c r="F1467" s="6" t="s">
        <v>0</v>
      </c>
      <c r="G1467" s="6" t="s">
        <v>0</v>
      </c>
      <c r="H1467" s="6" t="s">
        <v>0</v>
      </c>
      <c r="I1467" s="36">
        <v>764808795.20000005</v>
      </c>
      <c r="J1467" s="36">
        <v>5996101.2960000001</v>
      </c>
      <c r="K1467" s="1" t="s">
        <v>0</v>
      </c>
      <c r="L1467" s="33">
        <v>0</v>
      </c>
      <c r="M1467" s="1" t="s">
        <v>275</v>
      </c>
      <c r="N1467" s="1" t="s">
        <v>332</v>
      </c>
    </row>
    <row r="1468" spans="1:15" hidden="1" x14ac:dyDescent="0.25">
      <c r="A1468" s="1" t="s">
        <v>63</v>
      </c>
      <c r="B1468" s="1">
        <v>2015</v>
      </c>
      <c r="C1468" s="6" t="s">
        <v>0</v>
      </c>
      <c r="D1468" s="6" t="s">
        <v>0</v>
      </c>
      <c r="E1468" s="6" t="s">
        <v>0</v>
      </c>
      <c r="F1468" s="6" t="s">
        <v>0</v>
      </c>
      <c r="G1468" s="6" t="s">
        <v>0</v>
      </c>
      <c r="H1468" s="6" t="s">
        <v>0</v>
      </c>
      <c r="I1468" s="36">
        <v>21692244.960000001</v>
      </c>
      <c r="J1468" s="36">
        <v>126084.36</v>
      </c>
      <c r="K1468" s="1" t="s">
        <v>0</v>
      </c>
      <c r="L1468" s="33">
        <v>0</v>
      </c>
      <c r="M1468" s="1" t="s">
        <v>278</v>
      </c>
      <c r="N1468" s="1" t="s">
        <v>353</v>
      </c>
    </row>
    <row r="1469" spans="1:15" hidden="1" x14ac:dyDescent="0.25">
      <c r="A1469" s="1" t="s">
        <v>65</v>
      </c>
      <c r="B1469" s="1">
        <v>2015</v>
      </c>
      <c r="C1469" s="6" t="s">
        <v>0</v>
      </c>
      <c r="D1469" s="6" t="s">
        <v>0</v>
      </c>
      <c r="E1469" s="6" t="s">
        <v>0</v>
      </c>
      <c r="F1469" s="6" t="s">
        <v>0</v>
      </c>
      <c r="G1469" s="6" t="s">
        <v>0</v>
      </c>
      <c r="H1469" s="6" t="s">
        <v>0</v>
      </c>
      <c r="I1469" s="36">
        <v>766328182.31999993</v>
      </c>
      <c r="J1469" s="36">
        <v>6018640.2000000002</v>
      </c>
      <c r="K1469" s="1" t="s">
        <v>0</v>
      </c>
      <c r="L1469" s="33">
        <v>0</v>
      </c>
      <c r="M1469" s="1" t="s">
        <v>275</v>
      </c>
      <c r="N1469" s="1" t="s">
        <v>332</v>
      </c>
    </row>
    <row r="1470" spans="1:15" x14ac:dyDescent="0.25">
      <c r="A1470" s="1" t="s">
        <v>63</v>
      </c>
      <c r="B1470" s="1">
        <v>2014</v>
      </c>
      <c r="C1470" s="6">
        <v>1</v>
      </c>
      <c r="D1470" s="6">
        <v>8</v>
      </c>
      <c r="E1470" s="6">
        <v>6</v>
      </c>
      <c r="F1470" s="6">
        <v>4</v>
      </c>
      <c r="G1470" s="6">
        <v>150</v>
      </c>
      <c r="H1470" s="6">
        <v>2</v>
      </c>
      <c r="I1470" s="36">
        <v>21545549.600000001</v>
      </c>
      <c r="J1470" s="36">
        <v>125610.048</v>
      </c>
      <c r="K1470" s="38">
        <v>4</v>
      </c>
      <c r="L1470" s="33">
        <v>125600</v>
      </c>
      <c r="M1470" s="1" t="s">
        <v>278</v>
      </c>
      <c r="N1470" s="1" t="s">
        <v>353</v>
      </c>
      <c r="O1470" s="51">
        <f>I1470/$Q$1</f>
        <v>8.5970885733579472E-2</v>
      </c>
    </row>
    <row r="1471" spans="1:15" hidden="1" x14ac:dyDescent="0.25">
      <c r="A1471" s="1" t="s">
        <v>3</v>
      </c>
      <c r="B1471" s="1">
        <v>2016</v>
      </c>
      <c r="C1471" s="6" t="s">
        <v>0</v>
      </c>
      <c r="D1471" s="6" t="s">
        <v>0</v>
      </c>
      <c r="E1471" s="6" t="s">
        <v>0</v>
      </c>
      <c r="F1471" s="6" t="s">
        <v>0</v>
      </c>
      <c r="G1471" s="6" t="s">
        <v>0</v>
      </c>
      <c r="H1471" s="6" t="s">
        <v>0</v>
      </c>
      <c r="I1471" s="36">
        <v>769132200.8499999</v>
      </c>
      <c r="J1471" s="36">
        <v>7560311.8499999996</v>
      </c>
      <c r="K1471" s="1" t="s">
        <v>0</v>
      </c>
      <c r="L1471" s="33">
        <v>0</v>
      </c>
      <c r="M1471" s="1" t="s">
        <v>275</v>
      </c>
      <c r="N1471" s="1" t="s">
        <v>332</v>
      </c>
    </row>
    <row r="1472" spans="1:15" hidden="1" x14ac:dyDescent="0.25">
      <c r="A1472" s="1" t="s">
        <v>73</v>
      </c>
      <c r="B1472" s="1">
        <v>2015</v>
      </c>
      <c r="C1472" s="6" t="s">
        <v>0</v>
      </c>
      <c r="D1472" s="6" t="s">
        <v>0</v>
      </c>
      <c r="E1472" s="6" t="s">
        <v>0</v>
      </c>
      <c r="F1472" s="6" t="s">
        <v>0</v>
      </c>
      <c r="G1472" s="6" t="s">
        <v>0</v>
      </c>
      <c r="H1472" s="6" t="s">
        <v>0</v>
      </c>
      <c r="I1472" s="36">
        <v>770473911.72000003</v>
      </c>
      <c r="J1472" s="36">
        <v>2553909.7200000002</v>
      </c>
      <c r="K1472" s="1" t="s">
        <v>0</v>
      </c>
      <c r="L1472" s="33">
        <v>0</v>
      </c>
      <c r="M1472" s="1" t="s">
        <v>275</v>
      </c>
      <c r="N1472" s="1" t="s">
        <v>318</v>
      </c>
    </row>
    <row r="1473" spans="1:15" hidden="1" x14ac:dyDescent="0.25">
      <c r="A1473" s="1" t="s">
        <v>3</v>
      </c>
      <c r="B1473" s="1">
        <v>2019</v>
      </c>
      <c r="C1473" s="6" t="s">
        <v>0</v>
      </c>
      <c r="D1473" s="6" t="s">
        <v>0</v>
      </c>
      <c r="E1473" s="6" t="s">
        <v>0</v>
      </c>
      <c r="F1473" s="6" t="s">
        <v>0</v>
      </c>
      <c r="G1473" s="6" t="s">
        <v>0</v>
      </c>
      <c r="H1473" s="6" t="s">
        <v>0</v>
      </c>
      <c r="I1473" s="36">
        <v>771224396.35000002</v>
      </c>
      <c r="J1473" s="36">
        <v>7568306</v>
      </c>
      <c r="K1473" s="1" t="s">
        <v>0</v>
      </c>
      <c r="L1473" s="33">
        <v>0</v>
      </c>
      <c r="M1473" s="1" t="s">
        <v>275</v>
      </c>
      <c r="N1473" s="1" t="s">
        <v>332</v>
      </c>
    </row>
    <row r="1474" spans="1:15" hidden="1" x14ac:dyDescent="0.25">
      <c r="A1474" s="1" t="s">
        <v>3</v>
      </c>
      <c r="B1474" s="1">
        <v>2020</v>
      </c>
      <c r="C1474" s="6" t="s">
        <v>0</v>
      </c>
      <c r="D1474" s="6" t="s">
        <v>0</v>
      </c>
      <c r="E1474" s="6" t="s">
        <v>0</v>
      </c>
      <c r="F1474" s="6" t="s">
        <v>0</v>
      </c>
      <c r="G1474" s="6" t="s">
        <v>0</v>
      </c>
      <c r="H1474" s="6" t="s">
        <v>0</v>
      </c>
      <c r="I1474" s="36">
        <v>772158802.5</v>
      </c>
      <c r="J1474" s="36">
        <v>7587147.8500000006</v>
      </c>
      <c r="K1474" s="1" t="s">
        <v>0</v>
      </c>
      <c r="L1474" s="33">
        <v>0</v>
      </c>
      <c r="M1474" s="1" t="s">
        <v>275</v>
      </c>
      <c r="N1474" s="1" t="s">
        <v>332</v>
      </c>
    </row>
    <row r="1475" spans="1:15" x14ac:dyDescent="0.25">
      <c r="A1475" s="1" t="s">
        <v>3</v>
      </c>
      <c r="B1475" s="1">
        <v>2017</v>
      </c>
      <c r="C1475" s="6">
        <v>20</v>
      </c>
      <c r="D1475" s="6">
        <v>3</v>
      </c>
      <c r="E1475" s="6">
        <v>5</v>
      </c>
      <c r="F1475" s="6">
        <v>3</v>
      </c>
      <c r="G1475" s="6">
        <v>180</v>
      </c>
      <c r="H1475" s="6">
        <v>2.2000000000000002</v>
      </c>
      <c r="I1475" s="36">
        <v>772301338.6099999</v>
      </c>
      <c r="J1475" s="36">
        <v>7611606.6599999992</v>
      </c>
      <c r="K1475" s="1">
        <v>2</v>
      </c>
      <c r="L1475" s="33">
        <v>938629.99999999988</v>
      </c>
      <c r="M1475" s="1" t="s">
        <v>275</v>
      </c>
      <c r="N1475" s="1" t="s">
        <v>332</v>
      </c>
      <c r="O1475" s="51">
        <f>I1475/$Q$1</f>
        <v>3.0816308409942241</v>
      </c>
    </row>
    <row r="1476" spans="1:15" hidden="1" x14ac:dyDescent="0.25">
      <c r="A1476" s="1" t="s">
        <v>3</v>
      </c>
      <c r="B1476" s="1">
        <v>2018</v>
      </c>
      <c r="C1476" s="6" t="s">
        <v>0</v>
      </c>
      <c r="D1476" s="6" t="s">
        <v>0</v>
      </c>
      <c r="E1476" s="6" t="s">
        <v>0</v>
      </c>
      <c r="F1476" s="6" t="s">
        <v>0</v>
      </c>
      <c r="G1476" s="6" t="s">
        <v>0</v>
      </c>
      <c r="H1476" s="6" t="s">
        <v>0</v>
      </c>
      <c r="I1476" s="36">
        <v>773180335.67999995</v>
      </c>
      <c r="J1476" s="36">
        <v>7604609.8799999999</v>
      </c>
      <c r="K1476" s="1" t="s">
        <v>0</v>
      </c>
      <c r="L1476" s="33">
        <v>0</v>
      </c>
      <c r="M1476" s="1" t="s">
        <v>275</v>
      </c>
      <c r="N1476" s="1" t="s">
        <v>332</v>
      </c>
    </row>
    <row r="1477" spans="1:15" hidden="1" x14ac:dyDescent="0.25">
      <c r="A1477" s="1" t="s">
        <v>73</v>
      </c>
      <c r="B1477" s="1">
        <v>2022</v>
      </c>
      <c r="C1477" s="6" t="s">
        <v>0</v>
      </c>
      <c r="D1477" s="6" t="s">
        <v>0</v>
      </c>
      <c r="E1477" s="6" t="s">
        <v>0</v>
      </c>
      <c r="F1477" s="6" t="s">
        <v>0</v>
      </c>
      <c r="G1477" s="6" t="s">
        <v>0</v>
      </c>
      <c r="H1477" s="6" t="s">
        <v>0</v>
      </c>
      <c r="I1477" s="36">
        <v>773752554</v>
      </c>
      <c r="J1477" s="36">
        <v>2563390.8000000003</v>
      </c>
      <c r="K1477" s="1" t="s">
        <v>0</v>
      </c>
      <c r="L1477" s="33">
        <v>0</v>
      </c>
      <c r="M1477" s="1" t="s">
        <v>275</v>
      </c>
      <c r="N1477" s="1" t="s">
        <v>318</v>
      </c>
    </row>
    <row r="1478" spans="1:15" hidden="1" x14ac:dyDescent="0.25">
      <c r="A1478" s="1" t="s">
        <v>63</v>
      </c>
      <c r="B1478" s="1">
        <v>2023</v>
      </c>
      <c r="C1478" s="6" t="s">
        <v>0</v>
      </c>
      <c r="D1478" s="6" t="s">
        <v>0</v>
      </c>
      <c r="E1478" s="6" t="s">
        <v>0</v>
      </c>
      <c r="F1478" s="6" t="s">
        <v>0</v>
      </c>
      <c r="G1478" s="6" t="s">
        <v>0</v>
      </c>
      <c r="H1478" s="6" t="s">
        <v>0</v>
      </c>
      <c r="I1478" s="36">
        <v>20870890</v>
      </c>
      <c r="J1478" s="36">
        <v>119520</v>
      </c>
      <c r="K1478" s="1" t="s">
        <v>0</v>
      </c>
      <c r="L1478" s="33">
        <v>0</v>
      </c>
      <c r="M1478" s="1" t="s">
        <v>278</v>
      </c>
      <c r="N1478" s="1" t="s">
        <v>353</v>
      </c>
    </row>
    <row r="1479" spans="1:15" hidden="1" x14ac:dyDescent="0.25">
      <c r="A1479" s="1" t="s">
        <v>3</v>
      </c>
      <c r="B1479" s="1">
        <v>2021</v>
      </c>
      <c r="C1479" s="6" t="s">
        <v>0</v>
      </c>
      <c r="D1479" s="6" t="s">
        <v>0</v>
      </c>
      <c r="E1479" s="6" t="s">
        <v>0</v>
      </c>
      <c r="F1479" s="6" t="s">
        <v>0</v>
      </c>
      <c r="G1479" s="6" t="s">
        <v>0</v>
      </c>
      <c r="H1479" s="6" t="s">
        <v>0</v>
      </c>
      <c r="I1479" s="36">
        <v>775226125.44000006</v>
      </c>
      <c r="J1479" s="36">
        <v>7644270.6600000001</v>
      </c>
      <c r="K1479" s="1" t="s">
        <v>0</v>
      </c>
      <c r="L1479" s="33">
        <v>0</v>
      </c>
      <c r="M1479" s="1" t="s">
        <v>275</v>
      </c>
      <c r="N1479" s="1" t="s">
        <v>332</v>
      </c>
    </row>
    <row r="1480" spans="1:15" hidden="1" x14ac:dyDescent="0.25">
      <c r="A1480" s="1" t="s">
        <v>65</v>
      </c>
      <c r="B1480" s="1">
        <v>2022</v>
      </c>
      <c r="C1480" s="6" t="s">
        <v>0</v>
      </c>
      <c r="D1480" s="6" t="s">
        <v>0</v>
      </c>
      <c r="E1480" s="6" t="s">
        <v>0</v>
      </c>
      <c r="F1480" s="6" t="s">
        <v>0</v>
      </c>
      <c r="G1480" s="6" t="s">
        <v>0</v>
      </c>
      <c r="H1480" s="6" t="s">
        <v>0</v>
      </c>
      <c r="I1480" s="36">
        <v>781458915.60000002</v>
      </c>
      <c r="J1480" s="36">
        <v>6040958.4000000004</v>
      </c>
      <c r="K1480" s="1" t="s">
        <v>0</v>
      </c>
      <c r="L1480" s="33">
        <v>0</v>
      </c>
      <c r="M1480" s="1" t="s">
        <v>275</v>
      </c>
      <c r="N1480" s="1" t="s">
        <v>332</v>
      </c>
    </row>
    <row r="1481" spans="1:15" hidden="1" x14ac:dyDescent="0.25">
      <c r="A1481" s="1" t="s">
        <v>73</v>
      </c>
      <c r="B1481" s="1">
        <v>2016</v>
      </c>
      <c r="C1481" s="6" t="s">
        <v>0</v>
      </c>
      <c r="D1481" s="6" t="s">
        <v>0</v>
      </c>
      <c r="E1481" s="6" t="s">
        <v>0</v>
      </c>
      <c r="F1481" s="6" t="s">
        <v>0</v>
      </c>
      <c r="G1481" s="6" t="s">
        <v>0</v>
      </c>
      <c r="H1481" s="6" t="s">
        <v>0</v>
      </c>
      <c r="I1481" s="36">
        <v>782707049.14999998</v>
      </c>
      <c r="J1481" s="36">
        <v>2602885.9999999995</v>
      </c>
      <c r="K1481" s="1" t="s">
        <v>0</v>
      </c>
      <c r="L1481" s="33">
        <v>0</v>
      </c>
      <c r="M1481" s="1" t="s">
        <v>275</v>
      </c>
      <c r="N1481" s="1" t="s">
        <v>318</v>
      </c>
    </row>
    <row r="1482" spans="1:15" hidden="1" x14ac:dyDescent="0.25">
      <c r="A1482" s="1" t="s">
        <v>73</v>
      </c>
      <c r="B1482" s="1">
        <v>2019</v>
      </c>
      <c r="C1482" s="6" t="s">
        <v>0</v>
      </c>
      <c r="D1482" s="6" t="s">
        <v>0</v>
      </c>
      <c r="E1482" s="6" t="s">
        <v>0</v>
      </c>
      <c r="F1482" s="6" t="s">
        <v>0</v>
      </c>
      <c r="G1482" s="6" t="s">
        <v>0</v>
      </c>
      <c r="H1482" s="6" t="s">
        <v>0</v>
      </c>
      <c r="I1482" s="36">
        <v>783830605.05000007</v>
      </c>
      <c r="J1482" s="36">
        <v>2605650.65</v>
      </c>
      <c r="K1482" s="1" t="s">
        <v>0</v>
      </c>
      <c r="L1482" s="33">
        <v>0</v>
      </c>
      <c r="M1482" s="1" t="s">
        <v>275</v>
      </c>
      <c r="N1482" s="1" t="s">
        <v>318</v>
      </c>
    </row>
    <row r="1483" spans="1:15" hidden="1" x14ac:dyDescent="0.25">
      <c r="A1483" s="1" t="s">
        <v>65</v>
      </c>
      <c r="B1483" s="1">
        <v>2016</v>
      </c>
      <c r="C1483" s="6" t="s">
        <v>0</v>
      </c>
      <c r="D1483" s="6" t="s">
        <v>0</v>
      </c>
      <c r="E1483" s="6" t="s">
        <v>0</v>
      </c>
      <c r="F1483" s="6" t="s">
        <v>0</v>
      </c>
      <c r="G1483" s="6" t="s">
        <v>0</v>
      </c>
      <c r="H1483" s="6" t="s">
        <v>0</v>
      </c>
      <c r="I1483" s="36">
        <v>784544593.29999995</v>
      </c>
      <c r="J1483" s="36">
        <v>6134047.3999999994</v>
      </c>
      <c r="K1483" s="1" t="s">
        <v>0</v>
      </c>
      <c r="L1483" s="33">
        <v>0</v>
      </c>
      <c r="M1483" s="1" t="s">
        <v>275</v>
      </c>
      <c r="N1483" s="1" t="s">
        <v>332</v>
      </c>
    </row>
    <row r="1484" spans="1:15" hidden="1" x14ac:dyDescent="0.25">
      <c r="A1484" s="1" t="s">
        <v>73</v>
      </c>
      <c r="B1484" s="1">
        <v>2020</v>
      </c>
      <c r="C1484" s="6" t="s">
        <v>0</v>
      </c>
      <c r="D1484" s="6" t="s">
        <v>0</v>
      </c>
      <c r="E1484" s="6" t="s">
        <v>0</v>
      </c>
      <c r="F1484" s="6" t="s">
        <v>0</v>
      </c>
      <c r="G1484" s="6" t="s">
        <v>0</v>
      </c>
      <c r="H1484" s="6" t="s">
        <v>0</v>
      </c>
      <c r="I1484" s="36">
        <v>789017347.39999998</v>
      </c>
      <c r="J1484" s="36">
        <v>2612134.2999999998</v>
      </c>
      <c r="K1484" s="1" t="s">
        <v>0</v>
      </c>
      <c r="L1484" s="33">
        <v>0</v>
      </c>
      <c r="M1484" s="1" t="s">
        <v>275</v>
      </c>
      <c r="N1484" s="1" t="s">
        <v>318</v>
      </c>
    </row>
    <row r="1485" spans="1:15" x14ac:dyDescent="0.25">
      <c r="A1485" s="1" t="s">
        <v>73</v>
      </c>
      <c r="B1485" s="1">
        <v>2018</v>
      </c>
      <c r="C1485" s="6">
        <v>26</v>
      </c>
      <c r="D1485" s="6">
        <v>10</v>
      </c>
      <c r="E1485" s="6">
        <v>6</v>
      </c>
      <c r="F1485" s="6">
        <v>4</v>
      </c>
      <c r="G1485" s="6">
        <v>220</v>
      </c>
      <c r="H1485" s="6">
        <v>2.5</v>
      </c>
      <c r="I1485" s="36">
        <v>789370414.5</v>
      </c>
      <c r="J1485" s="36">
        <v>2618143.5</v>
      </c>
      <c r="K1485" s="1">
        <v>2</v>
      </c>
      <c r="L1485" s="33">
        <v>919380</v>
      </c>
      <c r="M1485" s="1" t="s">
        <v>275</v>
      </c>
      <c r="N1485" s="1" t="s">
        <v>318</v>
      </c>
      <c r="O1485" s="51">
        <f>I1485/$Q$1</f>
        <v>3.1497397358778798</v>
      </c>
    </row>
    <row r="1486" spans="1:15" hidden="1" x14ac:dyDescent="0.25">
      <c r="A1486" s="1" t="s">
        <v>50</v>
      </c>
      <c r="B1486" s="1">
        <v>2015</v>
      </c>
      <c r="C1486" s="6" t="s">
        <v>0</v>
      </c>
      <c r="D1486" s="6" t="s">
        <v>0</v>
      </c>
      <c r="E1486" s="6" t="s">
        <v>0</v>
      </c>
      <c r="F1486" s="6" t="s">
        <v>0</v>
      </c>
      <c r="G1486" s="6" t="s">
        <v>0</v>
      </c>
      <c r="H1486" s="6" t="s">
        <v>0</v>
      </c>
      <c r="I1486" s="36">
        <v>789470205.84000003</v>
      </c>
      <c r="J1486" s="36">
        <v>3358150.2</v>
      </c>
      <c r="K1486" s="1" t="s">
        <v>0</v>
      </c>
      <c r="L1486" s="33">
        <v>0</v>
      </c>
      <c r="M1486" s="1" t="s">
        <v>271</v>
      </c>
      <c r="N1486" s="1" t="s">
        <v>325</v>
      </c>
    </row>
    <row r="1487" spans="1:15" hidden="1" x14ac:dyDescent="0.25">
      <c r="A1487" s="1" t="s">
        <v>50</v>
      </c>
      <c r="B1487" s="1">
        <v>2014</v>
      </c>
      <c r="C1487" s="6" t="s">
        <v>0</v>
      </c>
      <c r="D1487" s="6" t="s">
        <v>0</v>
      </c>
      <c r="E1487" s="6" t="s">
        <v>0</v>
      </c>
      <c r="F1487" s="6" t="s">
        <v>0</v>
      </c>
      <c r="G1487" s="6" t="s">
        <v>0</v>
      </c>
      <c r="H1487" s="6" t="s">
        <v>0</v>
      </c>
      <c r="I1487" s="36">
        <v>789611027.20000005</v>
      </c>
      <c r="J1487" s="36">
        <v>3345582.0800000001</v>
      </c>
      <c r="K1487" s="1" t="s">
        <v>0</v>
      </c>
      <c r="L1487" s="33">
        <v>0</v>
      </c>
      <c r="M1487" s="1" t="s">
        <v>271</v>
      </c>
      <c r="N1487" s="1" t="s">
        <v>325</v>
      </c>
    </row>
    <row r="1488" spans="1:15" hidden="1" x14ac:dyDescent="0.25">
      <c r="A1488" s="1" t="s">
        <v>73</v>
      </c>
      <c r="B1488" s="1">
        <v>2017</v>
      </c>
      <c r="C1488" s="6" t="s">
        <v>0</v>
      </c>
      <c r="D1488" s="6" t="s">
        <v>0</v>
      </c>
      <c r="E1488" s="6" t="s">
        <v>0</v>
      </c>
      <c r="F1488" s="6" t="s">
        <v>0</v>
      </c>
      <c r="G1488" s="6" t="s">
        <v>0</v>
      </c>
      <c r="H1488" s="6" t="s">
        <v>0</v>
      </c>
      <c r="I1488" s="36">
        <v>791726371.78999996</v>
      </c>
      <c r="J1488" s="36">
        <v>2620545.2499999995</v>
      </c>
      <c r="K1488" s="1" t="s">
        <v>0</v>
      </c>
      <c r="L1488" s="33">
        <v>0</v>
      </c>
      <c r="M1488" s="1" t="s">
        <v>275</v>
      </c>
      <c r="N1488" s="1" t="s">
        <v>318</v>
      </c>
    </row>
    <row r="1489" spans="1:15" hidden="1" x14ac:dyDescent="0.25">
      <c r="A1489" s="1" t="s">
        <v>65</v>
      </c>
      <c r="B1489" s="1">
        <v>2019</v>
      </c>
      <c r="C1489" s="6" t="s">
        <v>0</v>
      </c>
      <c r="D1489" s="6" t="s">
        <v>0</v>
      </c>
      <c r="E1489" s="6" t="s">
        <v>0</v>
      </c>
      <c r="F1489" s="6" t="s">
        <v>0</v>
      </c>
      <c r="G1489" s="6" t="s">
        <v>0</v>
      </c>
      <c r="H1489" s="6" t="s">
        <v>0</v>
      </c>
      <c r="I1489" s="36">
        <v>791860076.30000007</v>
      </c>
      <c r="J1489" s="36">
        <v>6140540.25</v>
      </c>
      <c r="K1489" s="1" t="s">
        <v>0</v>
      </c>
      <c r="L1489" s="33">
        <v>0</v>
      </c>
      <c r="M1489" s="1" t="s">
        <v>275</v>
      </c>
      <c r="N1489" s="1" t="s">
        <v>332</v>
      </c>
    </row>
    <row r="1490" spans="1:15" hidden="1" x14ac:dyDescent="0.25">
      <c r="A1490" s="1" t="s">
        <v>73</v>
      </c>
      <c r="B1490" s="1">
        <v>2021</v>
      </c>
      <c r="C1490" s="6" t="s">
        <v>0</v>
      </c>
      <c r="D1490" s="6" t="s">
        <v>0</v>
      </c>
      <c r="E1490" s="6" t="s">
        <v>0</v>
      </c>
      <c r="F1490" s="6" t="s">
        <v>0</v>
      </c>
      <c r="G1490" s="6" t="s">
        <v>0</v>
      </c>
      <c r="H1490" s="6" t="s">
        <v>0</v>
      </c>
      <c r="I1490" s="36">
        <v>791995767.81000006</v>
      </c>
      <c r="J1490" s="36">
        <v>2631803.0699999998</v>
      </c>
      <c r="K1490" s="1" t="s">
        <v>0</v>
      </c>
      <c r="L1490" s="33">
        <v>0</v>
      </c>
      <c r="M1490" s="1" t="s">
        <v>275</v>
      </c>
      <c r="N1490" s="1" t="s">
        <v>318</v>
      </c>
    </row>
    <row r="1491" spans="1:15" hidden="1" x14ac:dyDescent="0.25">
      <c r="A1491" s="1" t="s">
        <v>65</v>
      </c>
      <c r="B1491" s="1">
        <v>2017</v>
      </c>
      <c r="C1491" s="6" t="s">
        <v>0</v>
      </c>
      <c r="D1491" s="6" t="s">
        <v>0</v>
      </c>
      <c r="E1491" s="6" t="s">
        <v>0</v>
      </c>
      <c r="F1491" s="6" t="s">
        <v>0</v>
      </c>
      <c r="G1491" s="6" t="s">
        <v>0</v>
      </c>
      <c r="H1491" s="6" t="s">
        <v>0</v>
      </c>
      <c r="I1491" s="36">
        <v>792423517.88999987</v>
      </c>
      <c r="J1491" s="36">
        <v>6175673.419999999</v>
      </c>
      <c r="K1491" s="1" t="s">
        <v>0</v>
      </c>
      <c r="L1491" s="33">
        <v>0</v>
      </c>
      <c r="M1491" s="1" t="s">
        <v>275</v>
      </c>
      <c r="N1491" s="1" t="s">
        <v>332</v>
      </c>
    </row>
    <row r="1492" spans="1:15" hidden="1" x14ac:dyDescent="0.25">
      <c r="A1492" s="1" t="s">
        <v>65</v>
      </c>
      <c r="B1492" s="1">
        <v>2020</v>
      </c>
      <c r="C1492" s="6" t="s">
        <v>0</v>
      </c>
      <c r="D1492" s="6" t="s">
        <v>0</v>
      </c>
      <c r="E1492" s="6" t="s">
        <v>0</v>
      </c>
      <c r="F1492" s="6" t="s">
        <v>0</v>
      </c>
      <c r="G1492" s="6" t="s">
        <v>0</v>
      </c>
      <c r="H1492" s="6" t="s">
        <v>0</v>
      </c>
      <c r="I1492" s="36">
        <v>792897305.85000002</v>
      </c>
      <c r="J1492" s="36">
        <v>6155829.1500000004</v>
      </c>
      <c r="K1492" s="1" t="s">
        <v>0</v>
      </c>
      <c r="L1492" s="33">
        <v>0</v>
      </c>
      <c r="M1492" s="1" t="s">
        <v>275</v>
      </c>
      <c r="N1492" s="1" t="s">
        <v>332</v>
      </c>
    </row>
    <row r="1493" spans="1:15" hidden="1" x14ac:dyDescent="0.25">
      <c r="A1493" s="1" t="s">
        <v>65</v>
      </c>
      <c r="B1493" s="1">
        <v>2018</v>
      </c>
      <c r="C1493" s="6" t="s">
        <v>0</v>
      </c>
      <c r="D1493" s="6" t="s">
        <v>0</v>
      </c>
      <c r="E1493" s="6" t="s">
        <v>0</v>
      </c>
      <c r="F1493" s="6" t="s">
        <v>0</v>
      </c>
      <c r="G1493" s="6" t="s">
        <v>0</v>
      </c>
      <c r="H1493" s="6" t="s">
        <v>0</v>
      </c>
      <c r="I1493" s="36">
        <v>793092554.27999997</v>
      </c>
      <c r="J1493" s="36">
        <v>6169995</v>
      </c>
      <c r="K1493" s="1" t="s">
        <v>0</v>
      </c>
      <c r="L1493" s="33">
        <v>0</v>
      </c>
      <c r="M1493" s="1" t="s">
        <v>275</v>
      </c>
      <c r="N1493" s="1" t="s">
        <v>332</v>
      </c>
    </row>
    <row r="1494" spans="1:15" hidden="1" x14ac:dyDescent="0.25">
      <c r="A1494" s="1" t="s">
        <v>50</v>
      </c>
      <c r="B1494" s="1">
        <v>2022</v>
      </c>
      <c r="C1494" s="6" t="s">
        <v>0</v>
      </c>
      <c r="D1494" s="6" t="s">
        <v>0</v>
      </c>
      <c r="E1494" s="6" t="s">
        <v>0</v>
      </c>
      <c r="F1494" s="6" t="s">
        <v>0</v>
      </c>
      <c r="G1494" s="6" t="s">
        <v>0</v>
      </c>
      <c r="H1494" s="6" t="s">
        <v>0</v>
      </c>
      <c r="I1494" s="36">
        <v>794080249.20000005</v>
      </c>
      <c r="J1494" s="36">
        <v>3370593.6</v>
      </c>
      <c r="K1494" s="1" t="s">
        <v>0</v>
      </c>
      <c r="L1494" s="33">
        <v>0</v>
      </c>
      <c r="M1494" s="1" t="s">
        <v>271</v>
      </c>
      <c r="N1494" s="1" t="s">
        <v>325</v>
      </c>
    </row>
    <row r="1495" spans="1:15" x14ac:dyDescent="0.25">
      <c r="A1495" s="1" t="s">
        <v>65</v>
      </c>
      <c r="B1495" s="1">
        <v>2021</v>
      </c>
      <c r="C1495" s="6">
        <v>44</v>
      </c>
      <c r="D1495" s="6">
        <v>3</v>
      </c>
      <c r="E1495" s="6">
        <v>8</v>
      </c>
      <c r="F1495" s="6">
        <v>4</v>
      </c>
      <c r="G1495" s="6">
        <v>230</v>
      </c>
      <c r="H1495" s="6">
        <v>2.8</v>
      </c>
      <c r="I1495" s="36">
        <v>801686074.01999998</v>
      </c>
      <c r="J1495" s="36">
        <v>6202177.7999999998</v>
      </c>
      <c r="K1495" s="1">
        <v>1</v>
      </c>
      <c r="L1495" s="33">
        <v>2171520</v>
      </c>
      <c r="M1495" s="1" t="s">
        <v>275</v>
      </c>
      <c r="N1495" s="1" t="s">
        <v>332</v>
      </c>
      <c r="O1495" s="51">
        <f t="shared" ref="O1495:O1496" si="9">I1495/$Q$1</f>
        <v>3.1988815854470172</v>
      </c>
    </row>
    <row r="1496" spans="1:15" x14ac:dyDescent="0.25">
      <c r="A1496" s="1" t="s">
        <v>50</v>
      </c>
      <c r="B1496" s="1">
        <v>2019</v>
      </c>
      <c r="C1496" s="6">
        <v>34</v>
      </c>
      <c r="D1496" s="6">
        <v>11</v>
      </c>
      <c r="E1496" s="6">
        <v>5</v>
      </c>
      <c r="F1496" s="6">
        <v>3</v>
      </c>
      <c r="G1496" s="6">
        <v>180</v>
      </c>
      <c r="H1496" s="6">
        <v>2.4</v>
      </c>
      <c r="I1496" s="36">
        <v>804495887.64999998</v>
      </c>
      <c r="J1496" s="36">
        <v>3426171.8000000003</v>
      </c>
      <c r="K1496" s="1">
        <v>0</v>
      </c>
      <c r="L1496" s="33">
        <v>943650</v>
      </c>
      <c r="M1496" s="1" t="s">
        <v>271</v>
      </c>
      <c r="N1496" s="1" t="s">
        <v>325</v>
      </c>
      <c r="O1496" s="51">
        <f t="shared" si="9"/>
        <v>3.2100932821083727</v>
      </c>
    </row>
    <row r="1497" spans="1:15" hidden="1" x14ac:dyDescent="0.25">
      <c r="A1497" s="1" t="s">
        <v>50</v>
      </c>
      <c r="B1497" s="1">
        <v>2016</v>
      </c>
      <c r="C1497" s="6" t="s">
        <v>0</v>
      </c>
      <c r="D1497" s="6" t="s">
        <v>0</v>
      </c>
      <c r="E1497" s="6" t="s">
        <v>0</v>
      </c>
      <c r="F1497" s="6" t="s">
        <v>0</v>
      </c>
      <c r="G1497" s="6" t="s">
        <v>0</v>
      </c>
      <c r="H1497" s="6" t="s">
        <v>0</v>
      </c>
      <c r="I1497" s="36">
        <v>804844757.5999999</v>
      </c>
      <c r="J1497" s="36">
        <v>3422543.1499999994</v>
      </c>
      <c r="K1497" s="1" t="s">
        <v>0</v>
      </c>
      <c r="L1497" s="33">
        <v>0</v>
      </c>
      <c r="M1497" s="1" t="s">
        <v>271</v>
      </c>
      <c r="N1497" s="1" t="s">
        <v>325</v>
      </c>
    </row>
    <row r="1498" spans="1:15" hidden="1" x14ac:dyDescent="0.25">
      <c r="A1498" s="1" t="s">
        <v>50</v>
      </c>
      <c r="B1498" s="1">
        <v>2018</v>
      </c>
      <c r="C1498" s="6" t="s">
        <v>0</v>
      </c>
      <c r="D1498" s="6" t="s">
        <v>0</v>
      </c>
      <c r="E1498" s="6" t="s">
        <v>0</v>
      </c>
      <c r="F1498" s="6" t="s">
        <v>0</v>
      </c>
      <c r="G1498" s="6" t="s">
        <v>0</v>
      </c>
      <c r="H1498" s="6" t="s">
        <v>0</v>
      </c>
      <c r="I1498" s="36">
        <v>804882826.67999995</v>
      </c>
      <c r="J1498" s="36">
        <v>3442600.5</v>
      </c>
      <c r="K1498" s="1" t="s">
        <v>0</v>
      </c>
      <c r="L1498" s="33">
        <v>0</v>
      </c>
      <c r="M1498" s="1" t="s">
        <v>271</v>
      </c>
      <c r="N1498" s="1" t="s">
        <v>325</v>
      </c>
    </row>
    <row r="1499" spans="1:15" hidden="1" x14ac:dyDescent="0.25">
      <c r="A1499" s="1" t="s">
        <v>67</v>
      </c>
      <c r="B1499" s="1">
        <v>2023</v>
      </c>
      <c r="C1499" s="6" t="s">
        <v>0</v>
      </c>
      <c r="D1499" s="6" t="s">
        <v>0</v>
      </c>
      <c r="E1499" s="6" t="s">
        <v>0</v>
      </c>
      <c r="F1499" s="6" t="s">
        <v>0</v>
      </c>
      <c r="G1499" s="6" t="s">
        <v>0</v>
      </c>
      <c r="H1499" s="6" t="s">
        <v>0</v>
      </c>
      <c r="I1499" s="36">
        <v>806348510</v>
      </c>
      <c r="J1499" s="36">
        <v>3699170</v>
      </c>
      <c r="K1499" s="1" t="s">
        <v>0</v>
      </c>
      <c r="L1499" s="33">
        <v>0</v>
      </c>
      <c r="M1499" s="1" t="s">
        <v>281</v>
      </c>
      <c r="N1499" s="1" t="s">
        <v>417</v>
      </c>
    </row>
    <row r="1500" spans="1:15" hidden="1" x14ac:dyDescent="0.25">
      <c r="A1500" s="1" t="s">
        <v>50</v>
      </c>
      <c r="B1500" s="1">
        <v>2017</v>
      </c>
      <c r="C1500" s="6" t="s">
        <v>0</v>
      </c>
      <c r="D1500" s="6" t="s">
        <v>0</v>
      </c>
      <c r="E1500" s="6" t="s">
        <v>0</v>
      </c>
      <c r="F1500" s="6" t="s">
        <v>0</v>
      </c>
      <c r="G1500" s="6" t="s">
        <v>0</v>
      </c>
      <c r="H1500" s="6" t="s">
        <v>0</v>
      </c>
      <c r="I1500" s="36">
        <v>809432115.17999995</v>
      </c>
      <c r="J1500" s="36">
        <v>3445771.6799999997</v>
      </c>
      <c r="K1500" s="1" t="s">
        <v>0</v>
      </c>
      <c r="L1500" s="33">
        <v>0</v>
      </c>
      <c r="M1500" s="1" t="s">
        <v>271</v>
      </c>
      <c r="N1500" s="1" t="s">
        <v>325</v>
      </c>
    </row>
    <row r="1501" spans="1:15" hidden="1" x14ac:dyDescent="0.25">
      <c r="A1501" s="1" t="s">
        <v>50</v>
      </c>
      <c r="B1501" s="1">
        <v>2020</v>
      </c>
      <c r="C1501" s="6" t="s">
        <v>0</v>
      </c>
      <c r="D1501" s="6" t="s">
        <v>0</v>
      </c>
      <c r="E1501" s="6" t="s">
        <v>0</v>
      </c>
      <c r="F1501" s="6" t="s">
        <v>0</v>
      </c>
      <c r="G1501" s="6" t="s">
        <v>0</v>
      </c>
      <c r="H1501" s="6" t="s">
        <v>0</v>
      </c>
      <c r="I1501" s="36">
        <v>809503092</v>
      </c>
      <c r="J1501" s="36">
        <v>3434702.3000000003</v>
      </c>
      <c r="K1501" s="1" t="s">
        <v>0</v>
      </c>
      <c r="L1501" s="33">
        <v>0</v>
      </c>
      <c r="M1501" s="1" t="s">
        <v>271</v>
      </c>
      <c r="N1501" s="1" t="s">
        <v>325</v>
      </c>
    </row>
    <row r="1502" spans="1:15" hidden="1" x14ac:dyDescent="0.25">
      <c r="A1502" s="1" t="s">
        <v>50</v>
      </c>
      <c r="B1502" s="1">
        <v>2021</v>
      </c>
      <c r="C1502" s="6" t="s">
        <v>0</v>
      </c>
      <c r="D1502" s="6" t="s">
        <v>0</v>
      </c>
      <c r="E1502" s="6" t="s">
        <v>0</v>
      </c>
      <c r="F1502" s="6" t="s">
        <v>0</v>
      </c>
      <c r="G1502" s="6" t="s">
        <v>0</v>
      </c>
      <c r="H1502" s="6" t="s">
        <v>0</v>
      </c>
      <c r="I1502" s="36">
        <v>813518369.82000005</v>
      </c>
      <c r="J1502" s="36">
        <v>3460554.63</v>
      </c>
      <c r="K1502" s="1" t="s">
        <v>0</v>
      </c>
      <c r="L1502" s="33">
        <v>0</v>
      </c>
      <c r="M1502" s="1" t="s">
        <v>271</v>
      </c>
      <c r="N1502" s="1" t="s">
        <v>325</v>
      </c>
    </row>
    <row r="1503" spans="1:15" x14ac:dyDescent="0.25">
      <c r="A1503" s="1" t="s">
        <v>142</v>
      </c>
      <c r="B1503" s="1">
        <v>2023</v>
      </c>
      <c r="C1503" s="6">
        <v>57</v>
      </c>
      <c r="D1503" s="6">
        <v>1</v>
      </c>
      <c r="E1503" s="6">
        <v>9</v>
      </c>
      <c r="F1503" s="6">
        <v>5</v>
      </c>
      <c r="G1503" s="6">
        <v>310</v>
      </c>
      <c r="H1503" s="6">
        <v>4.3</v>
      </c>
      <c r="I1503" s="36">
        <v>835143450</v>
      </c>
      <c r="J1503" s="36">
        <v>5401210</v>
      </c>
      <c r="K1503" s="1">
        <v>4</v>
      </c>
      <c r="L1503" s="33">
        <v>2560000</v>
      </c>
      <c r="M1503" s="1" t="s">
        <v>281</v>
      </c>
      <c r="N1503" s="1" t="s">
        <v>417</v>
      </c>
      <c r="O1503" s="51">
        <f>I1503/$Q$1</f>
        <v>3.3323829488711367</v>
      </c>
    </row>
    <row r="1504" spans="1:15" hidden="1" x14ac:dyDescent="0.25">
      <c r="A1504" s="1" t="s">
        <v>67</v>
      </c>
      <c r="B1504" s="1">
        <v>2022</v>
      </c>
      <c r="C1504" s="6" t="s">
        <v>0</v>
      </c>
      <c r="D1504" s="6" t="s">
        <v>0</v>
      </c>
      <c r="E1504" s="6" t="s">
        <v>0</v>
      </c>
      <c r="F1504" s="6" t="s">
        <v>0</v>
      </c>
      <c r="G1504" s="6" t="s">
        <v>0</v>
      </c>
      <c r="H1504" s="6" t="s">
        <v>0</v>
      </c>
      <c r="I1504" s="36">
        <v>854031956.4000001</v>
      </c>
      <c r="J1504" s="36">
        <v>3916771.2</v>
      </c>
      <c r="K1504" s="1" t="s">
        <v>0</v>
      </c>
      <c r="L1504" s="33">
        <v>0</v>
      </c>
      <c r="M1504" s="1" t="s">
        <v>281</v>
      </c>
      <c r="N1504" s="1" t="s">
        <v>417</v>
      </c>
    </row>
    <row r="1505" spans="1:15" hidden="1" x14ac:dyDescent="0.25">
      <c r="A1505" s="1" t="s">
        <v>67</v>
      </c>
      <c r="B1505" s="1">
        <v>2014</v>
      </c>
      <c r="C1505" s="6" t="s">
        <v>0</v>
      </c>
      <c r="D1505" s="6" t="s">
        <v>0</v>
      </c>
      <c r="E1505" s="6" t="s">
        <v>0</v>
      </c>
      <c r="F1505" s="6" t="s">
        <v>0</v>
      </c>
      <c r="G1505" s="6" t="s">
        <v>0</v>
      </c>
      <c r="H1505" s="6" t="s">
        <v>0</v>
      </c>
      <c r="I1505" s="36">
        <v>860108800</v>
      </c>
      <c r="J1505" s="36">
        <v>3887691.7760000001</v>
      </c>
      <c r="K1505" s="1" t="s">
        <v>0</v>
      </c>
      <c r="L1505" s="33">
        <v>0</v>
      </c>
      <c r="M1505" s="1" t="s">
        <v>281</v>
      </c>
      <c r="N1505" s="1" t="s">
        <v>417</v>
      </c>
    </row>
    <row r="1506" spans="1:15" hidden="1" x14ac:dyDescent="0.25">
      <c r="A1506" s="1" t="s">
        <v>67</v>
      </c>
      <c r="B1506" s="1">
        <v>2015</v>
      </c>
      <c r="C1506" s="6" t="s">
        <v>0</v>
      </c>
      <c r="D1506" s="6" t="s">
        <v>0</v>
      </c>
      <c r="E1506" s="6" t="s">
        <v>0</v>
      </c>
      <c r="F1506" s="6" t="s">
        <v>0</v>
      </c>
      <c r="G1506" s="6" t="s">
        <v>0</v>
      </c>
      <c r="H1506" s="6" t="s">
        <v>0</v>
      </c>
      <c r="I1506" s="36">
        <v>863341056</v>
      </c>
      <c r="J1506" s="36">
        <v>3902299.2</v>
      </c>
      <c r="K1506" s="1" t="s">
        <v>0</v>
      </c>
      <c r="L1506" s="33">
        <v>0</v>
      </c>
      <c r="M1506" s="1" t="s">
        <v>281</v>
      </c>
      <c r="N1506" s="1" t="s">
        <v>417</v>
      </c>
    </row>
    <row r="1507" spans="1:15" hidden="1" x14ac:dyDescent="0.25">
      <c r="A1507" s="1" t="s">
        <v>67</v>
      </c>
      <c r="B1507" s="1">
        <v>2019</v>
      </c>
      <c r="C1507" s="6" t="s">
        <v>0</v>
      </c>
      <c r="D1507" s="6" t="s">
        <v>0</v>
      </c>
      <c r="E1507" s="6" t="s">
        <v>0</v>
      </c>
      <c r="F1507" s="6" t="s">
        <v>0</v>
      </c>
      <c r="G1507" s="6" t="s">
        <v>0</v>
      </c>
      <c r="H1507" s="6" t="s">
        <v>0</v>
      </c>
      <c r="I1507" s="36">
        <v>871191159.05000007</v>
      </c>
      <c r="J1507" s="36">
        <v>3981340.9</v>
      </c>
      <c r="K1507" s="1" t="s">
        <v>0</v>
      </c>
      <c r="L1507" s="33">
        <v>0</v>
      </c>
      <c r="M1507" s="1" t="s">
        <v>281</v>
      </c>
      <c r="N1507" s="1" t="s">
        <v>417</v>
      </c>
    </row>
    <row r="1508" spans="1:15" hidden="1" x14ac:dyDescent="0.25">
      <c r="A1508" s="1" t="s">
        <v>67</v>
      </c>
      <c r="B1508" s="1">
        <v>2020</v>
      </c>
      <c r="C1508" s="6" t="s">
        <v>0</v>
      </c>
      <c r="D1508" s="6" t="s">
        <v>0</v>
      </c>
      <c r="E1508" s="6" t="s">
        <v>0</v>
      </c>
      <c r="F1508" s="6" t="s">
        <v>0</v>
      </c>
      <c r="G1508" s="6" t="s">
        <v>0</v>
      </c>
      <c r="H1508" s="6" t="s">
        <v>0</v>
      </c>
      <c r="I1508" s="36">
        <v>873359787.80000007</v>
      </c>
      <c r="J1508" s="36">
        <v>3991252.45</v>
      </c>
      <c r="K1508" s="1" t="s">
        <v>0</v>
      </c>
      <c r="L1508" s="33">
        <v>0</v>
      </c>
      <c r="M1508" s="1" t="s">
        <v>281</v>
      </c>
      <c r="N1508" s="1" t="s">
        <v>417</v>
      </c>
    </row>
    <row r="1509" spans="1:15" hidden="1" x14ac:dyDescent="0.25">
      <c r="A1509" s="1" t="s">
        <v>67</v>
      </c>
      <c r="B1509" s="1">
        <v>2021</v>
      </c>
      <c r="C1509" s="6" t="s">
        <v>0</v>
      </c>
      <c r="D1509" s="6" t="s">
        <v>0</v>
      </c>
      <c r="E1509" s="6" t="s">
        <v>0</v>
      </c>
      <c r="F1509" s="6" t="s">
        <v>0</v>
      </c>
      <c r="G1509" s="6" t="s">
        <v>0</v>
      </c>
      <c r="H1509" s="6" t="s">
        <v>0</v>
      </c>
      <c r="I1509" s="36">
        <v>875880171.65999997</v>
      </c>
      <c r="J1509" s="36">
        <v>4021304.43</v>
      </c>
      <c r="K1509" s="1" t="s">
        <v>0</v>
      </c>
      <c r="L1509" s="33">
        <v>0</v>
      </c>
      <c r="M1509" s="1" t="s">
        <v>281</v>
      </c>
      <c r="N1509" s="1" t="s">
        <v>417</v>
      </c>
    </row>
    <row r="1510" spans="1:15" x14ac:dyDescent="0.25">
      <c r="A1510" s="1" t="s">
        <v>67</v>
      </c>
      <c r="B1510" s="1">
        <v>2018</v>
      </c>
      <c r="C1510" s="6">
        <v>27</v>
      </c>
      <c r="D1510" s="6">
        <v>1</v>
      </c>
      <c r="E1510" s="6">
        <v>10</v>
      </c>
      <c r="F1510" s="6">
        <v>5</v>
      </c>
      <c r="G1510" s="6">
        <v>300</v>
      </c>
      <c r="H1510" s="6">
        <v>4.2</v>
      </c>
      <c r="I1510" s="36">
        <v>876659265.05999994</v>
      </c>
      <c r="J1510" s="36">
        <v>4000437.3</v>
      </c>
      <c r="K1510" s="1">
        <v>4</v>
      </c>
      <c r="L1510" s="33">
        <v>5110320</v>
      </c>
      <c r="M1510" s="1" t="s">
        <v>281</v>
      </c>
      <c r="N1510" s="1" t="s">
        <v>417</v>
      </c>
      <c r="O1510" s="51">
        <f>I1510/$Q$1</f>
        <v>3.49803903372031</v>
      </c>
    </row>
    <row r="1511" spans="1:15" hidden="1" x14ac:dyDescent="0.25">
      <c r="A1511" s="1" t="s">
        <v>67</v>
      </c>
      <c r="B1511" s="1">
        <v>2016</v>
      </c>
      <c r="C1511" s="6" t="s">
        <v>0</v>
      </c>
      <c r="D1511" s="6" t="s">
        <v>0</v>
      </c>
      <c r="E1511" s="6" t="s">
        <v>0</v>
      </c>
      <c r="F1511" s="6" t="s">
        <v>0</v>
      </c>
      <c r="G1511" s="6" t="s">
        <v>0</v>
      </c>
      <c r="H1511" s="6" t="s">
        <v>0</v>
      </c>
      <c r="I1511" s="36">
        <v>878773981.79999995</v>
      </c>
      <c r="J1511" s="36">
        <v>3977119.8999999994</v>
      </c>
      <c r="K1511" s="1" t="s">
        <v>0</v>
      </c>
      <c r="L1511" s="33">
        <v>0</v>
      </c>
      <c r="M1511" s="1" t="s">
        <v>281</v>
      </c>
      <c r="N1511" s="1" t="s">
        <v>417</v>
      </c>
    </row>
    <row r="1512" spans="1:15" hidden="1" x14ac:dyDescent="0.25">
      <c r="A1512" s="1" t="s">
        <v>142</v>
      </c>
      <c r="B1512" s="1">
        <v>2014</v>
      </c>
      <c r="C1512" s="6" t="s">
        <v>0</v>
      </c>
      <c r="D1512" s="6" t="s">
        <v>0</v>
      </c>
      <c r="E1512" s="6" t="s">
        <v>0</v>
      </c>
      <c r="F1512" s="6" t="s">
        <v>0</v>
      </c>
      <c r="G1512" s="6" t="s">
        <v>0</v>
      </c>
      <c r="H1512" s="6" t="s">
        <v>0</v>
      </c>
      <c r="I1512" s="36">
        <v>881440201.60000002</v>
      </c>
      <c r="J1512" s="36">
        <v>5676474.4160000002</v>
      </c>
      <c r="K1512" s="1" t="s">
        <v>0</v>
      </c>
      <c r="L1512" s="33">
        <v>0</v>
      </c>
      <c r="M1512" s="1" t="s">
        <v>281</v>
      </c>
      <c r="N1512" s="1" t="s">
        <v>417</v>
      </c>
    </row>
    <row r="1513" spans="1:15" hidden="1" x14ac:dyDescent="0.25">
      <c r="A1513" s="1" t="s">
        <v>67</v>
      </c>
      <c r="B1513" s="1">
        <v>2017</v>
      </c>
      <c r="C1513" s="6" t="s">
        <v>0</v>
      </c>
      <c r="D1513" s="6" t="s">
        <v>0</v>
      </c>
      <c r="E1513" s="6" t="s">
        <v>0</v>
      </c>
      <c r="F1513" s="6" t="s">
        <v>0</v>
      </c>
      <c r="G1513" s="6" t="s">
        <v>0</v>
      </c>
      <c r="H1513" s="6" t="s">
        <v>0</v>
      </c>
      <c r="I1513" s="36">
        <v>881614237.16999996</v>
      </c>
      <c r="J1513" s="36">
        <v>4004110.2499999995</v>
      </c>
      <c r="K1513" s="1" t="s">
        <v>0</v>
      </c>
      <c r="L1513" s="33">
        <v>0</v>
      </c>
      <c r="M1513" s="1" t="s">
        <v>281</v>
      </c>
      <c r="N1513" s="1" t="s">
        <v>417</v>
      </c>
    </row>
    <row r="1514" spans="1:15" hidden="1" x14ac:dyDescent="0.25">
      <c r="A1514" s="1" t="s">
        <v>142</v>
      </c>
      <c r="B1514" s="1">
        <v>2015</v>
      </c>
      <c r="C1514" s="6" t="s">
        <v>0</v>
      </c>
      <c r="D1514" s="6" t="s">
        <v>0</v>
      </c>
      <c r="E1514" s="6" t="s">
        <v>0</v>
      </c>
      <c r="F1514" s="6" t="s">
        <v>0</v>
      </c>
      <c r="G1514" s="6" t="s">
        <v>0</v>
      </c>
      <c r="H1514" s="6" t="s">
        <v>0</v>
      </c>
      <c r="I1514" s="36">
        <v>883885217.63999999</v>
      </c>
      <c r="J1514" s="36">
        <v>5697811.6799999997</v>
      </c>
      <c r="K1514" s="1" t="s">
        <v>0</v>
      </c>
      <c r="L1514" s="33">
        <v>0</v>
      </c>
      <c r="M1514" s="1" t="s">
        <v>281</v>
      </c>
      <c r="N1514" s="1" t="s">
        <v>417</v>
      </c>
    </row>
    <row r="1515" spans="1:15" hidden="1" x14ac:dyDescent="0.25">
      <c r="A1515" s="1" t="s">
        <v>142</v>
      </c>
      <c r="B1515" s="1">
        <v>2022</v>
      </c>
      <c r="C1515" s="6" t="s">
        <v>0</v>
      </c>
      <c r="D1515" s="6" t="s">
        <v>0</v>
      </c>
      <c r="E1515" s="6" t="s">
        <v>0</v>
      </c>
      <c r="F1515" s="6" t="s">
        <v>0</v>
      </c>
      <c r="G1515" s="6" t="s">
        <v>0</v>
      </c>
      <c r="H1515" s="6" t="s">
        <v>0</v>
      </c>
      <c r="I1515" s="36">
        <v>888056838</v>
      </c>
      <c r="J1515" s="36">
        <v>5718924</v>
      </c>
      <c r="K1515" s="1" t="s">
        <v>0</v>
      </c>
      <c r="L1515" s="33">
        <v>0</v>
      </c>
      <c r="M1515" s="1" t="s">
        <v>281</v>
      </c>
      <c r="N1515" s="1" t="s">
        <v>417</v>
      </c>
    </row>
    <row r="1516" spans="1:15" hidden="1" x14ac:dyDescent="0.25">
      <c r="A1516" s="1" t="s">
        <v>142</v>
      </c>
      <c r="B1516" s="1">
        <v>2019</v>
      </c>
      <c r="C1516" s="6" t="s">
        <v>0</v>
      </c>
      <c r="D1516" s="6" t="s">
        <v>0</v>
      </c>
      <c r="E1516" s="6" t="s">
        <v>0</v>
      </c>
      <c r="F1516" s="6" t="s">
        <v>0</v>
      </c>
      <c r="G1516" s="6" t="s">
        <v>0</v>
      </c>
      <c r="H1516" s="6" t="s">
        <v>0</v>
      </c>
      <c r="I1516" s="36">
        <v>900809082.20000005</v>
      </c>
      <c r="J1516" s="36">
        <v>5813210.2000000002</v>
      </c>
      <c r="K1516" s="1" t="s">
        <v>0</v>
      </c>
      <c r="L1516" s="33">
        <v>0</v>
      </c>
      <c r="M1516" s="1" t="s">
        <v>281</v>
      </c>
      <c r="N1516" s="1" t="s">
        <v>417</v>
      </c>
    </row>
    <row r="1517" spans="1:15" hidden="1" x14ac:dyDescent="0.25">
      <c r="A1517" s="1" t="s">
        <v>142</v>
      </c>
      <c r="B1517" s="1">
        <v>2016</v>
      </c>
      <c r="C1517" s="6" t="s">
        <v>0</v>
      </c>
      <c r="D1517" s="6" t="s">
        <v>0</v>
      </c>
      <c r="E1517" s="6" t="s">
        <v>0</v>
      </c>
      <c r="F1517" s="6" t="s">
        <v>0</v>
      </c>
      <c r="G1517" s="6" t="s">
        <v>0</v>
      </c>
      <c r="H1517" s="6" t="s">
        <v>0</v>
      </c>
      <c r="I1517" s="36">
        <v>903306379.94999993</v>
      </c>
      <c r="J1517" s="36">
        <v>5807068.7999999998</v>
      </c>
      <c r="K1517" s="1" t="s">
        <v>0</v>
      </c>
      <c r="L1517" s="33">
        <v>0</v>
      </c>
      <c r="M1517" s="1" t="s">
        <v>281</v>
      </c>
      <c r="N1517" s="1" t="s">
        <v>417</v>
      </c>
    </row>
    <row r="1518" spans="1:15" hidden="1" x14ac:dyDescent="0.25">
      <c r="A1518" s="1" t="s">
        <v>142</v>
      </c>
      <c r="B1518" s="1">
        <v>2020</v>
      </c>
      <c r="C1518" s="6" t="s">
        <v>0</v>
      </c>
      <c r="D1518" s="6" t="s">
        <v>0</v>
      </c>
      <c r="E1518" s="6" t="s">
        <v>0</v>
      </c>
      <c r="F1518" s="6" t="s">
        <v>0</v>
      </c>
      <c r="G1518" s="6" t="s">
        <v>0</v>
      </c>
      <c r="H1518" s="6" t="s">
        <v>0</v>
      </c>
      <c r="I1518" s="36">
        <v>903361306.80000007</v>
      </c>
      <c r="J1518" s="36">
        <v>5827683.5999999996</v>
      </c>
      <c r="K1518" s="1" t="s">
        <v>0</v>
      </c>
      <c r="L1518" s="33">
        <v>0</v>
      </c>
      <c r="M1518" s="1" t="s">
        <v>281</v>
      </c>
      <c r="N1518" s="1" t="s">
        <v>417</v>
      </c>
    </row>
    <row r="1519" spans="1:15" hidden="1" x14ac:dyDescent="0.25">
      <c r="A1519" s="1" t="s">
        <v>142</v>
      </c>
      <c r="B1519" s="1">
        <v>2018</v>
      </c>
      <c r="C1519" s="6" t="s">
        <v>0</v>
      </c>
      <c r="D1519" s="6" t="s">
        <v>0</v>
      </c>
      <c r="E1519" s="6" t="s">
        <v>0</v>
      </c>
      <c r="F1519" s="6" t="s">
        <v>0</v>
      </c>
      <c r="G1519" s="6" t="s">
        <v>0</v>
      </c>
      <c r="H1519" s="6" t="s">
        <v>0</v>
      </c>
      <c r="I1519" s="36">
        <v>905796076.91999996</v>
      </c>
      <c r="J1519" s="36">
        <v>5841095.7599999998</v>
      </c>
      <c r="K1519" s="1" t="s">
        <v>0</v>
      </c>
      <c r="L1519" s="33">
        <v>0</v>
      </c>
      <c r="M1519" s="1" t="s">
        <v>281</v>
      </c>
      <c r="N1519" s="1" t="s">
        <v>417</v>
      </c>
    </row>
    <row r="1520" spans="1:15" hidden="1" x14ac:dyDescent="0.25">
      <c r="A1520" s="1" t="s">
        <v>142</v>
      </c>
      <c r="B1520" s="1">
        <v>2017</v>
      </c>
      <c r="C1520" s="6" t="s">
        <v>0</v>
      </c>
      <c r="D1520" s="6" t="s">
        <v>0</v>
      </c>
      <c r="E1520" s="6" t="s">
        <v>0</v>
      </c>
      <c r="F1520" s="6" t="s">
        <v>0</v>
      </c>
      <c r="G1520" s="6" t="s">
        <v>0</v>
      </c>
      <c r="H1520" s="6" t="s">
        <v>0</v>
      </c>
      <c r="I1520" s="36">
        <v>907563333.96999991</v>
      </c>
      <c r="J1520" s="36">
        <v>5846470.2799999993</v>
      </c>
      <c r="K1520" s="1" t="s">
        <v>0</v>
      </c>
      <c r="L1520" s="33">
        <v>0</v>
      </c>
      <c r="M1520" s="1" t="s">
        <v>281</v>
      </c>
      <c r="N1520" s="1" t="s">
        <v>417</v>
      </c>
    </row>
    <row r="1521" spans="1:15" hidden="1" x14ac:dyDescent="0.25">
      <c r="A1521" s="1" t="s">
        <v>142</v>
      </c>
      <c r="B1521" s="1">
        <v>2021</v>
      </c>
      <c r="C1521" s="6" t="s">
        <v>0</v>
      </c>
      <c r="D1521" s="6" t="s">
        <v>0</v>
      </c>
      <c r="E1521" s="6" t="s">
        <v>0</v>
      </c>
      <c r="F1521" s="6" t="s">
        <v>0</v>
      </c>
      <c r="G1521" s="6" t="s">
        <v>0</v>
      </c>
      <c r="H1521" s="6" t="s">
        <v>0</v>
      </c>
      <c r="I1521" s="36">
        <v>914177584.71000004</v>
      </c>
      <c r="J1521" s="36">
        <v>5871552.5700000003</v>
      </c>
      <c r="K1521" s="1" t="s">
        <v>0</v>
      </c>
      <c r="L1521" s="33">
        <v>0</v>
      </c>
      <c r="M1521" s="1" t="s">
        <v>281</v>
      </c>
      <c r="N1521" s="1" t="s">
        <v>417</v>
      </c>
    </row>
    <row r="1522" spans="1:15" hidden="1" x14ac:dyDescent="0.25">
      <c r="A1522" s="1" t="s">
        <v>116</v>
      </c>
      <c r="B1522" s="1">
        <v>2023</v>
      </c>
      <c r="C1522" s="6" t="s">
        <v>0</v>
      </c>
      <c r="D1522" s="6" t="s">
        <v>0</v>
      </c>
      <c r="E1522" s="6" t="s">
        <v>0</v>
      </c>
      <c r="F1522" s="6" t="s">
        <v>0</v>
      </c>
      <c r="G1522" s="6" t="s">
        <v>0</v>
      </c>
      <c r="H1522" s="6" t="s">
        <v>0</v>
      </c>
      <c r="I1522" s="36">
        <v>1007394220</v>
      </c>
      <c r="J1522" s="36">
        <v>3538770</v>
      </c>
      <c r="K1522" s="1" t="s">
        <v>0</v>
      </c>
      <c r="L1522" s="33">
        <v>0</v>
      </c>
      <c r="M1522" s="1" t="s">
        <v>279</v>
      </c>
      <c r="N1522" s="1" t="s">
        <v>360</v>
      </c>
    </row>
    <row r="1523" spans="1:15" hidden="1" x14ac:dyDescent="0.25">
      <c r="A1523" s="1" t="s">
        <v>116</v>
      </c>
      <c r="B1523" s="1">
        <v>2014</v>
      </c>
      <c r="C1523" s="6" t="s">
        <v>0</v>
      </c>
      <c r="D1523" s="6" t="s">
        <v>0</v>
      </c>
      <c r="E1523" s="6" t="s">
        <v>0</v>
      </c>
      <c r="F1523" s="6" t="s">
        <v>0</v>
      </c>
      <c r="G1523" s="6" t="s">
        <v>0</v>
      </c>
      <c r="H1523" s="6" t="s">
        <v>0</v>
      </c>
      <c r="I1523" s="36">
        <v>1053573996.8</v>
      </c>
      <c r="J1523" s="36">
        <v>3719116.48</v>
      </c>
      <c r="K1523" s="1" t="s">
        <v>0</v>
      </c>
      <c r="L1523" s="33">
        <v>0</v>
      </c>
      <c r="M1523" s="1" t="s">
        <v>279</v>
      </c>
      <c r="N1523" s="1" t="s">
        <v>360</v>
      </c>
    </row>
    <row r="1524" spans="1:15" x14ac:dyDescent="0.25">
      <c r="A1524" s="1" t="s">
        <v>116</v>
      </c>
      <c r="B1524" s="1">
        <v>2015</v>
      </c>
      <c r="C1524" s="6">
        <v>12</v>
      </c>
      <c r="D1524" s="6">
        <v>2</v>
      </c>
      <c r="E1524" s="6">
        <v>5</v>
      </c>
      <c r="F1524" s="6">
        <v>3</v>
      </c>
      <c r="G1524" s="6">
        <v>170</v>
      </c>
      <c r="H1524" s="6">
        <v>2.2000000000000002</v>
      </c>
      <c r="I1524" s="36">
        <v>1059710556</v>
      </c>
      <c r="J1524" s="36">
        <v>3733090.8</v>
      </c>
      <c r="K1524" s="1">
        <v>2</v>
      </c>
      <c r="L1524" s="33">
        <v>1396680</v>
      </c>
      <c r="M1524" s="1" t="s">
        <v>279</v>
      </c>
      <c r="N1524" s="1" t="s">
        <v>360</v>
      </c>
      <c r="O1524" s="51">
        <f>I1524/$Q$1</f>
        <v>4.2284488821089976</v>
      </c>
    </row>
    <row r="1525" spans="1:15" hidden="1" x14ac:dyDescent="0.25">
      <c r="A1525" s="1" t="s">
        <v>116</v>
      </c>
      <c r="B1525" s="1">
        <v>2022</v>
      </c>
      <c r="C1525" s="6" t="s">
        <v>0</v>
      </c>
      <c r="D1525" s="6" t="s">
        <v>0</v>
      </c>
      <c r="E1525" s="6" t="s">
        <v>0</v>
      </c>
      <c r="F1525" s="6" t="s">
        <v>0</v>
      </c>
      <c r="G1525" s="6" t="s">
        <v>0</v>
      </c>
      <c r="H1525" s="6" t="s">
        <v>0</v>
      </c>
      <c r="I1525" s="36">
        <v>1068380971.2</v>
      </c>
      <c r="J1525" s="36">
        <v>3746930.4000000004</v>
      </c>
      <c r="K1525" s="1" t="s">
        <v>0</v>
      </c>
      <c r="L1525" s="33">
        <v>0</v>
      </c>
      <c r="M1525" s="1" t="s">
        <v>279</v>
      </c>
      <c r="N1525" s="1" t="s">
        <v>360</v>
      </c>
    </row>
    <row r="1526" spans="1:15" hidden="1" x14ac:dyDescent="0.25">
      <c r="A1526" s="1" t="s">
        <v>116</v>
      </c>
      <c r="B1526" s="1">
        <v>2016</v>
      </c>
      <c r="C1526" s="6" t="s">
        <v>0</v>
      </c>
      <c r="D1526" s="6" t="s">
        <v>0</v>
      </c>
      <c r="E1526" s="6" t="s">
        <v>0</v>
      </c>
      <c r="F1526" s="6" t="s">
        <v>0</v>
      </c>
      <c r="G1526" s="6" t="s">
        <v>0</v>
      </c>
      <c r="H1526" s="6" t="s">
        <v>0</v>
      </c>
      <c r="I1526" s="36">
        <v>1079553761</v>
      </c>
      <c r="J1526" s="36">
        <v>3804676.8499999996</v>
      </c>
      <c r="K1526" s="1" t="s">
        <v>0</v>
      </c>
      <c r="L1526" s="33">
        <v>0</v>
      </c>
      <c r="M1526" s="1" t="s">
        <v>279</v>
      </c>
      <c r="N1526" s="1" t="s">
        <v>360</v>
      </c>
    </row>
    <row r="1527" spans="1:15" hidden="1" x14ac:dyDescent="0.25">
      <c r="A1527" s="1" t="s">
        <v>116</v>
      </c>
      <c r="B1527" s="1">
        <v>2019</v>
      </c>
      <c r="C1527" s="6" t="s">
        <v>0</v>
      </c>
      <c r="D1527" s="6" t="s">
        <v>0</v>
      </c>
      <c r="E1527" s="6" t="s">
        <v>0</v>
      </c>
      <c r="F1527" s="6" t="s">
        <v>0</v>
      </c>
      <c r="G1527" s="6" t="s">
        <v>0</v>
      </c>
      <c r="H1527" s="6" t="s">
        <v>0</v>
      </c>
      <c r="I1527" s="36">
        <v>1082754891.1000001</v>
      </c>
      <c r="J1527" s="36">
        <v>3808699.5500000003</v>
      </c>
      <c r="K1527" s="1" t="s">
        <v>0</v>
      </c>
      <c r="L1527" s="33">
        <v>0</v>
      </c>
      <c r="M1527" s="1" t="s">
        <v>279</v>
      </c>
      <c r="N1527" s="1" t="s">
        <v>360</v>
      </c>
    </row>
    <row r="1528" spans="1:15" hidden="1" x14ac:dyDescent="0.25">
      <c r="A1528" s="1" t="s">
        <v>116</v>
      </c>
      <c r="B1528" s="1">
        <v>2018</v>
      </c>
      <c r="C1528" s="6" t="s">
        <v>0</v>
      </c>
      <c r="D1528" s="6" t="s">
        <v>0</v>
      </c>
      <c r="E1528" s="6" t="s">
        <v>0</v>
      </c>
      <c r="F1528" s="6" t="s">
        <v>0</v>
      </c>
      <c r="G1528" s="6" t="s">
        <v>0</v>
      </c>
      <c r="H1528" s="6" t="s">
        <v>0</v>
      </c>
      <c r="I1528" s="36">
        <v>1084334168.5799999</v>
      </c>
      <c r="J1528" s="36">
        <v>3826972.98</v>
      </c>
      <c r="K1528" s="1" t="s">
        <v>0</v>
      </c>
      <c r="L1528" s="33">
        <v>0</v>
      </c>
      <c r="M1528" s="1" t="s">
        <v>279</v>
      </c>
      <c r="N1528" s="1" t="s">
        <v>360</v>
      </c>
    </row>
    <row r="1529" spans="1:15" hidden="1" x14ac:dyDescent="0.25">
      <c r="A1529" s="1" t="s">
        <v>116</v>
      </c>
      <c r="B1529" s="1">
        <v>2020</v>
      </c>
      <c r="C1529" s="6" t="s">
        <v>0</v>
      </c>
      <c r="D1529" s="6" t="s">
        <v>0</v>
      </c>
      <c r="E1529" s="6" t="s">
        <v>0</v>
      </c>
      <c r="F1529" s="6" t="s">
        <v>0</v>
      </c>
      <c r="G1529" s="6" t="s">
        <v>0</v>
      </c>
      <c r="H1529" s="6" t="s">
        <v>0</v>
      </c>
      <c r="I1529" s="36">
        <v>1085716205.2</v>
      </c>
      <c r="J1529" s="36">
        <v>3818185.7</v>
      </c>
      <c r="K1529" s="1" t="s">
        <v>0</v>
      </c>
      <c r="L1529" s="33">
        <v>0</v>
      </c>
      <c r="M1529" s="1" t="s">
        <v>279</v>
      </c>
      <c r="N1529" s="1" t="s">
        <v>360</v>
      </c>
    </row>
    <row r="1530" spans="1:15" hidden="1" x14ac:dyDescent="0.25">
      <c r="A1530" s="1" t="s">
        <v>116</v>
      </c>
      <c r="B1530" s="1">
        <v>2017</v>
      </c>
      <c r="C1530" s="6" t="s">
        <v>0</v>
      </c>
      <c r="D1530" s="6" t="s">
        <v>0</v>
      </c>
      <c r="E1530" s="6" t="s">
        <v>0</v>
      </c>
      <c r="F1530" s="6" t="s">
        <v>0</v>
      </c>
      <c r="G1530" s="6" t="s">
        <v>0</v>
      </c>
      <c r="H1530" s="6" t="s">
        <v>0</v>
      </c>
      <c r="I1530" s="36">
        <v>1087944554.2199998</v>
      </c>
      <c r="J1530" s="36">
        <v>3830488.0799999996</v>
      </c>
      <c r="K1530" s="1" t="s">
        <v>0</v>
      </c>
      <c r="L1530" s="33">
        <v>0</v>
      </c>
      <c r="M1530" s="1" t="s">
        <v>279</v>
      </c>
      <c r="N1530" s="1" t="s">
        <v>360</v>
      </c>
    </row>
    <row r="1531" spans="1:15" x14ac:dyDescent="0.25">
      <c r="A1531" s="1" t="s">
        <v>116</v>
      </c>
      <c r="B1531" s="1">
        <v>2021</v>
      </c>
      <c r="C1531" s="6">
        <v>48</v>
      </c>
      <c r="D1531" s="6">
        <v>2</v>
      </c>
      <c r="E1531" s="6">
        <v>6</v>
      </c>
      <c r="F1531" s="6">
        <v>3</v>
      </c>
      <c r="G1531" s="6">
        <v>200</v>
      </c>
      <c r="H1531" s="6">
        <v>2.4</v>
      </c>
      <c r="I1531" s="36">
        <v>1094747842.1099999</v>
      </c>
      <c r="J1531" s="36">
        <v>3846926.85</v>
      </c>
      <c r="K1531" s="1">
        <v>2</v>
      </c>
      <c r="L1531" s="33">
        <v>1119690</v>
      </c>
      <c r="M1531" s="1" t="s">
        <v>279</v>
      </c>
      <c r="N1531" s="1" t="s">
        <v>360</v>
      </c>
      <c r="O1531" s="51">
        <f>I1531/$Q$1</f>
        <v>4.3682543907406988</v>
      </c>
    </row>
    <row r="1532" spans="1:15" hidden="1" x14ac:dyDescent="0.25">
      <c r="A1532" s="1" t="s">
        <v>22</v>
      </c>
      <c r="B1532" s="1">
        <v>2023</v>
      </c>
      <c r="C1532" s="6" t="s">
        <v>0</v>
      </c>
      <c r="D1532" s="6" t="s">
        <v>0</v>
      </c>
      <c r="E1532" s="6" t="s">
        <v>0</v>
      </c>
      <c r="F1532" s="6" t="s">
        <v>0</v>
      </c>
      <c r="G1532" s="6" t="s">
        <v>0</v>
      </c>
      <c r="H1532" s="6" t="s">
        <v>0</v>
      </c>
      <c r="I1532" s="36">
        <v>1137023400</v>
      </c>
      <c r="J1532" s="36">
        <v>3555350</v>
      </c>
      <c r="K1532" s="1" t="s">
        <v>0</v>
      </c>
      <c r="L1532" s="33">
        <v>0</v>
      </c>
      <c r="M1532" s="1" t="s">
        <v>275</v>
      </c>
      <c r="N1532" s="1" t="s">
        <v>346</v>
      </c>
    </row>
    <row r="1533" spans="1:15" hidden="1" x14ac:dyDescent="0.25">
      <c r="A1533" s="1" t="s">
        <v>22</v>
      </c>
      <c r="B1533" s="1">
        <v>2014</v>
      </c>
      <c r="C1533" s="6" t="s">
        <v>0</v>
      </c>
      <c r="D1533" s="6" t="s">
        <v>0</v>
      </c>
      <c r="E1533" s="6" t="s">
        <v>0</v>
      </c>
      <c r="F1533" s="6" t="s">
        <v>0</v>
      </c>
      <c r="G1533" s="6" t="s">
        <v>0</v>
      </c>
      <c r="H1533" s="6" t="s">
        <v>0</v>
      </c>
      <c r="I1533" s="36">
        <v>1193023406.4000001</v>
      </c>
      <c r="J1533" s="36">
        <v>3736549.7600000002</v>
      </c>
      <c r="K1533" s="1" t="s">
        <v>0</v>
      </c>
      <c r="L1533" s="33">
        <v>0</v>
      </c>
      <c r="M1533" s="1" t="s">
        <v>275</v>
      </c>
      <c r="N1533" s="1" t="s">
        <v>346</v>
      </c>
    </row>
    <row r="1534" spans="1:15" hidden="1" x14ac:dyDescent="0.25">
      <c r="A1534" s="1" t="s">
        <v>22</v>
      </c>
      <c r="B1534" s="1">
        <v>2022</v>
      </c>
      <c r="C1534" s="6" t="s">
        <v>0</v>
      </c>
      <c r="D1534" s="6" t="s">
        <v>0</v>
      </c>
      <c r="E1534" s="6" t="s">
        <v>0</v>
      </c>
      <c r="F1534" s="6" t="s">
        <v>0</v>
      </c>
      <c r="G1534" s="6" t="s">
        <v>0</v>
      </c>
      <c r="H1534" s="6" t="s">
        <v>0</v>
      </c>
      <c r="I1534" s="36">
        <v>1199555794.8000002</v>
      </c>
      <c r="J1534" s="36">
        <v>3764491.2</v>
      </c>
      <c r="K1534" s="1" t="s">
        <v>0</v>
      </c>
      <c r="L1534" s="33">
        <v>0</v>
      </c>
      <c r="M1534" s="1" t="s">
        <v>275</v>
      </c>
      <c r="N1534" s="1" t="s">
        <v>346</v>
      </c>
    </row>
    <row r="1535" spans="1:15" x14ac:dyDescent="0.25">
      <c r="A1535" s="1" t="s">
        <v>22</v>
      </c>
      <c r="B1535" s="1">
        <v>2015</v>
      </c>
      <c r="C1535" s="6">
        <v>8</v>
      </c>
      <c r="D1535" s="6">
        <v>6</v>
      </c>
      <c r="E1535" s="6">
        <v>10</v>
      </c>
      <c r="F1535" s="6">
        <v>5</v>
      </c>
      <c r="G1535" s="6">
        <v>200</v>
      </c>
      <c r="H1535" s="6">
        <v>3.5</v>
      </c>
      <c r="I1535" s="36">
        <v>1201028826.1199999</v>
      </c>
      <c r="J1535" s="36">
        <v>3750592.56</v>
      </c>
      <c r="K1535" s="1">
        <v>4</v>
      </c>
      <c r="L1535" s="33">
        <v>1903440</v>
      </c>
      <c r="M1535" s="1" t="s">
        <v>275</v>
      </c>
      <c r="N1535" s="1" t="s">
        <v>346</v>
      </c>
      <c r="O1535" s="51">
        <f>I1535/$Q$1</f>
        <v>4.7923359529012703</v>
      </c>
    </row>
    <row r="1536" spans="1:15" hidden="1" x14ac:dyDescent="0.25">
      <c r="A1536" s="1" t="s">
        <v>22</v>
      </c>
      <c r="B1536" s="1">
        <v>2020</v>
      </c>
      <c r="C1536" s="6" t="s">
        <v>0</v>
      </c>
      <c r="D1536" s="6" t="s">
        <v>0</v>
      </c>
      <c r="E1536" s="6" t="s">
        <v>0</v>
      </c>
      <c r="F1536" s="6" t="s">
        <v>0</v>
      </c>
      <c r="G1536" s="6" t="s">
        <v>0</v>
      </c>
      <c r="H1536" s="6" t="s">
        <v>0</v>
      </c>
      <c r="I1536" s="36">
        <v>1215924151.05</v>
      </c>
      <c r="J1536" s="36">
        <v>3836070.6</v>
      </c>
      <c r="K1536" s="1" t="s">
        <v>0</v>
      </c>
      <c r="L1536" s="33">
        <v>0</v>
      </c>
      <c r="M1536" s="1" t="s">
        <v>275</v>
      </c>
      <c r="N1536" s="1" t="s">
        <v>346</v>
      </c>
    </row>
    <row r="1537" spans="1:15" hidden="1" x14ac:dyDescent="0.25">
      <c r="A1537" s="1" t="s">
        <v>22</v>
      </c>
      <c r="B1537" s="1">
        <v>2019</v>
      </c>
      <c r="C1537" s="6" t="s">
        <v>0</v>
      </c>
      <c r="D1537" s="6" t="s">
        <v>0</v>
      </c>
      <c r="E1537" s="6" t="s">
        <v>0</v>
      </c>
      <c r="F1537" s="6" t="s">
        <v>0</v>
      </c>
      <c r="G1537" s="6" t="s">
        <v>0</v>
      </c>
      <c r="H1537" s="6" t="s">
        <v>0</v>
      </c>
      <c r="I1537" s="36">
        <v>1217200900.6000001</v>
      </c>
      <c r="J1537" s="36">
        <v>3826547.35</v>
      </c>
      <c r="K1537" s="1" t="s">
        <v>0</v>
      </c>
      <c r="L1537" s="33">
        <v>0</v>
      </c>
      <c r="M1537" s="1" t="s">
        <v>275</v>
      </c>
      <c r="N1537" s="1" t="s">
        <v>346</v>
      </c>
    </row>
    <row r="1538" spans="1:15" hidden="1" x14ac:dyDescent="0.25">
      <c r="A1538" s="1" t="s">
        <v>22</v>
      </c>
      <c r="B1538" s="1">
        <v>2016</v>
      </c>
      <c r="C1538" s="6" t="s">
        <v>0</v>
      </c>
      <c r="D1538" s="6" t="s">
        <v>0</v>
      </c>
      <c r="E1538" s="6" t="s">
        <v>0</v>
      </c>
      <c r="F1538" s="6" t="s">
        <v>0</v>
      </c>
      <c r="G1538" s="6" t="s">
        <v>0</v>
      </c>
      <c r="H1538" s="6" t="s">
        <v>0</v>
      </c>
      <c r="I1538" s="36">
        <v>1224658295.2499998</v>
      </c>
      <c r="J1538" s="36">
        <v>3822510.2499999995</v>
      </c>
      <c r="K1538" s="1" t="s">
        <v>0</v>
      </c>
      <c r="L1538" s="33">
        <v>0</v>
      </c>
      <c r="M1538" s="1" t="s">
        <v>275</v>
      </c>
      <c r="N1538" s="1" t="s">
        <v>346</v>
      </c>
    </row>
    <row r="1539" spans="1:15" hidden="1" x14ac:dyDescent="0.25">
      <c r="A1539" s="1" t="s">
        <v>22</v>
      </c>
      <c r="B1539" s="1">
        <v>2021</v>
      </c>
      <c r="C1539" s="6" t="s">
        <v>0</v>
      </c>
      <c r="D1539" s="6" t="s">
        <v>0</v>
      </c>
      <c r="E1539" s="6" t="s">
        <v>0</v>
      </c>
      <c r="F1539" s="6" t="s">
        <v>0</v>
      </c>
      <c r="G1539" s="6" t="s">
        <v>0</v>
      </c>
      <c r="H1539" s="6" t="s">
        <v>0</v>
      </c>
      <c r="I1539" s="36">
        <v>1226639474.97</v>
      </c>
      <c r="J1539" s="36">
        <v>3864954.99</v>
      </c>
      <c r="K1539" s="1" t="s">
        <v>0</v>
      </c>
      <c r="L1539" s="33">
        <v>0</v>
      </c>
      <c r="M1539" s="1" t="s">
        <v>275</v>
      </c>
      <c r="N1539" s="1" t="s">
        <v>346</v>
      </c>
    </row>
    <row r="1540" spans="1:15" hidden="1" x14ac:dyDescent="0.25">
      <c r="A1540" s="1" t="s">
        <v>22</v>
      </c>
      <c r="B1540" s="1">
        <v>2018</v>
      </c>
      <c r="C1540" s="6" t="s">
        <v>0</v>
      </c>
      <c r="D1540" s="6" t="s">
        <v>0</v>
      </c>
      <c r="E1540" s="6" t="s">
        <v>0</v>
      </c>
      <c r="F1540" s="6" t="s">
        <v>0</v>
      </c>
      <c r="G1540" s="6" t="s">
        <v>0</v>
      </c>
      <c r="H1540" s="6" t="s">
        <v>0</v>
      </c>
      <c r="I1540" s="36">
        <v>1226767944.96</v>
      </c>
      <c r="J1540" s="36">
        <v>3844906.86</v>
      </c>
      <c r="K1540" s="1" t="s">
        <v>0</v>
      </c>
      <c r="L1540" s="33">
        <v>0</v>
      </c>
      <c r="M1540" s="1" t="s">
        <v>275</v>
      </c>
      <c r="N1540" s="1" t="s">
        <v>346</v>
      </c>
    </row>
    <row r="1541" spans="1:15" hidden="1" x14ac:dyDescent="0.25">
      <c r="A1541" s="1" t="s">
        <v>22</v>
      </c>
      <c r="B1541" s="1">
        <v>2017</v>
      </c>
      <c r="C1541" s="6" t="s">
        <v>0</v>
      </c>
      <c r="D1541" s="6" t="s">
        <v>0</v>
      </c>
      <c r="E1541" s="6" t="s">
        <v>0</v>
      </c>
      <c r="F1541" s="6" t="s">
        <v>0</v>
      </c>
      <c r="G1541" s="6" t="s">
        <v>0</v>
      </c>
      <c r="H1541" s="6" t="s">
        <v>0</v>
      </c>
      <c r="I1541" s="36">
        <v>1231034053.3299999</v>
      </c>
      <c r="J1541" s="36">
        <v>3848443.9499999997</v>
      </c>
      <c r="K1541" s="1" t="s">
        <v>0</v>
      </c>
      <c r="L1541" s="33">
        <v>0</v>
      </c>
      <c r="M1541" s="1" t="s">
        <v>275</v>
      </c>
      <c r="N1541" s="1" t="s">
        <v>346</v>
      </c>
    </row>
    <row r="1542" spans="1:15" hidden="1" x14ac:dyDescent="0.25">
      <c r="A1542" s="1" t="s">
        <v>108</v>
      </c>
      <c r="B1542" s="1">
        <v>2023</v>
      </c>
      <c r="C1542" s="6" t="s">
        <v>0</v>
      </c>
      <c r="D1542" s="6" t="s">
        <v>0</v>
      </c>
      <c r="E1542" s="6" t="s">
        <v>0</v>
      </c>
      <c r="F1542" s="6" t="s">
        <v>0</v>
      </c>
      <c r="G1542" s="6" t="s">
        <v>0</v>
      </c>
      <c r="H1542" s="6" t="s">
        <v>0</v>
      </c>
      <c r="I1542" s="36">
        <v>1337622230</v>
      </c>
      <c r="J1542" s="36">
        <v>6085850</v>
      </c>
      <c r="K1542" s="1" t="s">
        <v>0</v>
      </c>
      <c r="L1542" s="33">
        <v>0</v>
      </c>
      <c r="M1542" s="1" t="s">
        <v>279</v>
      </c>
      <c r="N1542" s="1" t="s">
        <v>360</v>
      </c>
    </row>
    <row r="1543" spans="1:15" x14ac:dyDescent="0.25">
      <c r="A1543" s="1" t="s">
        <v>108</v>
      </c>
      <c r="B1543" s="1">
        <v>2014</v>
      </c>
      <c r="C1543" s="6">
        <v>6</v>
      </c>
      <c r="D1543" s="6">
        <v>3</v>
      </c>
      <c r="E1543" s="6">
        <v>9</v>
      </c>
      <c r="F1543" s="6">
        <v>5</v>
      </c>
      <c r="G1543" s="6">
        <v>210</v>
      </c>
      <c r="H1543" s="6">
        <v>2.8</v>
      </c>
      <c r="I1543" s="36">
        <v>1396512111.2</v>
      </c>
      <c r="J1543" s="36">
        <v>6396025.5120000001</v>
      </c>
      <c r="K1543" s="1">
        <v>1</v>
      </c>
      <c r="L1543" s="33">
        <v>1821200</v>
      </c>
      <c r="M1543" s="1" t="s">
        <v>279</v>
      </c>
      <c r="N1543" s="1" t="s">
        <v>360</v>
      </c>
      <c r="O1543" s="51">
        <f>I1543/$Q$1</f>
        <v>5.5723518483619943</v>
      </c>
    </row>
    <row r="1544" spans="1:15" hidden="1" x14ac:dyDescent="0.25">
      <c r="A1544" s="1" t="s">
        <v>108</v>
      </c>
      <c r="B1544" s="1">
        <v>2015</v>
      </c>
      <c r="C1544" s="6" t="s">
        <v>0</v>
      </c>
      <c r="D1544" s="6" t="s">
        <v>0</v>
      </c>
      <c r="E1544" s="6" t="s">
        <v>0</v>
      </c>
      <c r="F1544" s="6" t="s">
        <v>0</v>
      </c>
      <c r="G1544" s="6" t="s">
        <v>0</v>
      </c>
      <c r="H1544" s="6" t="s">
        <v>0</v>
      </c>
      <c r="I1544" s="36">
        <v>1407806954.04</v>
      </c>
      <c r="J1544" s="36">
        <v>6420055.9199999999</v>
      </c>
      <c r="K1544" s="1" t="s">
        <v>0</v>
      </c>
      <c r="L1544" s="33">
        <v>0</v>
      </c>
      <c r="M1544" s="1" t="s">
        <v>279</v>
      </c>
      <c r="N1544" s="1" t="s">
        <v>360</v>
      </c>
    </row>
    <row r="1545" spans="1:15" hidden="1" x14ac:dyDescent="0.25">
      <c r="A1545" s="1" t="s">
        <v>108</v>
      </c>
      <c r="B1545" s="1">
        <v>2022</v>
      </c>
      <c r="C1545" s="6" t="s">
        <v>0</v>
      </c>
      <c r="D1545" s="6" t="s">
        <v>0</v>
      </c>
      <c r="E1545" s="6" t="s">
        <v>0</v>
      </c>
      <c r="F1545" s="6" t="s">
        <v>0</v>
      </c>
      <c r="G1545" s="6" t="s">
        <v>0</v>
      </c>
      <c r="H1545" s="6" t="s">
        <v>0</v>
      </c>
      <c r="I1545" s="36">
        <v>1413672577.2</v>
      </c>
      <c r="J1545" s="36">
        <v>6443841.6000000006</v>
      </c>
      <c r="K1545" s="1" t="s">
        <v>0</v>
      </c>
      <c r="L1545" s="33">
        <v>0</v>
      </c>
      <c r="M1545" s="1" t="s">
        <v>279</v>
      </c>
      <c r="N1545" s="1" t="s">
        <v>360</v>
      </c>
    </row>
    <row r="1546" spans="1:15" hidden="1" x14ac:dyDescent="0.25">
      <c r="A1546" s="1" t="s">
        <v>108</v>
      </c>
      <c r="B1546" s="1">
        <v>2019</v>
      </c>
      <c r="C1546" s="6" t="s">
        <v>0</v>
      </c>
      <c r="D1546" s="6" t="s">
        <v>0</v>
      </c>
      <c r="E1546" s="6" t="s">
        <v>0</v>
      </c>
      <c r="F1546" s="6" t="s">
        <v>0</v>
      </c>
      <c r="G1546" s="6" t="s">
        <v>0</v>
      </c>
      <c r="H1546" s="6" t="s">
        <v>0</v>
      </c>
      <c r="I1546" s="36">
        <v>1435877318.8</v>
      </c>
      <c r="J1546" s="36">
        <v>6550072.7000000002</v>
      </c>
      <c r="K1546" s="1" t="s">
        <v>0</v>
      </c>
      <c r="L1546" s="33">
        <v>0</v>
      </c>
      <c r="M1546" s="1" t="s">
        <v>279</v>
      </c>
      <c r="N1546" s="1" t="s">
        <v>360</v>
      </c>
    </row>
    <row r="1547" spans="1:15" hidden="1" x14ac:dyDescent="0.25">
      <c r="A1547" s="1" t="s">
        <v>108</v>
      </c>
      <c r="B1547" s="1">
        <v>2016</v>
      </c>
      <c r="C1547" s="6" t="s">
        <v>0</v>
      </c>
      <c r="D1547" s="6" t="s">
        <v>0</v>
      </c>
      <c r="E1547" s="6" t="s">
        <v>0</v>
      </c>
      <c r="F1547" s="6" t="s">
        <v>0</v>
      </c>
      <c r="G1547" s="6" t="s">
        <v>0</v>
      </c>
      <c r="H1547" s="6" t="s">
        <v>0</v>
      </c>
      <c r="I1547" s="36">
        <v>1439021308.3999999</v>
      </c>
      <c r="J1547" s="36">
        <v>6543153.4999999991</v>
      </c>
      <c r="K1547" s="1" t="s">
        <v>0</v>
      </c>
      <c r="L1547" s="33">
        <v>0</v>
      </c>
      <c r="M1547" s="1" t="s">
        <v>279</v>
      </c>
      <c r="N1547" s="1" t="s">
        <v>360</v>
      </c>
    </row>
    <row r="1548" spans="1:15" hidden="1" x14ac:dyDescent="0.25">
      <c r="A1548" s="1" t="s">
        <v>108</v>
      </c>
      <c r="B1548" s="1">
        <v>2017</v>
      </c>
      <c r="C1548" s="6" t="s">
        <v>0</v>
      </c>
      <c r="D1548" s="6" t="s">
        <v>0</v>
      </c>
      <c r="E1548" s="6" t="s">
        <v>0</v>
      </c>
      <c r="F1548" s="6" t="s">
        <v>0</v>
      </c>
      <c r="G1548" s="6" t="s">
        <v>0</v>
      </c>
      <c r="H1548" s="6" t="s">
        <v>0</v>
      </c>
      <c r="I1548" s="36">
        <v>1442536014.4499998</v>
      </c>
      <c r="J1548" s="36">
        <v>6587549.1399999997</v>
      </c>
      <c r="K1548" s="1" t="s">
        <v>0</v>
      </c>
      <c r="L1548" s="33">
        <v>0</v>
      </c>
      <c r="M1548" s="1" t="s">
        <v>279</v>
      </c>
      <c r="N1548" s="1" t="s">
        <v>360</v>
      </c>
    </row>
    <row r="1549" spans="1:15" hidden="1" x14ac:dyDescent="0.25">
      <c r="A1549" s="1" t="s">
        <v>108</v>
      </c>
      <c r="B1549" s="1">
        <v>2018</v>
      </c>
      <c r="C1549" s="6" t="s">
        <v>0</v>
      </c>
      <c r="D1549" s="6" t="s">
        <v>0</v>
      </c>
      <c r="E1549" s="6" t="s">
        <v>0</v>
      </c>
      <c r="F1549" s="6" t="s">
        <v>0</v>
      </c>
      <c r="G1549" s="6" t="s">
        <v>0</v>
      </c>
      <c r="H1549" s="6" t="s">
        <v>0</v>
      </c>
      <c r="I1549" s="36">
        <v>1442764885.2</v>
      </c>
      <c r="J1549" s="36">
        <v>6581495.1600000001</v>
      </c>
      <c r="K1549" s="1" t="s">
        <v>0</v>
      </c>
      <c r="L1549" s="33">
        <v>0</v>
      </c>
      <c r="M1549" s="1" t="s">
        <v>279</v>
      </c>
      <c r="N1549" s="1" t="s">
        <v>360</v>
      </c>
    </row>
    <row r="1550" spans="1:15" hidden="1" x14ac:dyDescent="0.25">
      <c r="A1550" s="1" t="s">
        <v>108</v>
      </c>
      <c r="B1550" s="1">
        <v>2020</v>
      </c>
      <c r="C1550" s="6" t="s">
        <v>0</v>
      </c>
      <c r="D1550" s="6" t="s">
        <v>0</v>
      </c>
      <c r="E1550" s="6" t="s">
        <v>0</v>
      </c>
      <c r="F1550" s="6" t="s">
        <v>0</v>
      </c>
      <c r="G1550" s="6" t="s">
        <v>0</v>
      </c>
      <c r="H1550" s="6" t="s">
        <v>0</v>
      </c>
      <c r="I1550" s="36">
        <v>1446084368.0999999</v>
      </c>
      <c r="J1550" s="36">
        <v>6566380.3500000006</v>
      </c>
      <c r="K1550" s="1" t="s">
        <v>0</v>
      </c>
      <c r="L1550" s="33">
        <v>0</v>
      </c>
      <c r="M1550" s="1" t="s">
        <v>279</v>
      </c>
      <c r="N1550" s="1" t="s">
        <v>360</v>
      </c>
    </row>
    <row r="1551" spans="1:15" hidden="1" x14ac:dyDescent="0.25">
      <c r="A1551" s="1" t="s">
        <v>108</v>
      </c>
      <c r="B1551" s="1">
        <v>2021</v>
      </c>
      <c r="C1551" s="6" t="s">
        <v>0</v>
      </c>
      <c r="D1551" s="6" t="s">
        <v>0</v>
      </c>
      <c r="E1551" s="6" t="s">
        <v>0</v>
      </c>
      <c r="F1551" s="6" t="s">
        <v>0</v>
      </c>
      <c r="G1551" s="6" t="s">
        <v>0</v>
      </c>
      <c r="H1551" s="6" t="s">
        <v>0</v>
      </c>
      <c r="I1551" s="36">
        <v>1456685361.3</v>
      </c>
      <c r="J1551" s="36">
        <v>6615818.4299999997</v>
      </c>
      <c r="K1551" s="1" t="s">
        <v>0</v>
      </c>
      <c r="L1551" s="33">
        <v>0</v>
      </c>
      <c r="M1551" s="1" t="s">
        <v>279</v>
      </c>
      <c r="N1551" s="1" t="s">
        <v>360</v>
      </c>
    </row>
    <row r="1552" spans="1:15" hidden="1" x14ac:dyDescent="0.25">
      <c r="A1552" s="1" t="s">
        <v>143</v>
      </c>
      <c r="B1552" s="1">
        <v>2023</v>
      </c>
      <c r="C1552" s="6" t="s">
        <v>0</v>
      </c>
      <c r="D1552" s="6" t="s">
        <v>0</v>
      </c>
      <c r="E1552" s="6" t="s">
        <v>0</v>
      </c>
      <c r="F1552" s="6" t="s">
        <v>0</v>
      </c>
      <c r="G1552" s="6" t="s">
        <v>0</v>
      </c>
      <c r="H1552" s="6" t="s">
        <v>0</v>
      </c>
      <c r="I1552" s="36">
        <v>1820998510</v>
      </c>
      <c r="J1552" s="36">
        <v>16860910</v>
      </c>
      <c r="K1552" s="1" t="s">
        <v>0</v>
      </c>
      <c r="L1552" s="33">
        <v>0</v>
      </c>
      <c r="M1552" s="1" t="s">
        <v>281</v>
      </c>
      <c r="N1552" s="1" t="s">
        <v>832</v>
      </c>
    </row>
    <row r="1553" spans="1:19" hidden="1" x14ac:dyDescent="0.25">
      <c r="A1553" s="1" t="s">
        <v>143</v>
      </c>
      <c r="B1553" s="1">
        <v>2022</v>
      </c>
      <c r="C1553" s="6" t="s">
        <v>0</v>
      </c>
      <c r="D1553" s="6" t="s">
        <v>0</v>
      </c>
      <c r="E1553" s="6" t="s">
        <v>0</v>
      </c>
      <c r="F1553" s="6" t="s">
        <v>0</v>
      </c>
      <c r="G1553" s="6" t="s">
        <v>0</v>
      </c>
      <c r="H1553" s="6" t="s">
        <v>0</v>
      </c>
      <c r="I1553" s="36">
        <v>1933708658.4000001</v>
      </c>
      <c r="J1553" s="36">
        <v>17852724</v>
      </c>
      <c r="K1553" s="1" t="s">
        <v>0</v>
      </c>
      <c r="L1553" s="33">
        <v>0</v>
      </c>
      <c r="M1553" s="1" t="s">
        <v>281</v>
      </c>
      <c r="N1553" s="1" t="s">
        <v>832</v>
      </c>
    </row>
    <row r="1554" spans="1:19" hidden="1" x14ac:dyDescent="0.25">
      <c r="A1554" s="1" t="s">
        <v>143</v>
      </c>
      <c r="B1554" s="1">
        <v>2014</v>
      </c>
      <c r="C1554" s="6" t="s">
        <v>0</v>
      </c>
      <c r="D1554" s="6" t="s">
        <v>0</v>
      </c>
      <c r="E1554" s="6" t="s">
        <v>0</v>
      </c>
      <c r="F1554" s="6" t="s">
        <v>0</v>
      </c>
      <c r="G1554" s="6" t="s">
        <v>0</v>
      </c>
      <c r="H1554" s="6" t="s">
        <v>0</v>
      </c>
      <c r="I1554" s="36">
        <v>1934521092.8</v>
      </c>
      <c r="J1554" s="36">
        <v>17720213.199999999</v>
      </c>
      <c r="K1554" s="1" t="s">
        <v>0</v>
      </c>
      <c r="L1554" s="33">
        <v>0</v>
      </c>
      <c r="M1554" s="1" t="s">
        <v>281</v>
      </c>
      <c r="N1554" s="1" t="s">
        <v>832</v>
      </c>
    </row>
    <row r="1555" spans="1:19" hidden="1" x14ac:dyDescent="0.25">
      <c r="A1555" s="1" t="s">
        <v>143</v>
      </c>
      <c r="B1555" s="1">
        <v>2015</v>
      </c>
      <c r="C1555" s="6" t="s">
        <v>0</v>
      </c>
      <c r="D1555" s="6" t="s">
        <v>0</v>
      </c>
      <c r="E1555" s="6" t="s">
        <v>0</v>
      </c>
      <c r="F1555" s="6" t="s">
        <v>0</v>
      </c>
      <c r="G1555" s="6" t="s">
        <v>0</v>
      </c>
      <c r="H1555" s="6" t="s">
        <v>0</v>
      </c>
      <c r="I1555" s="36">
        <v>1941029466.8399999</v>
      </c>
      <c r="J1555" s="36">
        <v>17786806.32</v>
      </c>
      <c r="K1555" s="1" t="s">
        <v>0</v>
      </c>
      <c r="L1555" s="33">
        <v>0</v>
      </c>
      <c r="M1555" s="1" t="s">
        <v>281</v>
      </c>
      <c r="N1555" s="1" t="s">
        <v>832</v>
      </c>
    </row>
    <row r="1556" spans="1:19" hidden="1" x14ac:dyDescent="0.25">
      <c r="A1556" s="1" t="s">
        <v>143</v>
      </c>
      <c r="B1556" s="1">
        <v>2019</v>
      </c>
      <c r="C1556" s="6" t="s">
        <v>0</v>
      </c>
      <c r="D1556" s="6" t="s">
        <v>0</v>
      </c>
      <c r="E1556" s="6" t="s">
        <v>0</v>
      </c>
      <c r="F1556" s="6" t="s">
        <v>0</v>
      </c>
      <c r="G1556" s="6" t="s">
        <v>0</v>
      </c>
      <c r="H1556" s="6" t="s">
        <v>0</v>
      </c>
      <c r="I1556" s="36">
        <v>1969480964</v>
      </c>
      <c r="J1556" s="36">
        <v>18147053.550000001</v>
      </c>
      <c r="K1556" s="1" t="s">
        <v>0</v>
      </c>
      <c r="L1556" s="33">
        <v>0</v>
      </c>
      <c r="M1556" s="1" t="s">
        <v>281</v>
      </c>
      <c r="N1556" s="1" t="s">
        <v>832</v>
      </c>
    </row>
    <row r="1557" spans="1:19" x14ac:dyDescent="0.25">
      <c r="A1557" s="1" t="s">
        <v>143</v>
      </c>
      <c r="B1557" s="1">
        <v>2020</v>
      </c>
      <c r="C1557" s="6">
        <v>39</v>
      </c>
      <c r="D1557" s="6">
        <v>9</v>
      </c>
      <c r="E1557" s="6">
        <v>6</v>
      </c>
      <c r="F1557" s="6">
        <v>4</v>
      </c>
      <c r="G1557" s="6">
        <v>230</v>
      </c>
      <c r="H1557" s="6">
        <v>3.2</v>
      </c>
      <c r="I1557" s="36">
        <v>1971770379</v>
      </c>
      <c r="J1557" s="36">
        <v>18192229.449999999</v>
      </c>
      <c r="K1557" s="1">
        <v>3</v>
      </c>
      <c r="L1557" s="33">
        <v>2198400</v>
      </c>
      <c r="M1557" s="1" t="s">
        <v>281</v>
      </c>
      <c r="N1557" s="1" t="s">
        <v>832</v>
      </c>
      <c r="O1557" s="51">
        <f>I1557/$Q$1</f>
        <v>7.8677429489134818</v>
      </c>
    </row>
    <row r="1558" spans="1:19" hidden="1" x14ac:dyDescent="0.25">
      <c r="A1558" s="1" t="s">
        <v>143</v>
      </c>
      <c r="B1558" s="1">
        <v>2016</v>
      </c>
      <c r="C1558" s="6" t="s">
        <v>0</v>
      </c>
      <c r="D1558" s="6" t="s">
        <v>0</v>
      </c>
      <c r="E1558" s="6" t="s">
        <v>0</v>
      </c>
      <c r="F1558" s="6" t="s">
        <v>0</v>
      </c>
      <c r="G1558" s="6" t="s">
        <v>0</v>
      </c>
      <c r="H1558" s="6" t="s">
        <v>0</v>
      </c>
      <c r="I1558" s="36">
        <v>1975145095.9499998</v>
      </c>
      <c r="J1558" s="36">
        <v>18127861.049999997</v>
      </c>
      <c r="K1558" s="1" t="s">
        <v>0</v>
      </c>
      <c r="L1558" s="33">
        <v>0</v>
      </c>
      <c r="M1558" s="1" t="s">
        <v>281</v>
      </c>
      <c r="N1558" s="1" t="s">
        <v>832</v>
      </c>
    </row>
    <row r="1559" spans="1:19" hidden="1" x14ac:dyDescent="0.25">
      <c r="A1559" s="1" t="s">
        <v>143</v>
      </c>
      <c r="B1559" s="1">
        <v>2018</v>
      </c>
      <c r="C1559" s="6" t="s">
        <v>0</v>
      </c>
      <c r="D1559" s="6" t="s">
        <v>0</v>
      </c>
      <c r="E1559" s="6" t="s">
        <v>0</v>
      </c>
      <c r="F1559" s="6" t="s">
        <v>0</v>
      </c>
      <c r="G1559" s="6" t="s">
        <v>0</v>
      </c>
      <c r="H1559" s="6" t="s">
        <v>0</v>
      </c>
      <c r="I1559" s="36">
        <v>1986621401.8799999</v>
      </c>
      <c r="J1559" s="36">
        <v>18234099.359999999</v>
      </c>
      <c r="K1559" s="1" t="s">
        <v>0</v>
      </c>
      <c r="L1559" s="33">
        <v>0</v>
      </c>
      <c r="M1559" s="1" t="s">
        <v>281</v>
      </c>
      <c r="N1559" s="1" t="s">
        <v>832</v>
      </c>
    </row>
    <row r="1560" spans="1:19" hidden="1" x14ac:dyDescent="0.25">
      <c r="A1560" s="1" t="s">
        <v>143</v>
      </c>
      <c r="B1560" s="1">
        <v>2017</v>
      </c>
      <c r="C1560" s="6" t="s">
        <v>0</v>
      </c>
      <c r="D1560" s="6" t="s">
        <v>0</v>
      </c>
      <c r="E1560" s="6" t="s">
        <v>0</v>
      </c>
      <c r="F1560" s="6" t="s">
        <v>0</v>
      </c>
      <c r="G1560" s="6" t="s">
        <v>0</v>
      </c>
      <c r="H1560" s="6" t="s">
        <v>0</v>
      </c>
      <c r="I1560" s="36">
        <v>1986792696.4499998</v>
      </c>
      <c r="J1560" s="36">
        <v>18250867.999999996</v>
      </c>
      <c r="K1560" s="1" t="s">
        <v>0</v>
      </c>
      <c r="L1560" s="33">
        <v>0</v>
      </c>
      <c r="M1560" s="1" t="s">
        <v>281</v>
      </c>
      <c r="N1560" s="1" t="s">
        <v>832</v>
      </c>
    </row>
    <row r="1561" spans="1:19" hidden="1" x14ac:dyDescent="0.25">
      <c r="A1561" s="1" t="s">
        <v>143</v>
      </c>
      <c r="B1561" s="1">
        <v>2021</v>
      </c>
      <c r="C1561" s="6" t="s">
        <v>0</v>
      </c>
      <c r="D1561" s="6" t="s">
        <v>0</v>
      </c>
      <c r="E1561" s="6" t="s">
        <v>0</v>
      </c>
      <c r="F1561" s="6" t="s">
        <v>0</v>
      </c>
      <c r="G1561" s="6" t="s">
        <v>0</v>
      </c>
      <c r="H1561" s="6" t="s">
        <v>0</v>
      </c>
      <c r="I1561" s="36">
        <v>1994015736.5699999</v>
      </c>
      <c r="J1561" s="36">
        <v>18329189.580000002</v>
      </c>
      <c r="K1561" s="1" t="s">
        <v>0</v>
      </c>
      <c r="L1561" s="33">
        <v>0</v>
      </c>
      <c r="M1561" s="1" t="s">
        <v>281</v>
      </c>
      <c r="N1561" s="1" t="s">
        <v>832</v>
      </c>
    </row>
    <row r="1563" spans="1:19" x14ac:dyDescent="0.25">
      <c r="S1563" s="3"/>
    </row>
    <row r="1564" spans="1:19" x14ac:dyDescent="0.25">
      <c r="S1564" s="3"/>
    </row>
    <row r="1565" spans="1:19" x14ac:dyDescent="0.25">
      <c r="S1565" s="3"/>
    </row>
    <row r="1566" spans="1:19" x14ac:dyDescent="0.25">
      <c r="S1566" s="3"/>
    </row>
    <row r="1567" spans="1:19" x14ac:dyDescent="0.25">
      <c r="S1567" s="3"/>
    </row>
    <row r="1568" spans="1:19" x14ac:dyDescent="0.25">
      <c r="S1568" s="3"/>
    </row>
    <row r="1569" spans="19:19" x14ac:dyDescent="0.25">
      <c r="S1569" s="3"/>
    </row>
    <row r="1570" spans="19:19" x14ac:dyDescent="0.25">
      <c r="S1570" s="3"/>
    </row>
    <row r="1571" spans="19:19" x14ac:dyDescent="0.25">
      <c r="S1571" s="3"/>
    </row>
    <row r="1572" spans="19:19" x14ac:dyDescent="0.25">
      <c r="S1572" s="2"/>
    </row>
    <row r="1573" spans="19:19" x14ac:dyDescent="0.25">
      <c r="S1573" s="3"/>
    </row>
    <row r="1574" spans="19:19" x14ac:dyDescent="0.25">
      <c r="S1574" s="3"/>
    </row>
    <row r="1575" spans="19:19" x14ac:dyDescent="0.25">
      <c r="S1575" s="3"/>
    </row>
    <row r="1576" spans="19:19" x14ac:dyDescent="0.25">
      <c r="S1576" s="3"/>
    </row>
    <row r="1577" spans="19:19" x14ac:dyDescent="0.25">
      <c r="S1577" s="3"/>
    </row>
    <row r="1578" spans="19:19" x14ac:dyDescent="0.25">
      <c r="S1578" s="3"/>
    </row>
    <row r="1579" spans="19:19" x14ac:dyDescent="0.25">
      <c r="S1579" s="3"/>
    </row>
    <row r="1580" spans="19:19" x14ac:dyDescent="0.25">
      <c r="S1580" s="3"/>
    </row>
    <row r="1581" spans="19:19" x14ac:dyDescent="0.25">
      <c r="S1581" s="3"/>
    </row>
    <row r="1582" spans="19:19" x14ac:dyDescent="0.25">
      <c r="S1582" s="2"/>
    </row>
    <row r="1583" spans="19:19" x14ac:dyDescent="0.25">
      <c r="S1583" s="3"/>
    </row>
    <row r="1584" spans="19:19" x14ac:dyDescent="0.25">
      <c r="S1584" s="3"/>
    </row>
    <row r="1585" spans="19:19" x14ac:dyDescent="0.25">
      <c r="S1585" s="3"/>
    </row>
    <row r="1586" spans="19:19" x14ac:dyDescent="0.25">
      <c r="S1586" s="3"/>
    </row>
    <row r="1587" spans="19:19" x14ac:dyDescent="0.25">
      <c r="S1587" s="3"/>
    </row>
    <row r="1588" spans="19:19" x14ac:dyDescent="0.25">
      <c r="S1588" s="3"/>
    </row>
    <row r="1589" spans="19:19" x14ac:dyDescent="0.25">
      <c r="S1589" s="3"/>
    </row>
    <row r="1590" spans="19:19" x14ac:dyDescent="0.25">
      <c r="S1590" s="3"/>
    </row>
    <row r="1591" spans="19:19" x14ac:dyDescent="0.25">
      <c r="S1591" s="3"/>
    </row>
    <row r="1592" spans="19:19" x14ac:dyDescent="0.25">
      <c r="S1592" s="2"/>
    </row>
    <row r="1593" spans="19:19" x14ac:dyDescent="0.25">
      <c r="S1593" s="3"/>
    </row>
    <row r="1594" spans="19:19" x14ac:dyDescent="0.25">
      <c r="S1594" s="3"/>
    </row>
    <row r="1595" spans="19:19" x14ac:dyDescent="0.25">
      <c r="S1595" s="3"/>
    </row>
    <row r="1596" spans="19:19" x14ac:dyDescent="0.25">
      <c r="S1596" s="3"/>
    </row>
    <row r="1597" spans="19:19" x14ac:dyDescent="0.25">
      <c r="S1597" s="3"/>
    </row>
    <row r="1598" spans="19:19" x14ac:dyDescent="0.25">
      <c r="S1598" s="3"/>
    </row>
    <row r="1599" spans="19:19" x14ac:dyDescent="0.25">
      <c r="S1599" s="3"/>
    </row>
    <row r="1600" spans="19:19" x14ac:dyDescent="0.25">
      <c r="S1600" s="3"/>
    </row>
    <row r="1601" spans="19:19" x14ac:dyDescent="0.25">
      <c r="S1601" s="3"/>
    </row>
    <row r="1602" spans="19:19" x14ac:dyDescent="0.25">
      <c r="S1602" s="2"/>
    </row>
    <row r="1603" spans="19:19" x14ac:dyDescent="0.25">
      <c r="S1603" s="3"/>
    </row>
    <row r="1604" spans="19:19" x14ac:dyDescent="0.25">
      <c r="S1604" s="3"/>
    </row>
    <row r="1605" spans="19:19" x14ac:dyDescent="0.25">
      <c r="S1605" s="3"/>
    </row>
    <row r="1606" spans="19:19" x14ac:dyDescent="0.25">
      <c r="S1606" s="3"/>
    </row>
    <row r="1607" spans="19:19" x14ac:dyDescent="0.25">
      <c r="S1607" s="3"/>
    </row>
    <row r="1608" spans="19:19" x14ac:dyDescent="0.25">
      <c r="S1608" s="3"/>
    </row>
    <row r="1609" spans="19:19" x14ac:dyDescent="0.25">
      <c r="S1609" s="3"/>
    </row>
    <row r="1610" spans="19:19" x14ac:dyDescent="0.25">
      <c r="S1610" s="3"/>
    </row>
    <row r="1611" spans="19:19" x14ac:dyDescent="0.25">
      <c r="S1611" s="3"/>
    </row>
    <row r="1612" spans="19:19" x14ac:dyDescent="0.25">
      <c r="S1612" s="2"/>
    </row>
    <row r="1613" spans="19:19" x14ac:dyDescent="0.25">
      <c r="S1613" s="3"/>
    </row>
    <row r="1614" spans="19:19" x14ac:dyDescent="0.25">
      <c r="S1614" s="3"/>
    </row>
    <row r="1615" spans="19:19" x14ac:dyDescent="0.25">
      <c r="S1615" s="3"/>
    </row>
    <row r="1616" spans="19:19" x14ac:dyDescent="0.25">
      <c r="S1616" s="3"/>
    </row>
    <row r="1617" spans="19:19" x14ac:dyDescent="0.25">
      <c r="S1617" s="3"/>
    </row>
    <row r="1618" spans="19:19" x14ac:dyDescent="0.25">
      <c r="S1618" s="3"/>
    </row>
    <row r="1619" spans="19:19" x14ac:dyDescent="0.25">
      <c r="S1619" s="3"/>
    </row>
    <row r="1620" spans="19:19" x14ac:dyDescent="0.25">
      <c r="S1620" s="3"/>
    </row>
    <row r="1621" spans="19:19" x14ac:dyDescent="0.25">
      <c r="S1621" s="3"/>
    </row>
    <row r="1622" spans="19:19" x14ac:dyDescent="0.25">
      <c r="S1622" s="2"/>
    </row>
    <row r="1623" spans="19:19" x14ac:dyDescent="0.25">
      <c r="S1623" s="3"/>
    </row>
    <row r="1624" spans="19:19" x14ac:dyDescent="0.25">
      <c r="S1624" s="3"/>
    </row>
    <row r="1625" spans="19:19" x14ac:dyDescent="0.25">
      <c r="S1625" s="3"/>
    </row>
    <row r="1626" spans="19:19" x14ac:dyDescent="0.25">
      <c r="S1626" s="3"/>
    </row>
    <row r="1627" spans="19:19" x14ac:dyDescent="0.25">
      <c r="S1627" s="3"/>
    </row>
    <row r="1628" spans="19:19" x14ac:dyDescent="0.25">
      <c r="S1628" s="3"/>
    </row>
    <row r="1629" spans="19:19" x14ac:dyDescent="0.25">
      <c r="S1629" s="3"/>
    </row>
    <row r="1630" spans="19:19" x14ac:dyDescent="0.25">
      <c r="S1630" s="3"/>
    </row>
    <row r="1631" spans="19:19" x14ac:dyDescent="0.25">
      <c r="S1631" s="3"/>
    </row>
    <row r="1632" spans="19:19" x14ac:dyDescent="0.25">
      <c r="S1632" s="2"/>
    </row>
    <row r="1633" spans="19:19" x14ac:dyDescent="0.25">
      <c r="S1633" s="3"/>
    </row>
    <row r="1634" spans="19:19" x14ac:dyDescent="0.25">
      <c r="S1634" s="3"/>
    </row>
    <row r="1635" spans="19:19" x14ac:dyDescent="0.25">
      <c r="S1635" s="3"/>
    </row>
    <row r="1636" spans="19:19" x14ac:dyDescent="0.25">
      <c r="S1636" s="3"/>
    </row>
    <row r="1637" spans="19:19" x14ac:dyDescent="0.25">
      <c r="S1637" s="3"/>
    </row>
    <row r="1638" spans="19:19" x14ac:dyDescent="0.25">
      <c r="S1638" s="3"/>
    </row>
    <row r="1639" spans="19:19" x14ac:dyDescent="0.25">
      <c r="S1639" s="3"/>
    </row>
    <row r="1640" spans="19:19" x14ac:dyDescent="0.25">
      <c r="S1640" s="3"/>
    </row>
    <row r="1641" spans="19:19" x14ac:dyDescent="0.25">
      <c r="S1641" s="3"/>
    </row>
    <row r="1642" spans="19:19" x14ac:dyDescent="0.25">
      <c r="S1642" s="2"/>
    </row>
    <row r="1643" spans="19:19" x14ac:dyDescent="0.25">
      <c r="S1643" s="3"/>
    </row>
    <row r="1644" spans="19:19" x14ac:dyDescent="0.25">
      <c r="S1644" s="3"/>
    </row>
    <row r="1645" spans="19:19" x14ac:dyDescent="0.25">
      <c r="S1645" s="3"/>
    </row>
    <row r="1646" spans="19:19" x14ac:dyDescent="0.25">
      <c r="S1646" s="3"/>
    </row>
    <row r="1647" spans="19:19" x14ac:dyDescent="0.25">
      <c r="S1647" s="3"/>
    </row>
    <row r="1648" spans="19:19" x14ac:dyDescent="0.25">
      <c r="S1648" s="3"/>
    </row>
    <row r="1649" spans="19:19" x14ac:dyDescent="0.25">
      <c r="S1649" s="3"/>
    </row>
    <row r="1650" spans="19:19" x14ac:dyDescent="0.25">
      <c r="S1650" s="3"/>
    </row>
    <row r="1651" spans="19:19" x14ac:dyDescent="0.25">
      <c r="S1651" s="3"/>
    </row>
    <row r="1652" spans="19:19" x14ac:dyDescent="0.25">
      <c r="S1652" s="2"/>
    </row>
    <row r="1653" spans="19:19" x14ac:dyDescent="0.25">
      <c r="S1653" s="3"/>
    </row>
    <row r="1654" spans="19:19" x14ac:dyDescent="0.25">
      <c r="S1654" s="3"/>
    </row>
    <row r="1655" spans="19:19" x14ac:dyDescent="0.25">
      <c r="S1655" s="3"/>
    </row>
    <row r="1656" spans="19:19" x14ac:dyDescent="0.25">
      <c r="S1656" s="3"/>
    </row>
    <row r="1657" spans="19:19" x14ac:dyDescent="0.25">
      <c r="S1657" s="3"/>
    </row>
    <row r="1658" spans="19:19" x14ac:dyDescent="0.25">
      <c r="S1658" s="3"/>
    </row>
    <row r="1659" spans="19:19" x14ac:dyDescent="0.25">
      <c r="S1659" s="3"/>
    </row>
    <row r="1660" spans="19:19" x14ac:dyDescent="0.25">
      <c r="S1660" s="3"/>
    </row>
    <row r="1661" spans="19:19" x14ac:dyDescent="0.25">
      <c r="S1661" s="3"/>
    </row>
    <row r="1662" spans="19:19" x14ac:dyDescent="0.25">
      <c r="S1662" s="2"/>
    </row>
    <row r="1663" spans="19:19" x14ac:dyDescent="0.25">
      <c r="S1663" s="3"/>
    </row>
    <row r="1664" spans="19:19" x14ac:dyDescent="0.25">
      <c r="S1664" s="3"/>
    </row>
    <row r="1665" spans="19:19" x14ac:dyDescent="0.25">
      <c r="S1665" s="3"/>
    </row>
    <row r="1666" spans="19:19" x14ac:dyDescent="0.25">
      <c r="S1666" s="3"/>
    </row>
    <row r="1667" spans="19:19" x14ac:dyDescent="0.25">
      <c r="S1667" s="3"/>
    </row>
    <row r="1668" spans="19:19" x14ac:dyDescent="0.25">
      <c r="S1668" s="3"/>
    </row>
    <row r="1669" spans="19:19" x14ac:dyDescent="0.25">
      <c r="S1669" s="3"/>
    </row>
    <row r="1670" spans="19:19" x14ac:dyDescent="0.25">
      <c r="S1670" s="3"/>
    </row>
    <row r="1671" spans="19:19" x14ac:dyDescent="0.25">
      <c r="S1671" s="3"/>
    </row>
    <row r="1672" spans="19:19" x14ac:dyDescent="0.25">
      <c r="S1672" s="2"/>
    </row>
    <row r="1673" spans="19:19" x14ac:dyDescent="0.25">
      <c r="S1673" s="3"/>
    </row>
    <row r="1674" spans="19:19" x14ac:dyDescent="0.25">
      <c r="S1674" s="3"/>
    </row>
    <row r="1675" spans="19:19" x14ac:dyDescent="0.25">
      <c r="S1675" s="3"/>
    </row>
    <row r="1676" spans="19:19" x14ac:dyDescent="0.25">
      <c r="S1676" s="3"/>
    </row>
    <row r="1677" spans="19:19" x14ac:dyDescent="0.25">
      <c r="S1677" s="3"/>
    </row>
    <row r="1678" spans="19:19" x14ac:dyDescent="0.25">
      <c r="S1678" s="3"/>
    </row>
    <row r="1679" spans="19:19" x14ac:dyDescent="0.25">
      <c r="S1679" s="3"/>
    </row>
    <row r="1680" spans="19:19" x14ac:dyDescent="0.25">
      <c r="S1680" s="3"/>
    </row>
    <row r="1681" spans="19:19" x14ac:dyDescent="0.25">
      <c r="S1681" s="3"/>
    </row>
    <row r="1682" spans="19:19" x14ac:dyDescent="0.25">
      <c r="S1682" s="2"/>
    </row>
    <row r="1683" spans="19:19" x14ac:dyDescent="0.25">
      <c r="S1683" s="3"/>
    </row>
    <row r="1684" spans="19:19" x14ac:dyDescent="0.25">
      <c r="S1684" s="3"/>
    </row>
    <row r="1685" spans="19:19" x14ac:dyDescent="0.25">
      <c r="S1685" s="3"/>
    </row>
    <row r="1686" spans="19:19" x14ac:dyDescent="0.25">
      <c r="S1686" s="3"/>
    </row>
    <row r="1687" spans="19:19" x14ac:dyDescent="0.25">
      <c r="S1687" s="3"/>
    </row>
    <row r="1688" spans="19:19" x14ac:dyDescent="0.25">
      <c r="S1688" s="3"/>
    </row>
    <row r="1689" spans="19:19" x14ac:dyDescent="0.25">
      <c r="S1689" s="3"/>
    </row>
    <row r="1690" spans="19:19" x14ac:dyDescent="0.25">
      <c r="S1690" s="3"/>
    </row>
    <row r="1691" spans="19:19" x14ac:dyDescent="0.25">
      <c r="S1691" s="3"/>
    </row>
    <row r="1692" spans="19:19" x14ac:dyDescent="0.25">
      <c r="S1692" s="2"/>
    </row>
    <row r="1693" spans="19:19" x14ac:dyDescent="0.25">
      <c r="S1693" s="3"/>
    </row>
    <row r="1694" spans="19:19" x14ac:dyDescent="0.25">
      <c r="S1694" s="3"/>
    </row>
    <row r="1695" spans="19:19" x14ac:dyDescent="0.25">
      <c r="S1695" s="3"/>
    </row>
    <row r="1696" spans="19:19" x14ac:dyDescent="0.25">
      <c r="S1696" s="3"/>
    </row>
    <row r="1697" spans="19:19" x14ac:dyDescent="0.25">
      <c r="S1697" s="3"/>
    </row>
    <row r="1698" spans="19:19" x14ac:dyDescent="0.25">
      <c r="S1698" s="3"/>
    </row>
    <row r="1699" spans="19:19" x14ac:dyDescent="0.25">
      <c r="S1699" s="3"/>
    </row>
    <row r="1700" spans="19:19" x14ac:dyDescent="0.25">
      <c r="S1700" s="3"/>
    </row>
    <row r="1701" spans="19:19" x14ac:dyDescent="0.25">
      <c r="S1701" s="3"/>
    </row>
    <row r="1702" spans="19:19" x14ac:dyDescent="0.25">
      <c r="S1702" s="2"/>
    </row>
    <row r="1703" spans="19:19" x14ac:dyDescent="0.25">
      <c r="S1703" s="3"/>
    </row>
    <row r="1704" spans="19:19" x14ac:dyDescent="0.25">
      <c r="S1704" s="3"/>
    </row>
    <row r="1705" spans="19:19" x14ac:dyDescent="0.25">
      <c r="S1705" s="3"/>
    </row>
    <row r="1706" spans="19:19" x14ac:dyDescent="0.25">
      <c r="S1706" s="3"/>
    </row>
    <row r="1707" spans="19:19" x14ac:dyDescent="0.25">
      <c r="S1707" s="3"/>
    </row>
    <row r="1708" spans="19:19" x14ac:dyDescent="0.25">
      <c r="S1708" s="3"/>
    </row>
    <row r="1709" spans="19:19" x14ac:dyDescent="0.25">
      <c r="S1709" s="3"/>
    </row>
    <row r="1710" spans="19:19" x14ac:dyDescent="0.25">
      <c r="S1710" s="3"/>
    </row>
    <row r="1711" spans="19:19" x14ac:dyDescent="0.25">
      <c r="S1711" s="3"/>
    </row>
    <row r="1712" spans="19:19" x14ac:dyDescent="0.25">
      <c r="S1712" s="2"/>
    </row>
    <row r="1713" spans="19:19" x14ac:dyDescent="0.25">
      <c r="S1713" s="3"/>
    </row>
    <row r="1714" spans="19:19" x14ac:dyDescent="0.25">
      <c r="S1714" s="3"/>
    </row>
    <row r="1715" spans="19:19" x14ac:dyDescent="0.25">
      <c r="S1715" s="3"/>
    </row>
    <row r="1716" spans="19:19" x14ac:dyDescent="0.25">
      <c r="S1716" s="3"/>
    </row>
    <row r="1717" spans="19:19" x14ac:dyDescent="0.25">
      <c r="S1717" s="3"/>
    </row>
    <row r="1718" spans="19:19" x14ac:dyDescent="0.25">
      <c r="S1718" s="3"/>
    </row>
    <row r="1719" spans="19:19" x14ac:dyDescent="0.25">
      <c r="S1719" s="3"/>
    </row>
    <row r="1720" spans="19:19" x14ac:dyDescent="0.25">
      <c r="S1720" s="3"/>
    </row>
    <row r="1721" spans="19:19" x14ac:dyDescent="0.25">
      <c r="S1721" s="3"/>
    </row>
    <row r="1722" spans="19:19" x14ac:dyDescent="0.25">
      <c r="S1722" s="2"/>
    </row>
    <row r="1723" spans="19:19" x14ac:dyDescent="0.25">
      <c r="S1723" s="3"/>
    </row>
    <row r="1724" spans="19:19" x14ac:dyDescent="0.25">
      <c r="S1724" s="3"/>
    </row>
    <row r="1725" spans="19:19" x14ac:dyDescent="0.25">
      <c r="S1725" s="3"/>
    </row>
    <row r="1726" spans="19:19" x14ac:dyDescent="0.25">
      <c r="S1726" s="3"/>
    </row>
    <row r="1727" spans="19:19" x14ac:dyDescent="0.25">
      <c r="S1727" s="3"/>
    </row>
    <row r="1728" spans="19:19" x14ac:dyDescent="0.25">
      <c r="S1728" s="3"/>
    </row>
    <row r="1729" spans="19:19" x14ac:dyDescent="0.25">
      <c r="S1729" s="3"/>
    </row>
    <row r="1730" spans="19:19" x14ac:dyDescent="0.25">
      <c r="S1730" s="3"/>
    </row>
    <row r="1731" spans="19:19" x14ac:dyDescent="0.25">
      <c r="S1731" s="3"/>
    </row>
    <row r="1732" spans="19:19" x14ac:dyDescent="0.25">
      <c r="S1732" s="2"/>
    </row>
    <row r="1733" spans="19:19" x14ac:dyDescent="0.25">
      <c r="S1733" s="3"/>
    </row>
    <row r="1734" spans="19:19" x14ac:dyDescent="0.25">
      <c r="S1734" s="3"/>
    </row>
    <row r="1735" spans="19:19" x14ac:dyDescent="0.25">
      <c r="S1735" s="3"/>
    </row>
    <row r="1736" spans="19:19" x14ac:dyDescent="0.25">
      <c r="S1736" s="3"/>
    </row>
    <row r="1737" spans="19:19" x14ac:dyDescent="0.25">
      <c r="S1737" s="3"/>
    </row>
    <row r="1738" spans="19:19" x14ac:dyDescent="0.25">
      <c r="S1738" s="3"/>
    </row>
    <row r="1739" spans="19:19" x14ac:dyDescent="0.25">
      <c r="S1739" s="3"/>
    </row>
    <row r="1740" spans="19:19" x14ac:dyDescent="0.25">
      <c r="S1740" s="3"/>
    </row>
    <row r="1741" spans="19:19" x14ac:dyDescent="0.25">
      <c r="S1741" s="3"/>
    </row>
    <row r="1742" spans="19:19" x14ac:dyDescent="0.25">
      <c r="S1742" s="2"/>
    </row>
    <row r="1743" spans="19:19" x14ac:dyDescent="0.25">
      <c r="S1743" s="3"/>
    </row>
    <row r="1744" spans="19:19" x14ac:dyDescent="0.25">
      <c r="S1744" s="3"/>
    </row>
    <row r="1745" spans="19:19" x14ac:dyDescent="0.25">
      <c r="S1745" s="3"/>
    </row>
    <row r="1746" spans="19:19" x14ac:dyDescent="0.25">
      <c r="S1746" s="3"/>
    </row>
    <row r="1747" spans="19:19" x14ac:dyDescent="0.25">
      <c r="S1747" s="3"/>
    </row>
    <row r="1748" spans="19:19" x14ac:dyDescent="0.25">
      <c r="S1748" s="3"/>
    </row>
    <row r="1749" spans="19:19" x14ac:dyDescent="0.25">
      <c r="S1749" s="3"/>
    </row>
    <row r="1750" spans="19:19" x14ac:dyDescent="0.25">
      <c r="S1750" s="3"/>
    </row>
    <row r="1751" spans="19:19" x14ac:dyDescent="0.25">
      <c r="S1751" s="3"/>
    </row>
    <row r="1752" spans="19:19" x14ac:dyDescent="0.25">
      <c r="S1752" s="2"/>
    </row>
    <row r="1753" spans="19:19" x14ac:dyDescent="0.25">
      <c r="S1753" s="3"/>
    </row>
    <row r="1754" spans="19:19" x14ac:dyDescent="0.25">
      <c r="S1754" s="3"/>
    </row>
    <row r="1755" spans="19:19" x14ac:dyDescent="0.25">
      <c r="S1755" s="3"/>
    </row>
    <row r="1756" spans="19:19" x14ac:dyDescent="0.25">
      <c r="S1756" s="3"/>
    </row>
    <row r="1757" spans="19:19" x14ac:dyDescent="0.25">
      <c r="S1757" s="3"/>
    </row>
    <row r="1758" spans="19:19" x14ac:dyDescent="0.25">
      <c r="S1758" s="3"/>
    </row>
    <row r="1759" spans="19:19" x14ac:dyDescent="0.25">
      <c r="S1759" s="3"/>
    </row>
    <row r="1760" spans="19:19" x14ac:dyDescent="0.25">
      <c r="S1760" s="3"/>
    </row>
    <row r="1761" spans="19:19" x14ac:dyDescent="0.25">
      <c r="S1761" s="3"/>
    </row>
    <row r="1762" spans="19:19" x14ac:dyDescent="0.25">
      <c r="S1762" s="2"/>
    </row>
    <row r="1763" spans="19:19" x14ac:dyDescent="0.25">
      <c r="S1763" s="3"/>
    </row>
    <row r="1764" spans="19:19" x14ac:dyDescent="0.25">
      <c r="S1764" s="3"/>
    </row>
    <row r="1765" spans="19:19" x14ac:dyDescent="0.25">
      <c r="S1765" s="3"/>
    </row>
    <row r="1766" spans="19:19" x14ac:dyDescent="0.25">
      <c r="S1766" s="3"/>
    </row>
    <row r="1767" spans="19:19" x14ac:dyDescent="0.25">
      <c r="S1767" s="3"/>
    </row>
    <row r="1768" spans="19:19" x14ac:dyDescent="0.25">
      <c r="S1768" s="3"/>
    </row>
    <row r="1769" spans="19:19" x14ac:dyDescent="0.25">
      <c r="S1769" s="3"/>
    </row>
    <row r="1770" spans="19:19" x14ac:dyDescent="0.25">
      <c r="S1770" s="3"/>
    </row>
    <row r="1771" spans="19:19" x14ac:dyDescent="0.25">
      <c r="S1771" s="3"/>
    </row>
    <row r="1772" spans="19:19" x14ac:dyDescent="0.25">
      <c r="S1772" s="2"/>
    </row>
    <row r="1773" spans="19:19" x14ac:dyDescent="0.25">
      <c r="S1773" s="3"/>
    </row>
    <row r="1774" spans="19:19" x14ac:dyDescent="0.25">
      <c r="S1774" s="3"/>
    </row>
    <row r="1775" spans="19:19" x14ac:dyDescent="0.25">
      <c r="S1775" s="3"/>
    </row>
    <row r="1776" spans="19:19" x14ac:dyDescent="0.25">
      <c r="S1776" s="3"/>
    </row>
    <row r="1777" spans="19:19" x14ac:dyDescent="0.25">
      <c r="S1777" s="3"/>
    </row>
    <row r="1778" spans="19:19" x14ac:dyDescent="0.25">
      <c r="S1778" s="3"/>
    </row>
    <row r="1779" spans="19:19" x14ac:dyDescent="0.25">
      <c r="S1779" s="3"/>
    </row>
    <row r="1780" spans="19:19" x14ac:dyDescent="0.25">
      <c r="S1780" s="3"/>
    </row>
    <row r="1781" spans="19:19" x14ac:dyDescent="0.25">
      <c r="S1781" s="3"/>
    </row>
    <row r="1782" spans="19:19" x14ac:dyDescent="0.25">
      <c r="S1782" s="2"/>
    </row>
    <row r="1783" spans="19:19" x14ac:dyDescent="0.25">
      <c r="S1783" s="3"/>
    </row>
    <row r="1784" spans="19:19" x14ac:dyDescent="0.25">
      <c r="S1784" s="3"/>
    </row>
    <row r="1785" spans="19:19" x14ac:dyDescent="0.25">
      <c r="S1785" s="3"/>
    </row>
    <row r="1786" spans="19:19" x14ac:dyDescent="0.25">
      <c r="S1786" s="3"/>
    </row>
    <row r="1787" spans="19:19" x14ac:dyDescent="0.25">
      <c r="S1787" s="3"/>
    </row>
    <row r="1788" spans="19:19" x14ac:dyDescent="0.25">
      <c r="S1788" s="3"/>
    </row>
    <row r="1789" spans="19:19" x14ac:dyDescent="0.25">
      <c r="S1789" s="3"/>
    </row>
    <row r="1790" spans="19:19" x14ac:dyDescent="0.25">
      <c r="S1790" s="3"/>
    </row>
    <row r="1791" spans="19:19" x14ac:dyDescent="0.25">
      <c r="S1791" s="3"/>
    </row>
    <row r="1792" spans="19:19" x14ac:dyDescent="0.25">
      <c r="S1792" s="2"/>
    </row>
    <row r="1793" spans="19:19" x14ac:dyDescent="0.25">
      <c r="S1793" s="3"/>
    </row>
    <row r="1794" spans="19:19" x14ac:dyDescent="0.25">
      <c r="S1794" s="3"/>
    </row>
    <row r="1795" spans="19:19" x14ac:dyDescent="0.25">
      <c r="S1795" s="3"/>
    </row>
    <row r="1796" spans="19:19" x14ac:dyDescent="0.25">
      <c r="S1796" s="3"/>
    </row>
    <row r="1797" spans="19:19" x14ac:dyDescent="0.25">
      <c r="S1797" s="3"/>
    </row>
    <row r="1798" spans="19:19" x14ac:dyDescent="0.25">
      <c r="S1798" s="3"/>
    </row>
    <row r="1799" spans="19:19" x14ac:dyDescent="0.25">
      <c r="S1799" s="3"/>
    </row>
    <row r="1800" spans="19:19" x14ac:dyDescent="0.25">
      <c r="S1800" s="3"/>
    </row>
    <row r="1801" spans="19:19" x14ac:dyDescent="0.25">
      <c r="S1801" s="3"/>
    </row>
    <row r="1802" spans="19:19" x14ac:dyDescent="0.25">
      <c r="S1802" s="2"/>
    </row>
    <row r="1803" spans="19:19" x14ac:dyDescent="0.25">
      <c r="S1803" s="3"/>
    </row>
    <row r="1804" spans="19:19" x14ac:dyDescent="0.25">
      <c r="S1804" s="3"/>
    </row>
    <row r="1805" spans="19:19" x14ac:dyDescent="0.25">
      <c r="S1805" s="3"/>
    </row>
    <row r="1806" spans="19:19" x14ac:dyDescent="0.25">
      <c r="S1806" s="3"/>
    </row>
    <row r="1807" spans="19:19" x14ac:dyDescent="0.25">
      <c r="S1807" s="3"/>
    </row>
    <row r="1808" spans="19:19" x14ac:dyDescent="0.25">
      <c r="S1808" s="3"/>
    </row>
    <row r="1809" spans="19:19" x14ac:dyDescent="0.25">
      <c r="S1809" s="3"/>
    </row>
    <row r="1810" spans="19:19" x14ac:dyDescent="0.25">
      <c r="S1810" s="3"/>
    </row>
    <row r="1811" spans="19:19" x14ac:dyDescent="0.25">
      <c r="S1811" s="3"/>
    </row>
    <row r="1812" spans="19:19" x14ac:dyDescent="0.25">
      <c r="S1812" s="2"/>
    </row>
    <row r="1813" spans="19:19" x14ac:dyDescent="0.25">
      <c r="S1813" s="3"/>
    </row>
    <row r="1814" spans="19:19" x14ac:dyDescent="0.25">
      <c r="S1814" s="3"/>
    </row>
    <row r="1815" spans="19:19" x14ac:dyDescent="0.25">
      <c r="S1815" s="3"/>
    </row>
    <row r="1816" spans="19:19" x14ac:dyDescent="0.25">
      <c r="S1816" s="3"/>
    </row>
    <row r="1817" spans="19:19" x14ac:dyDescent="0.25">
      <c r="S1817" s="3"/>
    </row>
    <row r="1818" spans="19:19" x14ac:dyDescent="0.25">
      <c r="S1818" s="3"/>
    </row>
    <row r="1819" spans="19:19" x14ac:dyDescent="0.25">
      <c r="S1819" s="3"/>
    </row>
    <row r="1820" spans="19:19" x14ac:dyDescent="0.25">
      <c r="S1820" s="3"/>
    </row>
    <row r="1821" spans="19:19" x14ac:dyDescent="0.25">
      <c r="S1821" s="3"/>
    </row>
    <row r="1822" spans="19:19" x14ac:dyDescent="0.25">
      <c r="S1822" s="2"/>
    </row>
    <row r="1823" spans="19:19" x14ac:dyDescent="0.25">
      <c r="S1823" s="3"/>
    </row>
    <row r="1824" spans="19:19" x14ac:dyDescent="0.25">
      <c r="S1824" s="3"/>
    </row>
    <row r="1825" spans="19:19" x14ac:dyDescent="0.25">
      <c r="S1825" s="3"/>
    </row>
    <row r="1826" spans="19:19" x14ac:dyDescent="0.25">
      <c r="S1826" s="3"/>
    </row>
    <row r="1827" spans="19:19" x14ac:dyDescent="0.25">
      <c r="S1827" s="3"/>
    </row>
    <row r="1828" spans="19:19" x14ac:dyDescent="0.25">
      <c r="S1828" s="3"/>
    </row>
    <row r="1829" spans="19:19" x14ac:dyDescent="0.25">
      <c r="S1829" s="3"/>
    </row>
    <row r="1830" spans="19:19" x14ac:dyDescent="0.25">
      <c r="S1830" s="3"/>
    </row>
    <row r="1831" spans="19:19" x14ac:dyDescent="0.25">
      <c r="S1831" s="3"/>
    </row>
    <row r="1832" spans="19:19" x14ac:dyDescent="0.25">
      <c r="S1832" s="2"/>
    </row>
    <row r="1833" spans="19:19" x14ac:dyDescent="0.25">
      <c r="S1833" s="3"/>
    </row>
    <row r="1834" spans="19:19" x14ac:dyDescent="0.25">
      <c r="S1834" s="3"/>
    </row>
    <row r="1835" spans="19:19" x14ac:dyDescent="0.25">
      <c r="S1835" s="3"/>
    </row>
    <row r="1836" spans="19:19" x14ac:dyDescent="0.25">
      <c r="S1836" s="3"/>
    </row>
    <row r="1837" spans="19:19" x14ac:dyDescent="0.25">
      <c r="S1837" s="3"/>
    </row>
    <row r="1838" spans="19:19" x14ac:dyDescent="0.25">
      <c r="S1838" s="3"/>
    </row>
    <row r="1839" spans="19:19" x14ac:dyDescent="0.25">
      <c r="S1839" s="3"/>
    </row>
    <row r="1840" spans="19:19" x14ac:dyDescent="0.25">
      <c r="S1840" s="3"/>
    </row>
    <row r="1841" spans="19:19" x14ac:dyDescent="0.25">
      <c r="S1841" s="3"/>
    </row>
    <row r="1842" spans="19:19" x14ac:dyDescent="0.25">
      <c r="S1842" s="2"/>
    </row>
    <row r="1843" spans="19:19" x14ac:dyDescent="0.25">
      <c r="S1843" s="3"/>
    </row>
    <row r="1844" spans="19:19" x14ac:dyDescent="0.25">
      <c r="S1844" s="3"/>
    </row>
    <row r="1845" spans="19:19" x14ac:dyDescent="0.25">
      <c r="S1845" s="3"/>
    </row>
    <row r="1846" spans="19:19" x14ac:dyDescent="0.25">
      <c r="S1846" s="3"/>
    </row>
    <row r="1847" spans="19:19" x14ac:dyDescent="0.25">
      <c r="S1847" s="3"/>
    </row>
    <row r="1848" spans="19:19" x14ac:dyDescent="0.25">
      <c r="S1848" s="3"/>
    </row>
    <row r="1849" spans="19:19" x14ac:dyDescent="0.25">
      <c r="S1849" s="3"/>
    </row>
    <row r="1850" spans="19:19" x14ac:dyDescent="0.25">
      <c r="S1850" s="3"/>
    </row>
    <row r="1851" spans="19:19" x14ac:dyDescent="0.25">
      <c r="S1851" s="3"/>
    </row>
    <row r="1852" spans="19:19" x14ac:dyDescent="0.25">
      <c r="S1852" s="2"/>
    </row>
    <row r="1853" spans="19:19" x14ac:dyDescent="0.25">
      <c r="S1853" s="3"/>
    </row>
    <row r="1854" spans="19:19" x14ac:dyDescent="0.25">
      <c r="S1854" s="3"/>
    </row>
    <row r="1855" spans="19:19" x14ac:dyDescent="0.25">
      <c r="S1855" s="3"/>
    </row>
    <row r="1856" spans="19:19" x14ac:dyDescent="0.25">
      <c r="S1856" s="3"/>
    </row>
    <row r="1857" spans="19:19" x14ac:dyDescent="0.25">
      <c r="S1857" s="3"/>
    </row>
    <row r="1858" spans="19:19" x14ac:dyDescent="0.25">
      <c r="S1858" s="3"/>
    </row>
    <row r="1859" spans="19:19" x14ac:dyDescent="0.25">
      <c r="S1859" s="3"/>
    </row>
    <row r="1860" spans="19:19" x14ac:dyDescent="0.25">
      <c r="S1860" s="3"/>
    </row>
    <row r="1861" spans="19:19" x14ac:dyDescent="0.25">
      <c r="S1861" s="3"/>
    </row>
    <row r="1862" spans="19:19" x14ac:dyDescent="0.25">
      <c r="S1862" s="2"/>
    </row>
    <row r="1863" spans="19:19" x14ac:dyDescent="0.25">
      <c r="S1863" s="3"/>
    </row>
    <row r="1864" spans="19:19" x14ac:dyDescent="0.25">
      <c r="S1864" s="3"/>
    </row>
    <row r="1865" spans="19:19" x14ac:dyDescent="0.25">
      <c r="S1865" s="3"/>
    </row>
    <row r="1866" spans="19:19" x14ac:dyDescent="0.25">
      <c r="S1866" s="3"/>
    </row>
    <row r="1867" spans="19:19" x14ac:dyDescent="0.25">
      <c r="S1867" s="3"/>
    </row>
    <row r="1868" spans="19:19" x14ac:dyDescent="0.25">
      <c r="S1868" s="3"/>
    </row>
    <row r="1869" spans="19:19" x14ac:dyDescent="0.25">
      <c r="S1869" s="3"/>
    </row>
    <row r="1870" spans="19:19" x14ac:dyDescent="0.25">
      <c r="S1870" s="3"/>
    </row>
    <row r="1871" spans="19:19" x14ac:dyDescent="0.25">
      <c r="S1871" s="3"/>
    </row>
    <row r="1872" spans="19:19" x14ac:dyDescent="0.25">
      <c r="S1872" s="2"/>
    </row>
    <row r="1873" spans="19:19" x14ac:dyDescent="0.25">
      <c r="S1873" s="3"/>
    </row>
    <row r="1874" spans="19:19" x14ac:dyDescent="0.25">
      <c r="S1874" s="3"/>
    </row>
    <row r="1875" spans="19:19" x14ac:dyDescent="0.25">
      <c r="S1875" s="3"/>
    </row>
    <row r="1876" spans="19:19" x14ac:dyDescent="0.25">
      <c r="S1876" s="3"/>
    </row>
    <row r="1877" spans="19:19" x14ac:dyDescent="0.25">
      <c r="S1877" s="3"/>
    </row>
    <row r="1878" spans="19:19" x14ac:dyDescent="0.25">
      <c r="S1878" s="3"/>
    </row>
    <row r="1879" spans="19:19" x14ac:dyDescent="0.25">
      <c r="S1879" s="3"/>
    </row>
    <row r="1880" spans="19:19" x14ac:dyDescent="0.25">
      <c r="S1880" s="3"/>
    </row>
    <row r="1881" spans="19:19" x14ac:dyDescent="0.25">
      <c r="S1881" s="3"/>
    </row>
    <row r="1882" spans="19:19" x14ac:dyDescent="0.25">
      <c r="S1882" s="2"/>
    </row>
    <row r="1883" spans="19:19" x14ac:dyDescent="0.25">
      <c r="S1883" s="3"/>
    </row>
    <row r="1884" spans="19:19" x14ac:dyDescent="0.25">
      <c r="S1884" s="3"/>
    </row>
    <row r="1885" spans="19:19" x14ac:dyDescent="0.25">
      <c r="S1885" s="3"/>
    </row>
    <row r="1886" spans="19:19" x14ac:dyDescent="0.25">
      <c r="S1886" s="3"/>
    </row>
    <row r="1887" spans="19:19" x14ac:dyDescent="0.25">
      <c r="S1887" s="3"/>
    </row>
    <row r="1888" spans="19:19" x14ac:dyDescent="0.25">
      <c r="S1888" s="3"/>
    </row>
    <row r="1889" spans="19:19" x14ac:dyDescent="0.25">
      <c r="S1889" s="3"/>
    </row>
    <row r="1890" spans="19:19" x14ac:dyDescent="0.25">
      <c r="S1890" s="3"/>
    </row>
    <row r="1891" spans="19:19" x14ac:dyDescent="0.25">
      <c r="S1891" s="3"/>
    </row>
    <row r="1892" spans="19:19" x14ac:dyDescent="0.25">
      <c r="S1892" s="2"/>
    </row>
    <row r="1893" spans="19:19" x14ac:dyDescent="0.25">
      <c r="S1893" s="3"/>
    </row>
    <row r="1894" spans="19:19" x14ac:dyDescent="0.25">
      <c r="S1894" s="3"/>
    </row>
    <row r="1895" spans="19:19" x14ac:dyDescent="0.25">
      <c r="S1895" s="3"/>
    </row>
    <row r="1896" spans="19:19" x14ac:dyDescent="0.25">
      <c r="S1896" s="3"/>
    </row>
    <row r="1897" spans="19:19" x14ac:dyDescent="0.25">
      <c r="S1897" s="3"/>
    </row>
    <row r="1898" spans="19:19" x14ac:dyDescent="0.25">
      <c r="S1898" s="3"/>
    </row>
    <row r="1899" spans="19:19" x14ac:dyDescent="0.25">
      <c r="S1899" s="3"/>
    </row>
    <row r="1900" spans="19:19" x14ac:dyDescent="0.25">
      <c r="S1900" s="3"/>
    </row>
    <row r="1901" spans="19:19" x14ac:dyDescent="0.25">
      <c r="S1901" s="3"/>
    </row>
    <row r="1902" spans="19:19" x14ac:dyDescent="0.25">
      <c r="S1902" s="2"/>
    </row>
    <row r="1903" spans="19:19" x14ac:dyDescent="0.25">
      <c r="S1903" s="3"/>
    </row>
    <row r="1904" spans="19:19" x14ac:dyDescent="0.25">
      <c r="S1904" s="3"/>
    </row>
    <row r="1905" spans="19:19" x14ac:dyDescent="0.25">
      <c r="S1905" s="3"/>
    </row>
    <row r="1906" spans="19:19" x14ac:dyDescent="0.25">
      <c r="S1906" s="3"/>
    </row>
    <row r="1907" spans="19:19" x14ac:dyDescent="0.25">
      <c r="S1907" s="3"/>
    </row>
    <row r="1908" spans="19:19" x14ac:dyDescent="0.25">
      <c r="S1908" s="3"/>
    </row>
    <row r="1909" spans="19:19" x14ac:dyDescent="0.25">
      <c r="S1909" s="3"/>
    </row>
    <row r="1910" spans="19:19" x14ac:dyDescent="0.25">
      <c r="S1910" s="3"/>
    </row>
    <row r="1911" spans="19:19" x14ac:dyDescent="0.25">
      <c r="S1911" s="3"/>
    </row>
    <row r="1912" spans="19:19" x14ac:dyDescent="0.25">
      <c r="S1912" s="2"/>
    </row>
    <row r="1913" spans="19:19" x14ac:dyDescent="0.25">
      <c r="S1913" s="3"/>
    </row>
    <row r="1914" spans="19:19" x14ac:dyDescent="0.25">
      <c r="S1914" s="3"/>
    </row>
    <row r="1915" spans="19:19" x14ac:dyDescent="0.25">
      <c r="S1915" s="3"/>
    </row>
    <row r="1916" spans="19:19" x14ac:dyDescent="0.25">
      <c r="S1916" s="3"/>
    </row>
    <row r="1917" spans="19:19" x14ac:dyDescent="0.25">
      <c r="S1917" s="3"/>
    </row>
    <row r="1918" spans="19:19" x14ac:dyDescent="0.25">
      <c r="S1918" s="3"/>
    </row>
    <row r="1919" spans="19:19" x14ac:dyDescent="0.25">
      <c r="S1919" s="3"/>
    </row>
    <row r="1920" spans="19:19" x14ac:dyDescent="0.25">
      <c r="S1920" s="3"/>
    </row>
    <row r="1921" spans="19:19" x14ac:dyDescent="0.25">
      <c r="S1921" s="3"/>
    </row>
    <row r="1922" spans="19:19" x14ac:dyDescent="0.25">
      <c r="S1922" s="2"/>
    </row>
    <row r="1923" spans="19:19" x14ac:dyDescent="0.25">
      <c r="S1923" s="3"/>
    </row>
    <row r="1924" spans="19:19" x14ac:dyDescent="0.25">
      <c r="S1924" s="3"/>
    </row>
    <row r="1925" spans="19:19" x14ac:dyDescent="0.25">
      <c r="S1925" s="3"/>
    </row>
    <row r="1926" spans="19:19" x14ac:dyDescent="0.25">
      <c r="S1926" s="3"/>
    </row>
    <row r="1927" spans="19:19" x14ac:dyDescent="0.25">
      <c r="S1927" s="3"/>
    </row>
    <row r="1928" spans="19:19" x14ac:dyDescent="0.25">
      <c r="S1928" s="3"/>
    </row>
    <row r="1929" spans="19:19" x14ac:dyDescent="0.25">
      <c r="S1929" s="3"/>
    </row>
    <row r="1930" spans="19:19" x14ac:dyDescent="0.25">
      <c r="S1930" s="3"/>
    </row>
    <row r="1931" spans="19:19" x14ac:dyDescent="0.25">
      <c r="S1931" s="3"/>
    </row>
    <row r="1932" spans="19:19" x14ac:dyDescent="0.25">
      <c r="S1932" s="2"/>
    </row>
    <row r="1933" spans="19:19" x14ac:dyDescent="0.25">
      <c r="S1933" s="3"/>
    </row>
    <row r="1934" spans="19:19" x14ac:dyDescent="0.25">
      <c r="S1934" s="3"/>
    </row>
    <row r="1935" spans="19:19" x14ac:dyDescent="0.25">
      <c r="S1935" s="3"/>
    </row>
    <row r="1936" spans="19:19" x14ac:dyDescent="0.25">
      <c r="S1936" s="3"/>
    </row>
    <row r="1937" spans="19:19" x14ac:dyDescent="0.25">
      <c r="S1937" s="3"/>
    </row>
    <row r="1938" spans="19:19" x14ac:dyDescent="0.25">
      <c r="S1938" s="3"/>
    </row>
    <row r="1939" spans="19:19" x14ac:dyDescent="0.25">
      <c r="S1939" s="3"/>
    </row>
    <row r="1940" spans="19:19" x14ac:dyDescent="0.25">
      <c r="S1940" s="3"/>
    </row>
    <row r="1941" spans="19:19" x14ac:dyDescent="0.25">
      <c r="S1941" s="3"/>
    </row>
    <row r="1942" spans="19:19" x14ac:dyDescent="0.25">
      <c r="S1942" s="2"/>
    </row>
    <row r="1943" spans="19:19" x14ac:dyDescent="0.25">
      <c r="S1943" s="3"/>
    </row>
    <row r="1944" spans="19:19" x14ac:dyDescent="0.25">
      <c r="S1944" s="3"/>
    </row>
    <row r="1945" spans="19:19" x14ac:dyDescent="0.25">
      <c r="S1945" s="3"/>
    </row>
    <row r="1946" spans="19:19" x14ac:dyDescent="0.25">
      <c r="S1946" s="3"/>
    </row>
    <row r="1947" spans="19:19" x14ac:dyDescent="0.25">
      <c r="S1947" s="3"/>
    </row>
    <row r="1948" spans="19:19" x14ac:dyDescent="0.25">
      <c r="S1948" s="3"/>
    </row>
    <row r="1949" spans="19:19" x14ac:dyDescent="0.25">
      <c r="S1949" s="3"/>
    </row>
    <row r="1950" spans="19:19" x14ac:dyDescent="0.25">
      <c r="S1950" s="3"/>
    </row>
    <row r="1951" spans="19:19" x14ac:dyDescent="0.25">
      <c r="S1951" s="3"/>
    </row>
    <row r="1952" spans="19:19" x14ac:dyDescent="0.25">
      <c r="S1952" s="2"/>
    </row>
    <row r="1953" spans="19:19" x14ac:dyDescent="0.25">
      <c r="S1953" s="3"/>
    </row>
    <row r="1954" spans="19:19" x14ac:dyDescent="0.25">
      <c r="S1954" s="3"/>
    </row>
    <row r="1955" spans="19:19" x14ac:dyDescent="0.25">
      <c r="S1955" s="3"/>
    </row>
    <row r="1956" spans="19:19" x14ac:dyDescent="0.25">
      <c r="S1956" s="3"/>
    </row>
    <row r="1957" spans="19:19" x14ac:dyDescent="0.25">
      <c r="S1957" s="3"/>
    </row>
    <row r="1958" spans="19:19" x14ac:dyDescent="0.25">
      <c r="S1958" s="3"/>
    </row>
    <row r="1959" spans="19:19" x14ac:dyDescent="0.25">
      <c r="S1959" s="3"/>
    </row>
    <row r="1960" spans="19:19" x14ac:dyDescent="0.25">
      <c r="S1960" s="3"/>
    </row>
    <row r="1961" spans="19:19" x14ac:dyDescent="0.25">
      <c r="S1961" s="3"/>
    </row>
    <row r="1962" spans="19:19" x14ac:dyDescent="0.25">
      <c r="S1962" s="2"/>
    </row>
    <row r="1963" spans="19:19" x14ac:dyDescent="0.25">
      <c r="S1963" s="3"/>
    </row>
    <row r="1964" spans="19:19" x14ac:dyDescent="0.25">
      <c r="S1964" s="3"/>
    </row>
    <row r="1965" spans="19:19" x14ac:dyDescent="0.25">
      <c r="S1965" s="3"/>
    </row>
    <row r="1966" spans="19:19" x14ac:dyDescent="0.25">
      <c r="S1966" s="3"/>
    </row>
    <row r="1967" spans="19:19" x14ac:dyDescent="0.25">
      <c r="S1967" s="3"/>
    </row>
    <row r="1968" spans="19:19" x14ac:dyDescent="0.25">
      <c r="S1968" s="3"/>
    </row>
    <row r="1969" spans="19:19" x14ac:dyDescent="0.25">
      <c r="S1969" s="3"/>
    </row>
    <row r="1970" spans="19:19" x14ac:dyDescent="0.25">
      <c r="S1970" s="3"/>
    </row>
    <row r="1971" spans="19:19" x14ac:dyDescent="0.25">
      <c r="S1971" s="3"/>
    </row>
    <row r="1972" spans="19:19" x14ac:dyDescent="0.25">
      <c r="S1972" s="2"/>
    </row>
    <row r="1973" spans="19:19" x14ac:dyDescent="0.25">
      <c r="S1973" s="3"/>
    </row>
    <row r="1974" spans="19:19" x14ac:dyDescent="0.25">
      <c r="S1974" s="3"/>
    </row>
    <row r="1975" spans="19:19" x14ac:dyDescent="0.25">
      <c r="S1975" s="3"/>
    </row>
    <row r="1976" spans="19:19" x14ac:dyDescent="0.25">
      <c r="S1976" s="3"/>
    </row>
    <row r="1977" spans="19:19" x14ac:dyDescent="0.25">
      <c r="S1977" s="3"/>
    </row>
    <row r="1978" spans="19:19" x14ac:dyDescent="0.25">
      <c r="S1978" s="3"/>
    </row>
    <row r="1979" spans="19:19" x14ac:dyDescent="0.25">
      <c r="S1979" s="3"/>
    </row>
    <row r="1980" spans="19:19" x14ac:dyDescent="0.25">
      <c r="S1980" s="3"/>
    </row>
    <row r="1981" spans="19:19" x14ac:dyDescent="0.25">
      <c r="S1981" s="3"/>
    </row>
    <row r="1982" spans="19:19" x14ac:dyDescent="0.25">
      <c r="S1982" s="2"/>
    </row>
    <row r="1983" spans="19:19" x14ac:dyDescent="0.25">
      <c r="S1983" s="3"/>
    </row>
    <row r="1984" spans="19:19" x14ac:dyDescent="0.25">
      <c r="S1984" s="3"/>
    </row>
    <row r="1985" spans="19:19" x14ac:dyDescent="0.25">
      <c r="S1985" s="3"/>
    </row>
    <row r="1986" spans="19:19" x14ac:dyDescent="0.25">
      <c r="S1986" s="3"/>
    </row>
    <row r="1987" spans="19:19" x14ac:dyDescent="0.25">
      <c r="S1987" s="3"/>
    </row>
    <row r="1988" spans="19:19" x14ac:dyDescent="0.25">
      <c r="S1988" s="3"/>
    </row>
    <row r="1989" spans="19:19" x14ac:dyDescent="0.25">
      <c r="S1989" s="3"/>
    </row>
    <row r="1990" spans="19:19" x14ac:dyDescent="0.25">
      <c r="S1990" s="3"/>
    </row>
    <row r="1991" spans="19:19" x14ac:dyDescent="0.25">
      <c r="S1991" s="3"/>
    </row>
    <row r="1992" spans="19:19" x14ac:dyDescent="0.25">
      <c r="S1992" s="2"/>
    </row>
    <row r="1993" spans="19:19" x14ac:dyDescent="0.25">
      <c r="S1993" s="3"/>
    </row>
    <row r="1994" spans="19:19" x14ac:dyDescent="0.25">
      <c r="S1994" s="3"/>
    </row>
    <row r="1995" spans="19:19" x14ac:dyDescent="0.25">
      <c r="S1995" s="3"/>
    </row>
    <row r="1996" spans="19:19" x14ac:dyDescent="0.25">
      <c r="S1996" s="3"/>
    </row>
    <row r="1997" spans="19:19" x14ac:dyDescent="0.25">
      <c r="S1997" s="3"/>
    </row>
    <row r="1998" spans="19:19" x14ac:dyDescent="0.25">
      <c r="S1998" s="3"/>
    </row>
    <row r="1999" spans="19:19" x14ac:dyDescent="0.25">
      <c r="S1999" s="3"/>
    </row>
    <row r="2000" spans="19:19" x14ac:dyDescent="0.25">
      <c r="S2000" s="3"/>
    </row>
    <row r="2001" spans="19:19" x14ac:dyDescent="0.25">
      <c r="S2001" s="3"/>
    </row>
    <row r="2002" spans="19:19" x14ac:dyDescent="0.25">
      <c r="S2002" s="2"/>
    </row>
    <row r="2003" spans="19:19" x14ac:dyDescent="0.25">
      <c r="S2003" s="3"/>
    </row>
    <row r="2004" spans="19:19" x14ac:dyDescent="0.25">
      <c r="S2004" s="3"/>
    </row>
    <row r="2005" spans="19:19" x14ac:dyDescent="0.25">
      <c r="S2005" s="3"/>
    </row>
    <row r="2006" spans="19:19" x14ac:dyDescent="0.25">
      <c r="S2006" s="3"/>
    </row>
    <row r="2007" spans="19:19" x14ac:dyDescent="0.25">
      <c r="S2007" s="3"/>
    </row>
    <row r="2008" spans="19:19" x14ac:dyDescent="0.25">
      <c r="S2008" s="3"/>
    </row>
    <row r="2009" spans="19:19" x14ac:dyDescent="0.25">
      <c r="S2009" s="3"/>
    </row>
    <row r="2010" spans="19:19" x14ac:dyDescent="0.25">
      <c r="S2010" s="3"/>
    </row>
    <row r="2011" spans="19:19" x14ac:dyDescent="0.25">
      <c r="S2011" s="3"/>
    </row>
    <row r="2012" spans="19:19" x14ac:dyDescent="0.25">
      <c r="S2012" s="2"/>
    </row>
    <row r="2013" spans="19:19" x14ac:dyDescent="0.25">
      <c r="S2013" s="3"/>
    </row>
    <row r="2014" spans="19:19" x14ac:dyDescent="0.25">
      <c r="S2014" s="3"/>
    </row>
    <row r="2015" spans="19:19" x14ac:dyDescent="0.25">
      <c r="S2015" s="3"/>
    </row>
    <row r="2016" spans="19:19" x14ac:dyDescent="0.25">
      <c r="S2016" s="3"/>
    </row>
    <row r="2017" spans="19:19" x14ac:dyDescent="0.25">
      <c r="S2017" s="3"/>
    </row>
    <row r="2018" spans="19:19" x14ac:dyDescent="0.25">
      <c r="S2018" s="3"/>
    </row>
    <row r="2019" spans="19:19" x14ac:dyDescent="0.25">
      <c r="S2019" s="3"/>
    </row>
    <row r="2020" spans="19:19" x14ac:dyDescent="0.25">
      <c r="S2020" s="3"/>
    </row>
    <row r="2021" spans="19:19" x14ac:dyDescent="0.25">
      <c r="S2021" s="3"/>
    </row>
    <row r="2022" spans="19:19" x14ac:dyDescent="0.25">
      <c r="S2022" s="2"/>
    </row>
    <row r="2023" spans="19:19" x14ac:dyDescent="0.25">
      <c r="S2023" s="3"/>
    </row>
    <row r="2024" spans="19:19" x14ac:dyDescent="0.25">
      <c r="S2024" s="3"/>
    </row>
    <row r="2025" spans="19:19" x14ac:dyDescent="0.25">
      <c r="S2025" s="3"/>
    </row>
    <row r="2026" spans="19:19" x14ac:dyDescent="0.25">
      <c r="S2026" s="3"/>
    </row>
    <row r="2027" spans="19:19" x14ac:dyDescent="0.25">
      <c r="S2027" s="3"/>
    </row>
    <row r="2028" spans="19:19" x14ac:dyDescent="0.25">
      <c r="S2028" s="3"/>
    </row>
    <row r="2029" spans="19:19" x14ac:dyDescent="0.25">
      <c r="S2029" s="3"/>
    </row>
    <row r="2030" spans="19:19" x14ac:dyDescent="0.25">
      <c r="S2030" s="3"/>
    </row>
    <row r="2031" spans="19:19" x14ac:dyDescent="0.25">
      <c r="S2031" s="3"/>
    </row>
    <row r="2032" spans="19:19" x14ac:dyDescent="0.25">
      <c r="S2032" s="2"/>
    </row>
    <row r="2033" spans="19:19" x14ac:dyDescent="0.25">
      <c r="S2033" s="3"/>
    </row>
    <row r="2034" spans="19:19" x14ac:dyDescent="0.25">
      <c r="S2034" s="3"/>
    </row>
    <row r="2035" spans="19:19" x14ac:dyDescent="0.25">
      <c r="S2035" s="3"/>
    </row>
    <row r="2036" spans="19:19" x14ac:dyDescent="0.25">
      <c r="S2036" s="3"/>
    </row>
    <row r="2037" spans="19:19" x14ac:dyDescent="0.25">
      <c r="S2037" s="3"/>
    </row>
    <row r="2038" spans="19:19" x14ac:dyDescent="0.25">
      <c r="S2038" s="3"/>
    </row>
    <row r="2039" spans="19:19" x14ac:dyDescent="0.25">
      <c r="S2039" s="3"/>
    </row>
    <row r="2040" spans="19:19" x14ac:dyDescent="0.25">
      <c r="S2040" s="3"/>
    </row>
    <row r="2041" spans="19:19" x14ac:dyDescent="0.25">
      <c r="S2041" s="3"/>
    </row>
    <row r="2042" spans="19:19" x14ac:dyDescent="0.25">
      <c r="S2042" s="2"/>
    </row>
    <row r="2043" spans="19:19" x14ac:dyDescent="0.25">
      <c r="S2043" s="3"/>
    </row>
    <row r="2044" spans="19:19" x14ac:dyDescent="0.25">
      <c r="S2044" s="3"/>
    </row>
    <row r="2045" spans="19:19" x14ac:dyDescent="0.25">
      <c r="S2045" s="3"/>
    </row>
    <row r="2046" spans="19:19" x14ac:dyDescent="0.25">
      <c r="S2046" s="3"/>
    </row>
    <row r="2047" spans="19:19" x14ac:dyDescent="0.25">
      <c r="S2047" s="3"/>
    </row>
    <row r="2048" spans="19:19" x14ac:dyDescent="0.25">
      <c r="S2048" s="3"/>
    </row>
    <row r="2049" spans="19:19" x14ac:dyDescent="0.25">
      <c r="S2049" s="3"/>
    </row>
    <row r="2050" spans="19:19" x14ac:dyDescent="0.25">
      <c r="S2050" s="3"/>
    </row>
    <row r="2051" spans="19:19" x14ac:dyDescent="0.25">
      <c r="S2051" s="3"/>
    </row>
    <row r="2052" spans="19:19" x14ac:dyDescent="0.25">
      <c r="S2052" s="2"/>
    </row>
    <row r="2053" spans="19:19" x14ac:dyDescent="0.25">
      <c r="S2053" s="3"/>
    </row>
    <row r="2054" spans="19:19" x14ac:dyDescent="0.25">
      <c r="S2054" s="3"/>
    </row>
    <row r="2055" spans="19:19" x14ac:dyDescent="0.25">
      <c r="S2055" s="3"/>
    </row>
    <row r="2056" spans="19:19" x14ac:dyDescent="0.25">
      <c r="S2056" s="3"/>
    </row>
    <row r="2057" spans="19:19" x14ac:dyDescent="0.25">
      <c r="S2057" s="3"/>
    </row>
    <row r="2058" spans="19:19" x14ac:dyDescent="0.25">
      <c r="S2058" s="3"/>
    </row>
    <row r="2059" spans="19:19" x14ac:dyDescent="0.25">
      <c r="S2059" s="3"/>
    </row>
    <row r="2060" spans="19:19" x14ac:dyDescent="0.25">
      <c r="S2060" s="3"/>
    </row>
    <row r="2061" spans="19:19" x14ac:dyDescent="0.25">
      <c r="S2061" s="3"/>
    </row>
    <row r="2062" spans="19:19" x14ac:dyDescent="0.25">
      <c r="S2062" s="2"/>
    </row>
    <row r="2063" spans="19:19" x14ac:dyDescent="0.25">
      <c r="S2063" s="3"/>
    </row>
    <row r="2064" spans="19:19" x14ac:dyDescent="0.25">
      <c r="S2064" s="3"/>
    </row>
    <row r="2065" spans="19:19" x14ac:dyDescent="0.25">
      <c r="S2065" s="3"/>
    </row>
    <row r="2066" spans="19:19" x14ac:dyDescent="0.25">
      <c r="S2066" s="3"/>
    </row>
    <row r="2067" spans="19:19" x14ac:dyDescent="0.25">
      <c r="S2067" s="3"/>
    </row>
    <row r="2068" spans="19:19" x14ac:dyDescent="0.25">
      <c r="S2068" s="3"/>
    </row>
    <row r="2069" spans="19:19" x14ac:dyDescent="0.25">
      <c r="S2069" s="3"/>
    </row>
    <row r="2070" spans="19:19" x14ac:dyDescent="0.25">
      <c r="S2070" s="3"/>
    </row>
    <row r="2071" spans="19:19" x14ac:dyDescent="0.25">
      <c r="S2071" s="3"/>
    </row>
    <row r="2072" spans="19:19" x14ac:dyDescent="0.25">
      <c r="S2072" s="2"/>
    </row>
    <row r="2073" spans="19:19" x14ac:dyDescent="0.25">
      <c r="S2073" s="3"/>
    </row>
    <row r="2074" spans="19:19" x14ac:dyDescent="0.25">
      <c r="S2074" s="3"/>
    </row>
    <row r="2075" spans="19:19" x14ac:dyDescent="0.25">
      <c r="S2075" s="3"/>
    </row>
    <row r="2076" spans="19:19" x14ac:dyDescent="0.25">
      <c r="S2076" s="3"/>
    </row>
    <row r="2077" spans="19:19" x14ac:dyDescent="0.25">
      <c r="S2077" s="3"/>
    </row>
    <row r="2078" spans="19:19" x14ac:dyDescent="0.25">
      <c r="S2078" s="3"/>
    </row>
    <row r="2079" spans="19:19" x14ac:dyDescent="0.25">
      <c r="S2079" s="3"/>
    </row>
    <row r="2080" spans="19:19" x14ac:dyDescent="0.25">
      <c r="S2080" s="3"/>
    </row>
    <row r="2081" spans="19:19" x14ac:dyDescent="0.25">
      <c r="S2081" s="3"/>
    </row>
    <row r="2082" spans="19:19" x14ac:dyDescent="0.25">
      <c r="S2082" s="2"/>
    </row>
    <row r="2083" spans="19:19" x14ac:dyDescent="0.25">
      <c r="S2083" s="3"/>
    </row>
    <row r="2084" spans="19:19" x14ac:dyDescent="0.25">
      <c r="S2084" s="3"/>
    </row>
    <row r="2085" spans="19:19" x14ac:dyDescent="0.25">
      <c r="S2085" s="3"/>
    </row>
    <row r="2086" spans="19:19" x14ac:dyDescent="0.25">
      <c r="S2086" s="3"/>
    </row>
    <row r="2087" spans="19:19" x14ac:dyDescent="0.25">
      <c r="S2087" s="3"/>
    </row>
    <row r="2088" spans="19:19" x14ac:dyDescent="0.25">
      <c r="S2088" s="3"/>
    </row>
    <row r="2089" spans="19:19" x14ac:dyDescent="0.25">
      <c r="S2089" s="3"/>
    </row>
    <row r="2090" spans="19:19" x14ac:dyDescent="0.25">
      <c r="S2090" s="3"/>
    </row>
    <row r="2091" spans="19:19" x14ac:dyDescent="0.25">
      <c r="S2091" s="3"/>
    </row>
    <row r="2092" spans="19:19" x14ac:dyDescent="0.25">
      <c r="S2092" s="2"/>
    </row>
    <row r="2093" spans="19:19" x14ac:dyDescent="0.25">
      <c r="S2093" s="3"/>
    </row>
    <row r="2094" spans="19:19" x14ac:dyDescent="0.25">
      <c r="S2094" s="3"/>
    </row>
    <row r="2095" spans="19:19" x14ac:dyDescent="0.25">
      <c r="S2095" s="3"/>
    </row>
    <row r="2096" spans="19:19" x14ac:dyDescent="0.25">
      <c r="S2096" s="3"/>
    </row>
    <row r="2097" spans="19:19" x14ac:dyDescent="0.25">
      <c r="S2097" s="3"/>
    </row>
    <row r="2098" spans="19:19" x14ac:dyDescent="0.25">
      <c r="S2098" s="3"/>
    </row>
    <row r="2099" spans="19:19" x14ac:dyDescent="0.25">
      <c r="S2099" s="3"/>
    </row>
    <row r="2100" spans="19:19" x14ac:dyDescent="0.25">
      <c r="S2100" s="3"/>
    </row>
    <row r="2101" spans="19:19" x14ac:dyDescent="0.25">
      <c r="S2101" s="3"/>
    </row>
    <row r="2102" spans="19:19" x14ac:dyDescent="0.25">
      <c r="S2102" s="2"/>
    </row>
    <row r="2103" spans="19:19" x14ac:dyDescent="0.25">
      <c r="S2103" s="3"/>
    </row>
    <row r="2104" spans="19:19" x14ac:dyDescent="0.25">
      <c r="S2104" s="3"/>
    </row>
    <row r="2105" spans="19:19" x14ac:dyDescent="0.25">
      <c r="S2105" s="3"/>
    </row>
    <row r="2106" spans="19:19" x14ac:dyDescent="0.25">
      <c r="S2106" s="3"/>
    </row>
    <row r="2107" spans="19:19" x14ac:dyDescent="0.25">
      <c r="S2107" s="3"/>
    </row>
    <row r="2108" spans="19:19" x14ac:dyDescent="0.25">
      <c r="S2108" s="3"/>
    </row>
    <row r="2109" spans="19:19" x14ac:dyDescent="0.25">
      <c r="S2109" s="3"/>
    </row>
    <row r="2110" spans="19:19" x14ac:dyDescent="0.25">
      <c r="S2110" s="3"/>
    </row>
    <row r="2111" spans="19:19" x14ac:dyDescent="0.25">
      <c r="S2111" s="3"/>
    </row>
    <row r="2112" spans="19:19" x14ac:dyDescent="0.25">
      <c r="S2112" s="2"/>
    </row>
    <row r="2113" spans="19:19" x14ac:dyDescent="0.25">
      <c r="S2113" s="3"/>
    </row>
    <row r="2114" spans="19:19" x14ac:dyDescent="0.25">
      <c r="S2114" s="3"/>
    </row>
    <row r="2115" spans="19:19" x14ac:dyDescent="0.25">
      <c r="S2115" s="3"/>
    </row>
    <row r="2116" spans="19:19" x14ac:dyDescent="0.25">
      <c r="S2116" s="3"/>
    </row>
    <row r="2117" spans="19:19" x14ac:dyDescent="0.25">
      <c r="S2117" s="3"/>
    </row>
    <row r="2118" spans="19:19" x14ac:dyDescent="0.25">
      <c r="S2118" s="3"/>
    </row>
    <row r="2119" spans="19:19" x14ac:dyDescent="0.25">
      <c r="S2119" s="3"/>
    </row>
    <row r="2120" spans="19:19" x14ac:dyDescent="0.25">
      <c r="S2120" s="3"/>
    </row>
    <row r="2121" spans="19:19" x14ac:dyDescent="0.25">
      <c r="S2121" s="3"/>
    </row>
    <row r="2122" spans="19:19" x14ac:dyDescent="0.25">
      <c r="S2122" s="2"/>
    </row>
    <row r="2123" spans="19:19" x14ac:dyDescent="0.25">
      <c r="S2123" s="3"/>
    </row>
    <row r="2124" spans="19:19" x14ac:dyDescent="0.25">
      <c r="S2124" s="3"/>
    </row>
    <row r="2125" spans="19:19" x14ac:dyDescent="0.25">
      <c r="S2125" s="3"/>
    </row>
    <row r="2126" spans="19:19" x14ac:dyDescent="0.25">
      <c r="S2126" s="3"/>
    </row>
    <row r="2127" spans="19:19" x14ac:dyDescent="0.25">
      <c r="S2127" s="3"/>
    </row>
    <row r="2128" spans="19:19" x14ac:dyDescent="0.25">
      <c r="S2128" s="3"/>
    </row>
    <row r="2129" spans="19:19" x14ac:dyDescent="0.25">
      <c r="S2129" s="3"/>
    </row>
    <row r="2130" spans="19:19" x14ac:dyDescent="0.25">
      <c r="S2130" s="3"/>
    </row>
    <row r="2131" spans="19:19" x14ac:dyDescent="0.25">
      <c r="S2131" s="3"/>
    </row>
    <row r="2132" spans="19:19" x14ac:dyDescent="0.25">
      <c r="S2132" s="2"/>
    </row>
    <row r="2133" spans="19:19" x14ac:dyDescent="0.25">
      <c r="S2133" s="3"/>
    </row>
    <row r="2134" spans="19:19" x14ac:dyDescent="0.25">
      <c r="S2134" s="3"/>
    </row>
    <row r="2135" spans="19:19" x14ac:dyDescent="0.25">
      <c r="S2135" s="3"/>
    </row>
    <row r="2136" spans="19:19" x14ac:dyDescent="0.25">
      <c r="S2136" s="3"/>
    </row>
    <row r="2137" spans="19:19" x14ac:dyDescent="0.25">
      <c r="S2137" s="3"/>
    </row>
    <row r="2138" spans="19:19" x14ac:dyDescent="0.25">
      <c r="S2138" s="3"/>
    </row>
    <row r="2139" spans="19:19" x14ac:dyDescent="0.25">
      <c r="S2139" s="3"/>
    </row>
    <row r="2140" spans="19:19" x14ac:dyDescent="0.25">
      <c r="S2140" s="3"/>
    </row>
    <row r="2141" spans="19:19" x14ac:dyDescent="0.25">
      <c r="S2141" s="3"/>
    </row>
    <row r="2142" spans="19:19" x14ac:dyDescent="0.25">
      <c r="S2142" s="2"/>
    </row>
    <row r="2143" spans="19:19" x14ac:dyDescent="0.25">
      <c r="S2143" s="3"/>
    </row>
    <row r="2144" spans="19:19" x14ac:dyDescent="0.25">
      <c r="S2144" s="3"/>
    </row>
    <row r="2145" spans="19:19" x14ac:dyDescent="0.25">
      <c r="S2145" s="3"/>
    </row>
    <row r="2146" spans="19:19" x14ac:dyDescent="0.25">
      <c r="S2146" s="3"/>
    </row>
    <row r="2147" spans="19:19" x14ac:dyDescent="0.25">
      <c r="S2147" s="3"/>
    </row>
    <row r="2148" spans="19:19" x14ac:dyDescent="0.25">
      <c r="S2148" s="3"/>
    </row>
    <row r="2149" spans="19:19" x14ac:dyDescent="0.25">
      <c r="S2149" s="3"/>
    </row>
    <row r="2150" spans="19:19" x14ac:dyDescent="0.25">
      <c r="S2150" s="3"/>
    </row>
    <row r="2151" spans="19:19" x14ac:dyDescent="0.25">
      <c r="S2151" s="3"/>
    </row>
    <row r="2152" spans="19:19" x14ac:dyDescent="0.25">
      <c r="S2152" s="2"/>
    </row>
    <row r="2153" spans="19:19" x14ac:dyDescent="0.25">
      <c r="S2153" s="3"/>
    </row>
    <row r="2154" spans="19:19" x14ac:dyDescent="0.25">
      <c r="S2154" s="3"/>
    </row>
    <row r="2155" spans="19:19" x14ac:dyDescent="0.25">
      <c r="S2155" s="3"/>
    </row>
    <row r="2156" spans="19:19" x14ac:dyDescent="0.25">
      <c r="S2156" s="3"/>
    </row>
    <row r="2157" spans="19:19" x14ac:dyDescent="0.25">
      <c r="S2157" s="3"/>
    </row>
    <row r="2158" spans="19:19" x14ac:dyDescent="0.25">
      <c r="S2158" s="3"/>
    </row>
    <row r="2159" spans="19:19" x14ac:dyDescent="0.25">
      <c r="S2159" s="3"/>
    </row>
    <row r="2160" spans="19:19" x14ac:dyDescent="0.25">
      <c r="S2160" s="3"/>
    </row>
    <row r="2161" spans="19:19" x14ac:dyDescent="0.25">
      <c r="S2161" s="3"/>
    </row>
    <row r="2162" spans="19:19" x14ac:dyDescent="0.25">
      <c r="S2162" s="2"/>
    </row>
    <row r="2163" spans="19:19" x14ac:dyDescent="0.25">
      <c r="S2163" s="3"/>
    </row>
    <row r="2164" spans="19:19" x14ac:dyDescent="0.25">
      <c r="S2164" s="3"/>
    </row>
    <row r="2165" spans="19:19" x14ac:dyDescent="0.25">
      <c r="S2165" s="3"/>
    </row>
    <row r="2166" spans="19:19" x14ac:dyDescent="0.25">
      <c r="S2166" s="3"/>
    </row>
    <row r="2167" spans="19:19" x14ac:dyDescent="0.25">
      <c r="S2167" s="3"/>
    </row>
    <row r="2168" spans="19:19" x14ac:dyDescent="0.25">
      <c r="S2168" s="3"/>
    </row>
    <row r="2169" spans="19:19" x14ac:dyDescent="0.25">
      <c r="S2169" s="3"/>
    </row>
    <row r="2170" spans="19:19" x14ac:dyDescent="0.25">
      <c r="S2170" s="3"/>
    </row>
    <row r="2171" spans="19:19" x14ac:dyDescent="0.25">
      <c r="S2171" s="3"/>
    </row>
    <row r="2172" spans="19:19" x14ac:dyDescent="0.25">
      <c r="S2172" s="2"/>
    </row>
    <row r="2173" spans="19:19" x14ac:dyDescent="0.25">
      <c r="S2173" s="3"/>
    </row>
    <row r="2174" spans="19:19" x14ac:dyDescent="0.25">
      <c r="S2174" s="3"/>
    </row>
    <row r="2175" spans="19:19" x14ac:dyDescent="0.25">
      <c r="S2175" s="3"/>
    </row>
    <row r="2176" spans="19:19" x14ac:dyDescent="0.25">
      <c r="S2176" s="3"/>
    </row>
    <row r="2177" spans="19:19" x14ac:dyDescent="0.25">
      <c r="S2177" s="3"/>
    </row>
    <row r="2178" spans="19:19" x14ac:dyDescent="0.25">
      <c r="S2178" s="3"/>
    </row>
    <row r="2179" spans="19:19" x14ac:dyDescent="0.25">
      <c r="S2179" s="3"/>
    </row>
    <row r="2180" spans="19:19" x14ac:dyDescent="0.25">
      <c r="S2180" s="3"/>
    </row>
    <row r="2181" spans="19:19" x14ac:dyDescent="0.25">
      <c r="S2181" s="3"/>
    </row>
    <row r="2182" spans="19:19" x14ac:dyDescent="0.25">
      <c r="S2182" s="2"/>
    </row>
    <row r="2183" spans="19:19" x14ac:dyDescent="0.25">
      <c r="S2183" s="3"/>
    </row>
    <row r="2184" spans="19:19" x14ac:dyDescent="0.25">
      <c r="S2184" s="3"/>
    </row>
    <row r="2185" spans="19:19" x14ac:dyDescent="0.25">
      <c r="S2185" s="3"/>
    </row>
    <row r="2186" spans="19:19" x14ac:dyDescent="0.25">
      <c r="S2186" s="3"/>
    </row>
    <row r="2187" spans="19:19" x14ac:dyDescent="0.25">
      <c r="S2187" s="3"/>
    </row>
    <row r="2188" spans="19:19" x14ac:dyDescent="0.25">
      <c r="S2188" s="3"/>
    </row>
    <row r="2189" spans="19:19" x14ac:dyDescent="0.25">
      <c r="S2189" s="3"/>
    </row>
    <row r="2190" spans="19:19" x14ac:dyDescent="0.25">
      <c r="S2190" s="3"/>
    </row>
    <row r="2191" spans="19:19" x14ac:dyDescent="0.25">
      <c r="S2191" s="3"/>
    </row>
    <row r="2192" spans="19:19" x14ac:dyDescent="0.25">
      <c r="S2192" s="2"/>
    </row>
    <row r="2193" spans="19:19" x14ac:dyDescent="0.25">
      <c r="S2193" s="3"/>
    </row>
    <row r="2194" spans="19:19" x14ac:dyDescent="0.25">
      <c r="S2194" s="3"/>
    </row>
    <row r="2195" spans="19:19" x14ac:dyDescent="0.25">
      <c r="S2195" s="3"/>
    </row>
    <row r="2196" spans="19:19" x14ac:dyDescent="0.25">
      <c r="S2196" s="3"/>
    </row>
    <row r="2197" spans="19:19" x14ac:dyDescent="0.25">
      <c r="S2197" s="3"/>
    </row>
    <row r="2198" spans="19:19" x14ac:dyDescent="0.25">
      <c r="S2198" s="3"/>
    </row>
    <row r="2199" spans="19:19" x14ac:dyDescent="0.25">
      <c r="S2199" s="3"/>
    </row>
    <row r="2200" spans="19:19" x14ac:dyDescent="0.25">
      <c r="S2200" s="3"/>
    </row>
    <row r="2201" spans="19:19" x14ac:dyDescent="0.25">
      <c r="S2201" s="3"/>
    </row>
    <row r="2202" spans="19:19" x14ac:dyDescent="0.25">
      <c r="S2202" s="2"/>
    </row>
    <row r="2203" spans="19:19" x14ac:dyDescent="0.25">
      <c r="S2203" s="3"/>
    </row>
    <row r="2204" spans="19:19" x14ac:dyDescent="0.25">
      <c r="S2204" s="3"/>
    </row>
    <row r="2205" spans="19:19" x14ac:dyDescent="0.25">
      <c r="S2205" s="3"/>
    </row>
    <row r="2206" spans="19:19" x14ac:dyDescent="0.25">
      <c r="S2206" s="3"/>
    </row>
    <row r="2207" spans="19:19" x14ac:dyDescent="0.25">
      <c r="S2207" s="3"/>
    </row>
    <row r="2208" spans="19:19" x14ac:dyDescent="0.25">
      <c r="S2208" s="3"/>
    </row>
    <row r="2209" spans="19:19" x14ac:dyDescent="0.25">
      <c r="S2209" s="3"/>
    </row>
    <row r="2210" spans="19:19" x14ac:dyDescent="0.25">
      <c r="S2210" s="3"/>
    </row>
    <row r="2211" spans="19:19" x14ac:dyDescent="0.25">
      <c r="S2211" s="3"/>
    </row>
    <row r="2212" spans="19:19" x14ac:dyDescent="0.25">
      <c r="S2212" s="2"/>
    </row>
    <row r="2213" spans="19:19" x14ac:dyDescent="0.25">
      <c r="S2213" s="3"/>
    </row>
    <row r="2214" spans="19:19" x14ac:dyDescent="0.25">
      <c r="S2214" s="3"/>
    </row>
    <row r="2215" spans="19:19" x14ac:dyDescent="0.25">
      <c r="S2215" s="3"/>
    </row>
    <row r="2216" spans="19:19" x14ac:dyDescent="0.25">
      <c r="S2216" s="3"/>
    </row>
    <row r="2217" spans="19:19" x14ac:dyDescent="0.25">
      <c r="S2217" s="3"/>
    </row>
    <row r="2218" spans="19:19" x14ac:dyDescent="0.25">
      <c r="S2218" s="3"/>
    </row>
    <row r="2219" spans="19:19" x14ac:dyDescent="0.25">
      <c r="S2219" s="3"/>
    </row>
    <row r="2220" spans="19:19" x14ac:dyDescent="0.25">
      <c r="S2220" s="3"/>
    </row>
    <row r="2221" spans="19:19" x14ac:dyDescent="0.25">
      <c r="S2221" s="3"/>
    </row>
    <row r="2222" spans="19:19" x14ac:dyDescent="0.25">
      <c r="S2222" s="2"/>
    </row>
    <row r="2223" spans="19:19" x14ac:dyDescent="0.25">
      <c r="S2223" s="3"/>
    </row>
    <row r="2224" spans="19:19" x14ac:dyDescent="0.25">
      <c r="S2224" s="3"/>
    </row>
    <row r="2225" spans="19:19" x14ac:dyDescent="0.25">
      <c r="S2225" s="3"/>
    </row>
    <row r="2226" spans="19:19" x14ac:dyDescent="0.25">
      <c r="S2226" s="3"/>
    </row>
    <row r="2227" spans="19:19" x14ac:dyDescent="0.25">
      <c r="S2227" s="3"/>
    </row>
    <row r="2228" spans="19:19" x14ac:dyDescent="0.25">
      <c r="S2228" s="3"/>
    </row>
    <row r="2229" spans="19:19" x14ac:dyDescent="0.25">
      <c r="S2229" s="3"/>
    </row>
    <row r="2230" spans="19:19" x14ac:dyDescent="0.25">
      <c r="S2230" s="3"/>
    </row>
    <row r="2231" spans="19:19" x14ac:dyDescent="0.25">
      <c r="S2231" s="3"/>
    </row>
    <row r="2232" spans="19:19" x14ac:dyDescent="0.25">
      <c r="S2232" s="2"/>
    </row>
    <row r="2233" spans="19:19" x14ac:dyDescent="0.25">
      <c r="S2233" s="3"/>
    </row>
    <row r="2234" spans="19:19" x14ac:dyDescent="0.25">
      <c r="S2234" s="3"/>
    </row>
    <row r="2235" spans="19:19" x14ac:dyDescent="0.25">
      <c r="S2235" s="3"/>
    </row>
    <row r="2236" spans="19:19" x14ac:dyDescent="0.25">
      <c r="S2236" s="3"/>
    </row>
    <row r="2237" spans="19:19" x14ac:dyDescent="0.25">
      <c r="S2237" s="3"/>
    </row>
    <row r="2238" spans="19:19" x14ac:dyDescent="0.25">
      <c r="S2238" s="3"/>
    </row>
    <row r="2239" spans="19:19" x14ac:dyDescent="0.25">
      <c r="S2239" s="3"/>
    </row>
    <row r="2240" spans="19:19" x14ac:dyDescent="0.25">
      <c r="S2240" s="3"/>
    </row>
    <row r="2241" spans="19:19" x14ac:dyDescent="0.25">
      <c r="S2241" s="3"/>
    </row>
    <row r="2242" spans="19:19" x14ac:dyDescent="0.25">
      <c r="S2242" s="2"/>
    </row>
    <row r="2243" spans="19:19" x14ac:dyDescent="0.25">
      <c r="S2243" s="3"/>
    </row>
    <row r="2244" spans="19:19" x14ac:dyDescent="0.25">
      <c r="S2244" s="3"/>
    </row>
    <row r="2245" spans="19:19" x14ac:dyDescent="0.25">
      <c r="S2245" s="3"/>
    </row>
    <row r="2246" spans="19:19" x14ac:dyDescent="0.25">
      <c r="S2246" s="3"/>
    </row>
    <row r="2247" spans="19:19" x14ac:dyDescent="0.25">
      <c r="S2247" s="3"/>
    </row>
    <row r="2248" spans="19:19" x14ac:dyDescent="0.25">
      <c r="S2248" s="3"/>
    </row>
    <row r="2249" spans="19:19" x14ac:dyDescent="0.25">
      <c r="S2249" s="3"/>
    </row>
    <row r="2250" spans="19:19" x14ac:dyDescent="0.25">
      <c r="S2250" s="3"/>
    </row>
    <row r="2251" spans="19:19" x14ac:dyDescent="0.25">
      <c r="S2251" s="3"/>
    </row>
    <row r="2252" spans="19:19" x14ac:dyDescent="0.25">
      <c r="S2252" s="2"/>
    </row>
    <row r="2253" spans="19:19" x14ac:dyDescent="0.25">
      <c r="S2253" s="3"/>
    </row>
    <row r="2254" spans="19:19" x14ac:dyDescent="0.25">
      <c r="S2254" s="3"/>
    </row>
    <row r="2255" spans="19:19" x14ac:dyDescent="0.25">
      <c r="S2255" s="3"/>
    </row>
    <row r="2256" spans="19:19" x14ac:dyDescent="0.25">
      <c r="S2256" s="3"/>
    </row>
    <row r="2257" spans="19:19" x14ac:dyDescent="0.25">
      <c r="S2257" s="3"/>
    </row>
    <row r="2258" spans="19:19" x14ac:dyDescent="0.25">
      <c r="S2258" s="3"/>
    </row>
    <row r="2259" spans="19:19" x14ac:dyDescent="0.25">
      <c r="S2259" s="3"/>
    </row>
    <row r="2260" spans="19:19" x14ac:dyDescent="0.25">
      <c r="S2260" s="3"/>
    </row>
    <row r="2261" spans="19:19" x14ac:dyDescent="0.25">
      <c r="S2261" s="3"/>
    </row>
    <row r="2262" spans="19:19" x14ac:dyDescent="0.25">
      <c r="S2262" s="2"/>
    </row>
    <row r="2263" spans="19:19" x14ac:dyDescent="0.25">
      <c r="S2263" s="3"/>
    </row>
    <row r="2264" spans="19:19" x14ac:dyDescent="0.25">
      <c r="S2264" s="3"/>
    </row>
    <row r="2265" spans="19:19" x14ac:dyDescent="0.25">
      <c r="S2265" s="3"/>
    </row>
    <row r="2266" spans="19:19" x14ac:dyDescent="0.25">
      <c r="S2266" s="3"/>
    </row>
    <row r="2267" spans="19:19" x14ac:dyDescent="0.25">
      <c r="S2267" s="3"/>
    </row>
    <row r="2268" spans="19:19" x14ac:dyDescent="0.25">
      <c r="S2268" s="3"/>
    </row>
    <row r="2269" spans="19:19" x14ac:dyDescent="0.25">
      <c r="S2269" s="3"/>
    </row>
    <row r="2270" spans="19:19" x14ac:dyDescent="0.25">
      <c r="S2270" s="3"/>
    </row>
    <row r="2271" spans="19:19" x14ac:dyDescent="0.25">
      <c r="S2271" s="3"/>
    </row>
    <row r="2272" spans="19:19" x14ac:dyDescent="0.25">
      <c r="S2272" s="2"/>
    </row>
    <row r="2273" spans="19:19" x14ac:dyDescent="0.25">
      <c r="S2273" s="3"/>
    </row>
    <row r="2274" spans="19:19" x14ac:dyDescent="0.25">
      <c r="S2274" s="3"/>
    </row>
    <row r="2275" spans="19:19" x14ac:dyDescent="0.25">
      <c r="S2275" s="3"/>
    </row>
    <row r="2276" spans="19:19" x14ac:dyDescent="0.25">
      <c r="S2276" s="3"/>
    </row>
    <row r="2277" spans="19:19" x14ac:dyDescent="0.25">
      <c r="S2277" s="3"/>
    </row>
    <row r="2278" spans="19:19" x14ac:dyDescent="0.25">
      <c r="S2278" s="3"/>
    </row>
    <row r="2279" spans="19:19" x14ac:dyDescent="0.25">
      <c r="S2279" s="3"/>
    </row>
    <row r="2280" spans="19:19" x14ac:dyDescent="0.25">
      <c r="S2280" s="3"/>
    </row>
    <row r="2281" spans="19:19" x14ac:dyDescent="0.25">
      <c r="S2281" s="3"/>
    </row>
    <row r="2282" spans="19:19" x14ac:dyDescent="0.25">
      <c r="S2282" s="2"/>
    </row>
    <row r="2283" spans="19:19" x14ac:dyDescent="0.25">
      <c r="S2283" s="3"/>
    </row>
    <row r="2284" spans="19:19" x14ac:dyDescent="0.25">
      <c r="S2284" s="3"/>
    </row>
    <row r="2285" spans="19:19" x14ac:dyDescent="0.25">
      <c r="S2285" s="3"/>
    </row>
    <row r="2286" spans="19:19" x14ac:dyDescent="0.25">
      <c r="S2286" s="3"/>
    </row>
    <row r="2287" spans="19:19" x14ac:dyDescent="0.25">
      <c r="S2287" s="3"/>
    </row>
    <row r="2288" spans="19:19" x14ac:dyDescent="0.25">
      <c r="S2288" s="3"/>
    </row>
    <row r="2289" spans="19:19" x14ac:dyDescent="0.25">
      <c r="S2289" s="3"/>
    </row>
    <row r="2290" spans="19:19" x14ac:dyDescent="0.25">
      <c r="S2290" s="3"/>
    </row>
    <row r="2291" spans="19:19" x14ac:dyDescent="0.25">
      <c r="S2291" s="3"/>
    </row>
    <row r="2292" spans="19:19" x14ac:dyDescent="0.25">
      <c r="S2292" s="2"/>
    </row>
    <row r="2293" spans="19:19" x14ac:dyDescent="0.25">
      <c r="S2293" s="3"/>
    </row>
    <row r="2294" spans="19:19" x14ac:dyDescent="0.25">
      <c r="S2294" s="3"/>
    </row>
    <row r="2295" spans="19:19" x14ac:dyDescent="0.25">
      <c r="S2295" s="3"/>
    </row>
    <row r="2296" spans="19:19" x14ac:dyDescent="0.25">
      <c r="S2296" s="3"/>
    </row>
    <row r="2297" spans="19:19" x14ac:dyDescent="0.25">
      <c r="S2297" s="3"/>
    </row>
    <row r="2298" spans="19:19" x14ac:dyDescent="0.25">
      <c r="S2298" s="3"/>
    </row>
    <row r="2299" spans="19:19" x14ac:dyDescent="0.25">
      <c r="S2299" s="3"/>
    </row>
    <row r="2300" spans="19:19" x14ac:dyDescent="0.25">
      <c r="S2300" s="3"/>
    </row>
    <row r="2301" spans="19:19" x14ac:dyDescent="0.25">
      <c r="S2301" s="3"/>
    </row>
    <row r="2302" spans="19:19" x14ac:dyDescent="0.25">
      <c r="S2302" s="2"/>
    </row>
    <row r="2303" spans="19:19" x14ac:dyDescent="0.25">
      <c r="S2303" s="3"/>
    </row>
    <row r="2304" spans="19:19" x14ac:dyDescent="0.25">
      <c r="S2304" s="3"/>
    </row>
    <row r="2305" spans="19:19" x14ac:dyDescent="0.25">
      <c r="S2305" s="3"/>
    </row>
    <row r="2306" spans="19:19" x14ac:dyDescent="0.25">
      <c r="S2306" s="3"/>
    </row>
    <row r="2307" spans="19:19" x14ac:dyDescent="0.25">
      <c r="S2307" s="3"/>
    </row>
    <row r="2308" spans="19:19" x14ac:dyDescent="0.25">
      <c r="S2308" s="3"/>
    </row>
    <row r="2309" spans="19:19" x14ac:dyDescent="0.25">
      <c r="S2309" s="3"/>
    </row>
    <row r="2310" spans="19:19" x14ac:dyDescent="0.25">
      <c r="S2310" s="3"/>
    </row>
    <row r="2311" spans="19:19" x14ac:dyDescent="0.25">
      <c r="S2311" s="3"/>
    </row>
    <row r="2312" spans="19:19" x14ac:dyDescent="0.25">
      <c r="S2312" s="2"/>
    </row>
    <row r="2313" spans="19:19" x14ac:dyDescent="0.25">
      <c r="S2313" s="3"/>
    </row>
    <row r="2314" spans="19:19" x14ac:dyDescent="0.25">
      <c r="S2314" s="3"/>
    </row>
    <row r="2315" spans="19:19" x14ac:dyDescent="0.25">
      <c r="S2315" s="3"/>
    </row>
    <row r="2316" spans="19:19" x14ac:dyDescent="0.25">
      <c r="S2316" s="3"/>
    </row>
    <row r="2317" spans="19:19" x14ac:dyDescent="0.25">
      <c r="S2317" s="3"/>
    </row>
    <row r="2318" spans="19:19" x14ac:dyDescent="0.25">
      <c r="S2318" s="3"/>
    </row>
    <row r="2319" spans="19:19" x14ac:dyDescent="0.25">
      <c r="S2319" s="3"/>
    </row>
    <row r="2320" spans="19:19" x14ac:dyDescent="0.25">
      <c r="S2320" s="3"/>
    </row>
    <row r="2321" spans="19:19" x14ac:dyDescent="0.25">
      <c r="S2321" s="3"/>
    </row>
    <row r="2322" spans="19:19" x14ac:dyDescent="0.25">
      <c r="S2322" s="2"/>
    </row>
    <row r="2323" spans="19:19" x14ac:dyDescent="0.25">
      <c r="S2323" s="3"/>
    </row>
    <row r="2324" spans="19:19" x14ac:dyDescent="0.25">
      <c r="S2324" s="3"/>
    </row>
    <row r="2325" spans="19:19" x14ac:dyDescent="0.25">
      <c r="S2325" s="3"/>
    </row>
    <row r="2326" spans="19:19" x14ac:dyDescent="0.25">
      <c r="S2326" s="3"/>
    </row>
    <row r="2327" spans="19:19" x14ac:dyDescent="0.25">
      <c r="S2327" s="3"/>
    </row>
    <row r="2328" spans="19:19" x14ac:dyDescent="0.25">
      <c r="S2328" s="3"/>
    </row>
    <row r="2329" spans="19:19" x14ac:dyDescent="0.25">
      <c r="S2329" s="3"/>
    </row>
    <row r="2330" spans="19:19" x14ac:dyDescent="0.25">
      <c r="S2330" s="3"/>
    </row>
    <row r="2331" spans="19:19" x14ac:dyDescent="0.25">
      <c r="S2331" s="3"/>
    </row>
    <row r="2332" spans="19:19" x14ac:dyDescent="0.25">
      <c r="S2332" s="2"/>
    </row>
    <row r="2333" spans="19:19" x14ac:dyDescent="0.25">
      <c r="S2333" s="3"/>
    </row>
    <row r="2334" spans="19:19" x14ac:dyDescent="0.25">
      <c r="S2334" s="3"/>
    </row>
    <row r="2335" spans="19:19" x14ac:dyDescent="0.25">
      <c r="S2335" s="3"/>
    </row>
    <row r="2336" spans="19:19" x14ac:dyDescent="0.25">
      <c r="S2336" s="3"/>
    </row>
    <row r="2337" spans="19:19" x14ac:dyDescent="0.25">
      <c r="S2337" s="3"/>
    </row>
    <row r="2338" spans="19:19" x14ac:dyDescent="0.25">
      <c r="S2338" s="3"/>
    </row>
    <row r="2339" spans="19:19" x14ac:dyDescent="0.25">
      <c r="S2339" s="3"/>
    </row>
    <row r="2340" spans="19:19" x14ac:dyDescent="0.25">
      <c r="S2340" s="3"/>
    </row>
    <row r="2341" spans="19:19" x14ac:dyDescent="0.25">
      <c r="S2341" s="3"/>
    </row>
    <row r="2342" spans="19:19" x14ac:dyDescent="0.25">
      <c r="S2342" s="2"/>
    </row>
    <row r="2343" spans="19:19" x14ac:dyDescent="0.25">
      <c r="S2343" s="3"/>
    </row>
    <row r="2344" spans="19:19" x14ac:dyDescent="0.25">
      <c r="S2344" s="3"/>
    </row>
    <row r="2345" spans="19:19" x14ac:dyDescent="0.25">
      <c r="S2345" s="3"/>
    </row>
    <row r="2346" spans="19:19" x14ac:dyDescent="0.25">
      <c r="S2346" s="3"/>
    </row>
    <row r="2347" spans="19:19" x14ac:dyDescent="0.25">
      <c r="S2347" s="3"/>
    </row>
    <row r="2348" spans="19:19" x14ac:dyDescent="0.25">
      <c r="S2348" s="3"/>
    </row>
    <row r="2349" spans="19:19" x14ac:dyDescent="0.25">
      <c r="S2349" s="3"/>
    </row>
    <row r="2350" spans="19:19" x14ac:dyDescent="0.25">
      <c r="S2350" s="3"/>
    </row>
    <row r="2351" spans="19:19" x14ac:dyDescent="0.25">
      <c r="S2351" s="3"/>
    </row>
    <row r="2352" spans="19:19" x14ac:dyDescent="0.25">
      <c r="S2352" s="2"/>
    </row>
    <row r="2353" spans="19:19" x14ac:dyDescent="0.25">
      <c r="S2353" s="3"/>
    </row>
    <row r="2354" spans="19:19" x14ac:dyDescent="0.25">
      <c r="S2354" s="3"/>
    </row>
    <row r="2355" spans="19:19" x14ac:dyDescent="0.25">
      <c r="S2355" s="3"/>
    </row>
    <row r="2356" spans="19:19" x14ac:dyDescent="0.25">
      <c r="S2356" s="3"/>
    </row>
    <row r="2357" spans="19:19" x14ac:dyDescent="0.25">
      <c r="S2357" s="3"/>
    </row>
    <row r="2358" spans="19:19" x14ac:dyDescent="0.25">
      <c r="S2358" s="3"/>
    </row>
    <row r="2359" spans="19:19" x14ac:dyDescent="0.25">
      <c r="S2359" s="3"/>
    </row>
    <row r="2360" spans="19:19" x14ac:dyDescent="0.25">
      <c r="S2360" s="3"/>
    </row>
    <row r="2361" spans="19:19" x14ac:dyDescent="0.25">
      <c r="S2361" s="3"/>
    </row>
    <row r="2362" spans="19:19" x14ac:dyDescent="0.25">
      <c r="S2362" s="2"/>
    </row>
    <row r="2363" spans="19:19" x14ac:dyDescent="0.25">
      <c r="S2363" s="3"/>
    </row>
    <row r="2364" spans="19:19" x14ac:dyDescent="0.25">
      <c r="S2364" s="3"/>
    </row>
    <row r="2365" spans="19:19" x14ac:dyDescent="0.25">
      <c r="S2365" s="3"/>
    </row>
    <row r="2366" spans="19:19" x14ac:dyDescent="0.25">
      <c r="S2366" s="3"/>
    </row>
    <row r="2367" spans="19:19" x14ac:dyDescent="0.25">
      <c r="S2367" s="3"/>
    </row>
    <row r="2368" spans="19:19" x14ac:dyDescent="0.25">
      <c r="S2368" s="3"/>
    </row>
    <row r="2369" spans="19:19" x14ac:dyDescent="0.25">
      <c r="S2369" s="3"/>
    </row>
    <row r="2370" spans="19:19" x14ac:dyDescent="0.25">
      <c r="S2370" s="3"/>
    </row>
    <row r="2371" spans="19:19" x14ac:dyDescent="0.25">
      <c r="S2371" s="3"/>
    </row>
    <row r="2372" spans="19:19" x14ac:dyDescent="0.25">
      <c r="S2372" s="2"/>
    </row>
    <row r="2373" spans="19:19" x14ac:dyDescent="0.25">
      <c r="S2373" s="3"/>
    </row>
    <row r="2374" spans="19:19" x14ac:dyDescent="0.25">
      <c r="S2374" s="3"/>
    </row>
    <row r="2375" spans="19:19" x14ac:dyDescent="0.25">
      <c r="S2375" s="3"/>
    </row>
    <row r="2376" spans="19:19" x14ac:dyDescent="0.25">
      <c r="S2376" s="3"/>
    </row>
    <row r="2377" spans="19:19" x14ac:dyDescent="0.25">
      <c r="S2377" s="3"/>
    </row>
    <row r="2378" spans="19:19" x14ac:dyDescent="0.25">
      <c r="S2378" s="3"/>
    </row>
    <row r="2379" spans="19:19" x14ac:dyDescent="0.25">
      <c r="S2379" s="3"/>
    </row>
    <row r="2380" spans="19:19" x14ac:dyDescent="0.25">
      <c r="S2380" s="3"/>
    </row>
    <row r="2381" spans="19:19" x14ac:dyDescent="0.25">
      <c r="S2381" s="3"/>
    </row>
    <row r="2382" spans="19:19" x14ac:dyDescent="0.25">
      <c r="S2382" s="2"/>
    </row>
    <row r="2383" spans="19:19" x14ac:dyDescent="0.25">
      <c r="S2383" s="3"/>
    </row>
    <row r="2384" spans="19:19" x14ac:dyDescent="0.25">
      <c r="S2384" s="3"/>
    </row>
    <row r="2385" spans="19:19" x14ac:dyDescent="0.25">
      <c r="S2385" s="3"/>
    </row>
    <row r="2386" spans="19:19" x14ac:dyDescent="0.25">
      <c r="S2386" s="3"/>
    </row>
    <row r="2387" spans="19:19" x14ac:dyDescent="0.25">
      <c r="S2387" s="3"/>
    </row>
    <row r="2388" spans="19:19" x14ac:dyDescent="0.25">
      <c r="S2388" s="3"/>
    </row>
    <row r="2389" spans="19:19" x14ac:dyDescent="0.25">
      <c r="S2389" s="3"/>
    </row>
    <row r="2390" spans="19:19" x14ac:dyDescent="0.25">
      <c r="S2390" s="3"/>
    </row>
    <row r="2391" spans="19:19" x14ac:dyDescent="0.25">
      <c r="S2391" s="3"/>
    </row>
    <row r="2392" spans="19:19" x14ac:dyDescent="0.25">
      <c r="S2392" s="2"/>
    </row>
    <row r="2393" spans="19:19" x14ac:dyDescent="0.25">
      <c r="S2393" s="3"/>
    </row>
    <row r="2394" spans="19:19" x14ac:dyDescent="0.25">
      <c r="S2394" s="3"/>
    </row>
    <row r="2395" spans="19:19" x14ac:dyDescent="0.25">
      <c r="S2395" s="3"/>
    </row>
    <row r="2396" spans="19:19" x14ac:dyDescent="0.25">
      <c r="S2396" s="3"/>
    </row>
    <row r="2397" spans="19:19" x14ac:dyDescent="0.25">
      <c r="S2397" s="3"/>
    </row>
    <row r="2398" spans="19:19" x14ac:dyDescent="0.25">
      <c r="S2398" s="3"/>
    </row>
    <row r="2399" spans="19:19" x14ac:dyDescent="0.25">
      <c r="S2399" s="3"/>
    </row>
    <row r="2400" spans="19:19" x14ac:dyDescent="0.25">
      <c r="S2400" s="3"/>
    </row>
    <row r="2401" spans="19:19" x14ac:dyDescent="0.25">
      <c r="S2401" s="3"/>
    </row>
    <row r="2402" spans="19:19" x14ac:dyDescent="0.25">
      <c r="S2402" s="2"/>
    </row>
    <row r="2403" spans="19:19" x14ac:dyDescent="0.25">
      <c r="S2403" s="3"/>
    </row>
    <row r="2404" spans="19:19" x14ac:dyDescent="0.25">
      <c r="S2404" s="3"/>
    </row>
    <row r="2405" spans="19:19" x14ac:dyDescent="0.25">
      <c r="S2405" s="3"/>
    </row>
    <row r="2406" spans="19:19" x14ac:dyDescent="0.25">
      <c r="S2406" s="3"/>
    </row>
    <row r="2407" spans="19:19" x14ac:dyDescent="0.25">
      <c r="S2407" s="3"/>
    </row>
    <row r="2408" spans="19:19" x14ac:dyDescent="0.25">
      <c r="S2408" s="3"/>
    </row>
    <row r="2409" spans="19:19" x14ac:dyDescent="0.25">
      <c r="S2409" s="3"/>
    </row>
    <row r="2410" spans="19:19" x14ac:dyDescent="0.25">
      <c r="S2410" s="3"/>
    </row>
    <row r="2411" spans="19:19" x14ac:dyDescent="0.25">
      <c r="S2411" s="3"/>
    </row>
    <row r="2412" spans="19:19" x14ac:dyDescent="0.25">
      <c r="S2412" s="2"/>
    </row>
    <row r="2413" spans="19:19" x14ac:dyDescent="0.25">
      <c r="S2413" s="3"/>
    </row>
    <row r="2414" spans="19:19" x14ac:dyDescent="0.25">
      <c r="S2414" s="3"/>
    </row>
    <row r="2415" spans="19:19" x14ac:dyDescent="0.25">
      <c r="S2415" s="3"/>
    </row>
    <row r="2416" spans="19:19" x14ac:dyDescent="0.25">
      <c r="S2416" s="3"/>
    </row>
    <row r="2417" spans="19:19" x14ac:dyDescent="0.25">
      <c r="S2417" s="3"/>
    </row>
    <row r="2418" spans="19:19" x14ac:dyDescent="0.25">
      <c r="S2418" s="3"/>
    </row>
    <row r="2419" spans="19:19" x14ac:dyDescent="0.25">
      <c r="S2419" s="3"/>
    </row>
    <row r="2420" spans="19:19" x14ac:dyDescent="0.25">
      <c r="S2420" s="3"/>
    </row>
    <row r="2421" spans="19:19" x14ac:dyDescent="0.25">
      <c r="S2421" s="3"/>
    </row>
    <row r="2422" spans="19:19" x14ac:dyDescent="0.25">
      <c r="S2422" s="2"/>
    </row>
    <row r="2423" spans="19:19" x14ac:dyDescent="0.25">
      <c r="S2423" s="3"/>
    </row>
    <row r="2424" spans="19:19" x14ac:dyDescent="0.25">
      <c r="S2424" s="3"/>
    </row>
    <row r="2425" spans="19:19" x14ac:dyDescent="0.25">
      <c r="S2425" s="3"/>
    </row>
    <row r="2426" spans="19:19" x14ac:dyDescent="0.25">
      <c r="S2426" s="3"/>
    </row>
    <row r="2427" spans="19:19" x14ac:dyDescent="0.25">
      <c r="S2427" s="3"/>
    </row>
    <row r="2428" spans="19:19" x14ac:dyDescent="0.25">
      <c r="S2428" s="3"/>
    </row>
    <row r="2429" spans="19:19" x14ac:dyDescent="0.25">
      <c r="S2429" s="3"/>
    </row>
    <row r="2430" spans="19:19" x14ac:dyDescent="0.25">
      <c r="S2430" s="3"/>
    </row>
    <row r="2431" spans="19:19" x14ac:dyDescent="0.25">
      <c r="S2431" s="3"/>
    </row>
    <row r="2432" spans="19:19" x14ac:dyDescent="0.25">
      <c r="S2432" s="2"/>
    </row>
    <row r="2433" spans="19:19" x14ac:dyDescent="0.25">
      <c r="S2433" s="3"/>
    </row>
    <row r="2434" spans="19:19" x14ac:dyDescent="0.25">
      <c r="S2434" s="3"/>
    </row>
    <row r="2435" spans="19:19" x14ac:dyDescent="0.25">
      <c r="S2435" s="3"/>
    </row>
    <row r="2436" spans="19:19" x14ac:dyDescent="0.25">
      <c r="S2436" s="3"/>
    </row>
    <row r="2437" spans="19:19" x14ac:dyDescent="0.25">
      <c r="S2437" s="3"/>
    </row>
    <row r="2438" spans="19:19" x14ac:dyDescent="0.25">
      <c r="S2438" s="3"/>
    </row>
    <row r="2439" spans="19:19" x14ac:dyDescent="0.25">
      <c r="S2439" s="3"/>
    </row>
    <row r="2440" spans="19:19" x14ac:dyDescent="0.25">
      <c r="S2440" s="3"/>
    </row>
    <row r="2441" spans="19:19" x14ac:dyDescent="0.25">
      <c r="S2441" s="3"/>
    </row>
    <row r="2442" spans="19:19" x14ac:dyDescent="0.25">
      <c r="S2442" s="2"/>
    </row>
    <row r="2443" spans="19:19" x14ac:dyDescent="0.25">
      <c r="S2443" s="3"/>
    </row>
    <row r="2444" spans="19:19" x14ac:dyDescent="0.25">
      <c r="S2444" s="3"/>
    </row>
    <row r="2445" spans="19:19" x14ac:dyDescent="0.25">
      <c r="S2445" s="3"/>
    </row>
    <row r="2446" spans="19:19" x14ac:dyDescent="0.25">
      <c r="S2446" s="3"/>
    </row>
    <row r="2447" spans="19:19" x14ac:dyDescent="0.25">
      <c r="S2447" s="3"/>
    </row>
    <row r="2448" spans="19:19" x14ac:dyDescent="0.25">
      <c r="S2448" s="3"/>
    </row>
    <row r="2449" spans="19:19" x14ac:dyDescent="0.25">
      <c r="S2449" s="3"/>
    </row>
    <row r="2450" spans="19:19" x14ac:dyDescent="0.25">
      <c r="S2450" s="3"/>
    </row>
    <row r="2451" spans="19:19" x14ac:dyDescent="0.25">
      <c r="S2451" s="3"/>
    </row>
    <row r="2452" spans="19:19" x14ac:dyDescent="0.25">
      <c r="S2452" s="2"/>
    </row>
    <row r="2453" spans="19:19" x14ac:dyDescent="0.25">
      <c r="S2453" s="3"/>
    </row>
    <row r="2454" spans="19:19" x14ac:dyDescent="0.25">
      <c r="S2454" s="3"/>
    </row>
    <row r="2455" spans="19:19" x14ac:dyDescent="0.25">
      <c r="S2455" s="3"/>
    </row>
    <row r="2456" spans="19:19" x14ac:dyDescent="0.25">
      <c r="S2456" s="3"/>
    </row>
    <row r="2457" spans="19:19" x14ac:dyDescent="0.25">
      <c r="S2457" s="3"/>
    </row>
    <row r="2458" spans="19:19" x14ac:dyDescent="0.25">
      <c r="S2458" s="3"/>
    </row>
    <row r="2459" spans="19:19" x14ac:dyDescent="0.25">
      <c r="S2459" s="3"/>
    </row>
    <row r="2460" spans="19:19" x14ac:dyDescent="0.25">
      <c r="S2460" s="3"/>
    </row>
    <row r="2461" spans="19:19" x14ac:dyDescent="0.25">
      <c r="S2461" s="3"/>
    </row>
    <row r="2462" spans="19:19" x14ac:dyDescent="0.25">
      <c r="S2462" s="2"/>
    </row>
    <row r="2463" spans="19:19" x14ac:dyDescent="0.25">
      <c r="S2463" s="3"/>
    </row>
    <row r="2464" spans="19:19" x14ac:dyDescent="0.25">
      <c r="S2464" s="3"/>
    </row>
    <row r="2465" spans="19:19" x14ac:dyDescent="0.25">
      <c r="S2465" s="3"/>
    </row>
    <row r="2466" spans="19:19" x14ac:dyDescent="0.25">
      <c r="S2466" s="3"/>
    </row>
    <row r="2467" spans="19:19" x14ac:dyDescent="0.25">
      <c r="S2467" s="3"/>
    </row>
    <row r="2468" spans="19:19" x14ac:dyDescent="0.25">
      <c r="S2468" s="3"/>
    </row>
    <row r="2469" spans="19:19" x14ac:dyDescent="0.25">
      <c r="S2469" s="3"/>
    </row>
    <row r="2470" spans="19:19" x14ac:dyDescent="0.25">
      <c r="S2470" s="3"/>
    </row>
    <row r="2471" spans="19:19" x14ac:dyDescent="0.25">
      <c r="S2471" s="3"/>
    </row>
    <row r="2472" spans="19:19" x14ac:dyDescent="0.25">
      <c r="S2472" s="2"/>
    </row>
    <row r="2473" spans="19:19" x14ac:dyDescent="0.25">
      <c r="S2473" s="3"/>
    </row>
    <row r="2474" spans="19:19" x14ac:dyDescent="0.25">
      <c r="S2474" s="3"/>
    </row>
    <row r="2475" spans="19:19" x14ac:dyDescent="0.25">
      <c r="S2475" s="3"/>
    </row>
    <row r="2476" spans="19:19" x14ac:dyDescent="0.25">
      <c r="S2476" s="3"/>
    </row>
    <row r="2477" spans="19:19" x14ac:dyDescent="0.25">
      <c r="S2477" s="3"/>
    </row>
    <row r="2478" spans="19:19" x14ac:dyDescent="0.25">
      <c r="S2478" s="3"/>
    </row>
    <row r="2479" spans="19:19" x14ac:dyDescent="0.25">
      <c r="S2479" s="3"/>
    </row>
    <row r="2480" spans="19:19" x14ac:dyDescent="0.25">
      <c r="S2480" s="3"/>
    </row>
    <row r="2481" spans="19:19" x14ac:dyDescent="0.25">
      <c r="S2481" s="3"/>
    </row>
    <row r="2482" spans="19:19" x14ac:dyDescent="0.25">
      <c r="S2482" s="2"/>
    </row>
    <row r="2483" spans="19:19" x14ac:dyDescent="0.25">
      <c r="S2483" s="3"/>
    </row>
    <row r="2484" spans="19:19" x14ac:dyDescent="0.25">
      <c r="S2484" s="3"/>
    </row>
    <row r="2485" spans="19:19" x14ac:dyDescent="0.25">
      <c r="S2485" s="3"/>
    </row>
    <row r="2486" spans="19:19" x14ac:dyDescent="0.25">
      <c r="S2486" s="3"/>
    </row>
    <row r="2487" spans="19:19" x14ac:dyDescent="0.25">
      <c r="S2487" s="3"/>
    </row>
    <row r="2488" spans="19:19" x14ac:dyDescent="0.25">
      <c r="S2488" s="3"/>
    </row>
    <row r="2489" spans="19:19" x14ac:dyDescent="0.25">
      <c r="S2489" s="3"/>
    </row>
    <row r="2490" spans="19:19" x14ac:dyDescent="0.25">
      <c r="S2490" s="3"/>
    </row>
    <row r="2491" spans="19:19" x14ac:dyDescent="0.25">
      <c r="S2491" s="3"/>
    </row>
    <row r="2492" spans="19:19" x14ac:dyDescent="0.25">
      <c r="S2492" s="2"/>
    </row>
    <row r="2493" spans="19:19" x14ac:dyDescent="0.25">
      <c r="S2493" s="3"/>
    </row>
    <row r="2494" spans="19:19" x14ac:dyDescent="0.25">
      <c r="S2494" s="3"/>
    </row>
    <row r="2495" spans="19:19" x14ac:dyDescent="0.25">
      <c r="S2495" s="3"/>
    </row>
    <row r="2496" spans="19:19" x14ac:dyDescent="0.25">
      <c r="S2496" s="3"/>
    </row>
    <row r="2497" spans="19:19" x14ac:dyDescent="0.25">
      <c r="S2497" s="3"/>
    </row>
    <row r="2498" spans="19:19" x14ac:dyDescent="0.25">
      <c r="S2498" s="3"/>
    </row>
    <row r="2499" spans="19:19" x14ac:dyDescent="0.25">
      <c r="S2499" s="3"/>
    </row>
    <row r="2500" spans="19:19" x14ac:dyDescent="0.25">
      <c r="S2500" s="3"/>
    </row>
    <row r="2501" spans="19:19" x14ac:dyDescent="0.25">
      <c r="S2501" s="3"/>
    </row>
    <row r="2502" spans="19:19" x14ac:dyDescent="0.25">
      <c r="S2502" s="2"/>
    </row>
    <row r="2503" spans="19:19" x14ac:dyDescent="0.25">
      <c r="S2503" s="3"/>
    </row>
    <row r="2504" spans="19:19" x14ac:dyDescent="0.25">
      <c r="S2504" s="3"/>
    </row>
    <row r="2505" spans="19:19" x14ac:dyDescent="0.25">
      <c r="S2505" s="3"/>
    </row>
    <row r="2506" spans="19:19" x14ac:dyDescent="0.25">
      <c r="S2506" s="3"/>
    </row>
    <row r="2507" spans="19:19" x14ac:dyDescent="0.25">
      <c r="S2507" s="3"/>
    </row>
    <row r="2508" spans="19:19" x14ac:dyDescent="0.25">
      <c r="S2508" s="3"/>
    </row>
    <row r="2509" spans="19:19" x14ac:dyDescent="0.25">
      <c r="S2509" s="3"/>
    </row>
    <row r="2510" spans="19:19" x14ac:dyDescent="0.25">
      <c r="S2510" s="3"/>
    </row>
    <row r="2511" spans="19:19" x14ac:dyDescent="0.25">
      <c r="S2511" s="3"/>
    </row>
    <row r="2512" spans="19:19" x14ac:dyDescent="0.25">
      <c r="S2512" s="2"/>
    </row>
    <row r="2513" spans="19:19" x14ac:dyDescent="0.25">
      <c r="S2513" s="3"/>
    </row>
    <row r="2514" spans="19:19" x14ac:dyDescent="0.25">
      <c r="S2514" s="3"/>
    </row>
    <row r="2515" spans="19:19" x14ac:dyDescent="0.25">
      <c r="S2515" s="3"/>
    </row>
    <row r="2516" spans="19:19" x14ac:dyDescent="0.25">
      <c r="S2516" s="3"/>
    </row>
    <row r="2517" spans="19:19" x14ac:dyDescent="0.25">
      <c r="S2517" s="3"/>
    </row>
    <row r="2518" spans="19:19" x14ac:dyDescent="0.25">
      <c r="S2518" s="3"/>
    </row>
    <row r="2519" spans="19:19" x14ac:dyDescent="0.25">
      <c r="S2519" s="3"/>
    </row>
    <row r="2520" spans="19:19" x14ac:dyDescent="0.25">
      <c r="S2520" s="3"/>
    </row>
    <row r="2521" spans="19:19" x14ac:dyDescent="0.25">
      <c r="S2521" s="3"/>
    </row>
    <row r="2522" spans="19:19" x14ac:dyDescent="0.25">
      <c r="S2522" s="2"/>
    </row>
    <row r="2523" spans="19:19" x14ac:dyDescent="0.25">
      <c r="S2523" s="3"/>
    </row>
    <row r="2524" spans="19:19" x14ac:dyDescent="0.25">
      <c r="S2524" s="3"/>
    </row>
    <row r="2525" spans="19:19" x14ac:dyDescent="0.25">
      <c r="S2525" s="3"/>
    </row>
    <row r="2526" spans="19:19" x14ac:dyDescent="0.25">
      <c r="S2526" s="3"/>
    </row>
    <row r="2527" spans="19:19" x14ac:dyDescent="0.25">
      <c r="S2527" s="3"/>
    </row>
    <row r="2528" spans="19:19" x14ac:dyDescent="0.25">
      <c r="S2528" s="3"/>
    </row>
    <row r="2529" spans="19:19" x14ac:dyDescent="0.25">
      <c r="S2529" s="3"/>
    </row>
    <row r="2530" spans="19:19" x14ac:dyDescent="0.25">
      <c r="S2530" s="3"/>
    </row>
    <row r="2531" spans="19:19" x14ac:dyDescent="0.25">
      <c r="S2531" s="3"/>
    </row>
    <row r="2532" spans="19:19" x14ac:dyDescent="0.25">
      <c r="S2532" s="2"/>
    </row>
    <row r="2533" spans="19:19" x14ac:dyDescent="0.25">
      <c r="S2533" s="3"/>
    </row>
    <row r="2534" spans="19:19" x14ac:dyDescent="0.25">
      <c r="S2534" s="3"/>
    </row>
    <row r="2535" spans="19:19" x14ac:dyDescent="0.25">
      <c r="S2535" s="3"/>
    </row>
    <row r="2536" spans="19:19" x14ac:dyDescent="0.25">
      <c r="S2536" s="3"/>
    </row>
    <row r="2537" spans="19:19" x14ac:dyDescent="0.25">
      <c r="S2537" s="3"/>
    </row>
    <row r="2538" spans="19:19" x14ac:dyDescent="0.25">
      <c r="S2538" s="3"/>
    </row>
    <row r="2539" spans="19:19" x14ac:dyDescent="0.25">
      <c r="S2539" s="3"/>
    </row>
    <row r="2540" spans="19:19" x14ac:dyDescent="0.25">
      <c r="S2540" s="3"/>
    </row>
    <row r="2541" spans="19:19" x14ac:dyDescent="0.25">
      <c r="S2541" s="3"/>
    </row>
  </sheetData>
  <autoFilter ref="A1:N1561" xr:uid="{0EA94A8C-6239-454A-9798-C98E698D91EA}">
    <filterColumn colId="2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7"/>
        <filter val="8"/>
        <filter val="9"/>
      </filters>
    </filterColumn>
  </autoFilter>
  <sortState xmlns:xlrd2="http://schemas.microsoft.com/office/spreadsheetml/2017/richdata2" ref="A2:H1561">
    <sortCondition ref="A2:A156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A808C-D79A-4D4D-8C8B-AC78034A6785}">
  <sheetPr filterMode="1"/>
  <dimension ref="A1:AN1000"/>
  <sheetViews>
    <sheetView workbookViewId="0">
      <selection activeCell="A20" sqref="A20:XFD21"/>
    </sheetView>
  </sheetViews>
  <sheetFormatPr baseColWidth="10" defaultColWidth="14.42578125" defaultRowHeight="15" customHeight="1" x14ac:dyDescent="0.25"/>
  <cols>
    <col min="1" max="1" width="10.7109375" style="10" customWidth="1"/>
    <col min="2" max="2" width="28.42578125" style="10" customWidth="1"/>
    <col min="3" max="3" width="20.28515625" style="37" customWidth="1"/>
    <col min="4" max="4" width="19.140625" style="37" customWidth="1"/>
    <col min="5" max="7" width="10.7109375" style="10" hidden="1" customWidth="1"/>
    <col min="8" max="8" width="16.42578125" style="10" hidden="1" customWidth="1"/>
    <col min="9" max="9" width="20.28515625" style="10" hidden="1" customWidth="1"/>
    <col min="10" max="10" width="35.140625" style="10" hidden="1" customWidth="1"/>
    <col min="11" max="12" width="32.7109375" style="37" customWidth="1"/>
    <col min="13" max="15" width="10.7109375" style="10" customWidth="1"/>
    <col min="16" max="16" width="26.85546875" style="10" customWidth="1"/>
    <col min="17" max="17" width="26.140625" style="10" customWidth="1"/>
    <col min="18" max="18" width="23.42578125" style="10" customWidth="1"/>
    <col min="19" max="19" width="24.140625" style="10" customWidth="1"/>
    <col min="20" max="20" width="27.42578125" style="10" customWidth="1"/>
    <col min="21" max="22" width="17.140625" style="10" customWidth="1"/>
    <col min="23" max="23" width="23.140625" style="10" customWidth="1"/>
    <col min="24" max="24" width="18.7109375" style="10" customWidth="1"/>
    <col min="25" max="26" width="10.7109375" style="10" customWidth="1"/>
    <col min="27" max="27" width="25" style="10" customWidth="1"/>
    <col min="28" max="28" width="15.28515625" style="10" customWidth="1"/>
    <col min="29" max="34" width="10.7109375" style="10" customWidth="1"/>
    <col min="35" max="35" width="24" style="10" customWidth="1"/>
    <col min="36" max="40" width="10.7109375" style="10" customWidth="1"/>
    <col min="41" max="16384" width="14.42578125" style="10"/>
  </cols>
  <sheetData>
    <row r="1" spans="1:40" x14ac:dyDescent="0.25">
      <c r="A1" s="10" t="s">
        <v>212</v>
      </c>
      <c r="B1" s="10" t="s">
        <v>159</v>
      </c>
      <c r="C1" s="37" t="s">
        <v>160</v>
      </c>
      <c r="D1" s="37" t="s">
        <v>161</v>
      </c>
      <c r="E1" s="10" t="s">
        <v>213</v>
      </c>
      <c r="F1" s="10" t="s">
        <v>211</v>
      </c>
      <c r="G1" s="10" t="s">
        <v>162</v>
      </c>
      <c r="H1" s="10" t="s">
        <v>163</v>
      </c>
      <c r="I1" s="10" t="s">
        <v>164</v>
      </c>
      <c r="J1" s="10" t="s">
        <v>165</v>
      </c>
      <c r="K1" s="37" t="s">
        <v>210</v>
      </c>
      <c r="L1" s="21" t="s">
        <v>847</v>
      </c>
      <c r="M1" s="10" t="s">
        <v>166</v>
      </c>
      <c r="N1" s="10" t="s">
        <v>167</v>
      </c>
      <c r="O1" s="10" t="s">
        <v>285</v>
      </c>
      <c r="P1" s="10" t="s">
        <v>286</v>
      </c>
      <c r="Q1" s="10" t="s">
        <v>287</v>
      </c>
      <c r="R1" s="10" t="s">
        <v>164</v>
      </c>
      <c r="S1" s="10" t="s">
        <v>288</v>
      </c>
      <c r="T1" s="10" t="s">
        <v>289</v>
      </c>
      <c r="U1" s="10" t="s">
        <v>290</v>
      </c>
      <c r="V1" s="10" t="s">
        <v>290</v>
      </c>
      <c r="W1" s="10" t="s">
        <v>291</v>
      </c>
      <c r="X1" s="10" t="s">
        <v>292</v>
      </c>
      <c r="Y1" s="10" t="s">
        <v>293</v>
      </c>
      <c r="Z1" s="10" t="s">
        <v>294</v>
      </c>
      <c r="AA1" s="10" t="s">
        <v>295</v>
      </c>
      <c r="AB1" s="10" t="s">
        <v>296</v>
      </c>
      <c r="AC1" s="10" t="s">
        <v>297</v>
      </c>
      <c r="AD1" s="10" t="s">
        <v>266</v>
      </c>
      <c r="AE1" s="10" t="s">
        <v>298</v>
      </c>
      <c r="AF1" s="10" t="s">
        <v>267</v>
      </c>
      <c r="AG1" s="10" t="s">
        <v>268</v>
      </c>
      <c r="AH1" s="10" t="s">
        <v>269</v>
      </c>
      <c r="AI1" s="10" t="s">
        <v>270</v>
      </c>
      <c r="AJ1" s="10" t="s">
        <v>299</v>
      </c>
      <c r="AK1" s="10" t="s">
        <v>300</v>
      </c>
      <c r="AL1" s="10" t="s">
        <v>301</v>
      </c>
      <c r="AM1" s="10" t="s">
        <v>302</v>
      </c>
      <c r="AN1" s="10" t="s">
        <v>303</v>
      </c>
    </row>
    <row r="2" spans="1:40" hidden="1" x14ac:dyDescent="0.25">
      <c r="A2" s="10" t="s">
        <v>92</v>
      </c>
      <c r="B2" s="10">
        <v>2020</v>
      </c>
      <c r="C2" s="37">
        <v>97648920</v>
      </c>
      <c r="D2" s="37">
        <v>742320</v>
      </c>
      <c r="E2" s="10">
        <v>40</v>
      </c>
      <c r="F2" s="10">
        <v>11</v>
      </c>
      <c r="G2" s="10">
        <v>7</v>
      </c>
      <c r="H2" s="10">
        <v>4</v>
      </c>
      <c r="I2" s="10">
        <v>190</v>
      </c>
      <c r="J2" s="10">
        <v>2.5</v>
      </c>
      <c r="K2" s="10">
        <v>140000</v>
      </c>
      <c r="L2" s="10"/>
      <c r="M2" s="10">
        <v>-33.9069</v>
      </c>
      <c r="N2" s="10">
        <v>18.4163</v>
      </c>
      <c r="O2" s="10">
        <v>16.811475409836071</v>
      </c>
      <c r="P2" s="10">
        <v>12.245628415300549</v>
      </c>
      <c r="Q2" s="10">
        <v>22.63387978142077</v>
      </c>
      <c r="R2" s="10">
        <v>5.3374999999999986</v>
      </c>
      <c r="S2" s="10">
        <v>206.8005464480874</v>
      </c>
      <c r="T2" s="10">
        <v>17.882240437158469</v>
      </c>
      <c r="U2" s="10">
        <v>30</v>
      </c>
      <c r="V2" s="10">
        <v>9.9999999999544897E-6</v>
      </c>
      <c r="W2" s="10">
        <v>9.9999999999544897E-3</v>
      </c>
      <c r="X2" s="10" t="s">
        <v>304</v>
      </c>
      <c r="Y2" s="10" t="s">
        <v>305</v>
      </c>
      <c r="Z2" s="10" t="s">
        <v>306</v>
      </c>
      <c r="AA2" s="10" t="s">
        <v>307</v>
      </c>
      <c r="AB2" s="10" t="s">
        <v>308</v>
      </c>
      <c r="AC2" s="10" t="s">
        <v>309</v>
      </c>
      <c r="AD2" s="10" t="s">
        <v>271</v>
      </c>
      <c r="AE2" s="10" t="s">
        <v>310</v>
      </c>
      <c r="AF2" s="10" t="s">
        <v>272</v>
      </c>
      <c r="AG2" s="10" t="s">
        <v>273</v>
      </c>
      <c r="AH2" s="10">
        <v>3</v>
      </c>
      <c r="AI2" s="10" t="s">
        <v>274</v>
      </c>
      <c r="AJ2" s="10" t="s">
        <v>311</v>
      </c>
      <c r="AK2" s="10">
        <v>11.397058823529409</v>
      </c>
      <c r="AL2" s="10">
        <v>6.2352941176470589</v>
      </c>
      <c r="AM2" s="10">
        <v>129.8592647058824</v>
      </c>
      <c r="AN2" s="10">
        <v>168.73630882352941</v>
      </c>
    </row>
    <row r="3" spans="1:40" hidden="1" x14ac:dyDescent="0.25">
      <c r="A3" s="10" t="s">
        <v>73</v>
      </c>
      <c r="B3" s="10">
        <v>2018</v>
      </c>
      <c r="C3" s="37">
        <v>661114250</v>
      </c>
      <c r="D3" s="37">
        <v>2192750</v>
      </c>
      <c r="E3" s="10">
        <v>26</v>
      </c>
      <c r="F3" s="10">
        <v>10</v>
      </c>
      <c r="G3" s="10">
        <v>6</v>
      </c>
      <c r="H3" s="10">
        <v>4</v>
      </c>
      <c r="I3" s="10">
        <v>220</v>
      </c>
      <c r="J3" s="10">
        <v>2.5</v>
      </c>
      <c r="K3" s="10">
        <v>770000</v>
      </c>
      <c r="L3" s="10"/>
      <c r="M3" s="10">
        <v>40.487000000000002</v>
      </c>
      <c r="N3" s="10">
        <v>-3.7134</v>
      </c>
      <c r="O3" s="10">
        <v>15.22301369863014</v>
      </c>
      <c r="P3" s="10">
        <v>10.81232876712329</v>
      </c>
      <c r="Q3" s="10">
        <v>20.321095890410959</v>
      </c>
      <c r="R3" s="10">
        <v>1.614246575342466</v>
      </c>
      <c r="S3" s="10">
        <v>192.2986301369863</v>
      </c>
      <c r="T3" s="10">
        <v>10.72328767123288</v>
      </c>
      <c r="U3" s="10">
        <v>26</v>
      </c>
      <c r="V3" s="10">
        <v>0.1000099999999999</v>
      </c>
      <c r="W3" s="10">
        <v>100.00999999999991</v>
      </c>
      <c r="X3" s="10" t="s">
        <v>312</v>
      </c>
      <c r="Y3" s="10" t="s">
        <v>313</v>
      </c>
      <c r="Z3" s="10" t="s">
        <v>314</v>
      </c>
      <c r="AA3" s="10" t="s">
        <v>315</v>
      </c>
      <c r="AB3" s="10" t="s">
        <v>316</v>
      </c>
      <c r="AC3" s="10" t="s">
        <v>317</v>
      </c>
      <c r="AD3" s="10" t="s">
        <v>275</v>
      </c>
      <c r="AE3" s="10" t="s">
        <v>318</v>
      </c>
      <c r="AF3" s="10" t="s">
        <v>276</v>
      </c>
      <c r="AG3" s="10" t="s">
        <v>276</v>
      </c>
      <c r="AH3" s="10">
        <v>1</v>
      </c>
      <c r="AI3" s="10" t="s">
        <v>277</v>
      </c>
      <c r="AJ3" s="10" t="s">
        <v>319</v>
      </c>
    </row>
    <row r="4" spans="1:40" hidden="1" x14ac:dyDescent="0.25">
      <c r="A4" s="10" t="s">
        <v>50</v>
      </c>
      <c r="B4" s="10">
        <v>2019</v>
      </c>
      <c r="C4" s="37">
        <v>690554410</v>
      </c>
      <c r="D4" s="37">
        <v>2940920</v>
      </c>
      <c r="E4" s="10">
        <v>34</v>
      </c>
      <c r="F4" s="10">
        <v>11</v>
      </c>
      <c r="G4" s="10">
        <v>5</v>
      </c>
      <c r="H4" s="10">
        <v>3</v>
      </c>
      <c r="I4" s="10">
        <v>180</v>
      </c>
      <c r="J4" s="10">
        <v>2.4</v>
      </c>
      <c r="K4" s="10">
        <v>810000</v>
      </c>
      <c r="L4" s="10"/>
      <c r="M4" s="10">
        <v>9.0579000000000001</v>
      </c>
      <c r="N4" s="10">
        <v>7.4950999999999999</v>
      </c>
      <c r="U4" s="10">
        <v>26</v>
      </c>
      <c r="V4" s="10">
        <v>0.1000099999999999</v>
      </c>
      <c r="W4" s="10">
        <v>100.00999999999991</v>
      </c>
      <c r="X4" s="10" t="s">
        <v>312</v>
      </c>
      <c r="Y4" s="10" t="s">
        <v>320</v>
      </c>
      <c r="Z4" s="10" t="s">
        <v>321</v>
      </c>
      <c r="AA4" s="10" t="s">
        <v>322</v>
      </c>
      <c r="AB4" s="10" t="s">
        <v>323</v>
      </c>
      <c r="AC4" s="10" t="s">
        <v>324</v>
      </c>
      <c r="AD4" s="10" t="s">
        <v>271</v>
      </c>
      <c r="AE4" s="10" t="s">
        <v>325</v>
      </c>
      <c r="AF4" s="10" t="s">
        <v>276</v>
      </c>
      <c r="AG4" s="10" t="s">
        <v>276</v>
      </c>
      <c r="AH4" s="10">
        <v>2</v>
      </c>
      <c r="AI4" s="10" t="s">
        <v>274</v>
      </c>
      <c r="AJ4" s="10" t="s">
        <v>326</v>
      </c>
    </row>
    <row r="5" spans="1:40" hidden="1" x14ac:dyDescent="0.25">
      <c r="A5" s="10" t="s">
        <v>65</v>
      </c>
      <c r="B5" s="10">
        <v>2021</v>
      </c>
      <c r="C5" s="37">
        <v>708829420</v>
      </c>
      <c r="D5" s="37">
        <v>5483800</v>
      </c>
      <c r="E5" s="10">
        <v>44</v>
      </c>
      <c r="F5" s="10">
        <v>3</v>
      </c>
      <c r="G5" s="10">
        <v>8</v>
      </c>
      <c r="H5" s="10">
        <v>4</v>
      </c>
      <c r="I5" s="10">
        <v>230</v>
      </c>
      <c r="J5" s="10">
        <v>2.8</v>
      </c>
      <c r="K5" s="10">
        <v>1920000</v>
      </c>
      <c r="L5" s="10"/>
      <c r="M5" s="10">
        <v>44.669400000000003</v>
      </c>
      <c r="N5" s="10">
        <v>11.2376</v>
      </c>
      <c r="O5" s="10">
        <v>14.566027397260269</v>
      </c>
      <c r="P5" s="10">
        <v>9.7671232876712324</v>
      </c>
      <c r="Q5" s="10">
        <v>19.587123287671229</v>
      </c>
      <c r="R5" s="10">
        <v>1.3931318681318681</v>
      </c>
      <c r="S5" s="10">
        <v>199.0684931506849</v>
      </c>
      <c r="T5" s="10">
        <v>8.7879452054794527</v>
      </c>
      <c r="U5" s="10">
        <v>26</v>
      </c>
      <c r="V5" s="10">
        <v>0.1000099999999999</v>
      </c>
      <c r="W5" s="10">
        <v>100.00999999999991</v>
      </c>
      <c r="X5" s="10" t="s">
        <v>312</v>
      </c>
      <c r="Y5" s="10" t="s">
        <v>327</v>
      </c>
      <c r="Z5" s="10" t="s">
        <v>328</v>
      </c>
      <c r="AA5" s="10" t="s">
        <v>329</v>
      </c>
      <c r="AB5" s="10" t="s">
        <v>330</v>
      </c>
      <c r="AC5" s="10" t="s">
        <v>331</v>
      </c>
      <c r="AD5" s="10" t="s">
        <v>275</v>
      </c>
      <c r="AE5" s="10" t="s">
        <v>332</v>
      </c>
      <c r="AF5" s="10" t="s">
        <v>276</v>
      </c>
      <c r="AG5" s="10" t="s">
        <v>276</v>
      </c>
      <c r="AH5" s="10">
        <v>1</v>
      </c>
      <c r="AI5" s="10" t="s">
        <v>277</v>
      </c>
      <c r="AJ5" s="10" t="s">
        <v>319</v>
      </c>
    </row>
    <row r="6" spans="1:40" hidden="1" x14ac:dyDescent="0.25">
      <c r="A6" s="10" t="s">
        <v>55</v>
      </c>
      <c r="B6" s="10">
        <v>2017</v>
      </c>
      <c r="C6" s="37">
        <v>291998210</v>
      </c>
      <c r="D6" s="37">
        <v>2112680</v>
      </c>
      <c r="E6" s="10">
        <v>19</v>
      </c>
      <c r="F6" s="10">
        <v>7</v>
      </c>
      <c r="G6" s="10">
        <v>6</v>
      </c>
      <c r="H6" s="10">
        <v>4</v>
      </c>
      <c r="I6" s="10">
        <v>200</v>
      </c>
      <c r="J6" s="10">
        <v>2.4</v>
      </c>
      <c r="K6" s="10">
        <v>900000</v>
      </c>
      <c r="L6" s="10"/>
      <c r="M6" s="10">
        <v>19.427700000000002</v>
      </c>
      <c r="N6" s="10">
        <v>-99.171300000000002</v>
      </c>
      <c r="O6" s="10">
        <v>17.797260273972601</v>
      </c>
      <c r="P6" s="10">
        <v>12.44474885844749</v>
      </c>
      <c r="Q6" s="10">
        <v>23.907762557077621</v>
      </c>
      <c r="R6" s="10">
        <v>2.6749999999999998</v>
      </c>
      <c r="S6" s="10">
        <v>139.64545454545461</v>
      </c>
      <c r="T6" s="10">
        <v>12.48790322580645</v>
      </c>
      <c r="U6" s="10">
        <v>30</v>
      </c>
      <c r="V6" s="10">
        <v>9.3993286030319946E-5</v>
      </c>
      <c r="W6" s="10">
        <v>9.399328603031995E-2</v>
      </c>
      <c r="X6" s="10" t="s">
        <v>304</v>
      </c>
      <c r="Y6" s="10" t="s">
        <v>333</v>
      </c>
      <c r="Z6" s="10" t="s">
        <v>334</v>
      </c>
      <c r="AA6" s="10" t="s">
        <v>335</v>
      </c>
      <c r="AB6" s="10" t="s">
        <v>336</v>
      </c>
      <c r="AC6" s="10" t="s">
        <v>337</v>
      </c>
      <c r="AD6" s="10" t="s">
        <v>278</v>
      </c>
      <c r="AE6" s="10" t="s">
        <v>338</v>
      </c>
      <c r="AF6" s="10" t="s">
        <v>276</v>
      </c>
      <c r="AG6" s="10" t="s">
        <v>276</v>
      </c>
      <c r="AH6" s="10">
        <v>1</v>
      </c>
      <c r="AI6" s="10" t="s">
        <v>274</v>
      </c>
      <c r="AJ6" s="10" t="s">
        <v>339</v>
      </c>
    </row>
    <row r="7" spans="1:40" hidden="1" x14ac:dyDescent="0.25">
      <c r="A7" s="10" t="s">
        <v>23</v>
      </c>
      <c r="B7" s="10">
        <v>2015</v>
      </c>
      <c r="C7" s="37">
        <v>71077840</v>
      </c>
      <c r="D7" s="37">
        <v>228200</v>
      </c>
      <c r="E7" s="10">
        <v>8</v>
      </c>
      <c r="F7" s="10">
        <v>6</v>
      </c>
      <c r="G7" s="10">
        <v>10</v>
      </c>
      <c r="H7" s="10">
        <v>5</v>
      </c>
      <c r="I7" s="10">
        <v>200</v>
      </c>
      <c r="J7" s="10">
        <v>3.5</v>
      </c>
      <c r="K7" s="10">
        <v>700000</v>
      </c>
      <c r="L7" s="10"/>
      <c r="M7" s="10">
        <v>51.5077</v>
      </c>
      <c r="N7" s="10">
        <v>-0.22189999999999999</v>
      </c>
      <c r="O7" s="10">
        <v>11.51452054794521</v>
      </c>
      <c r="P7" s="10">
        <v>7.5736986301369864</v>
      </c>
      <c r="Q7" s="10">
        <v>15.33698630136986</v>
      </c>
      <c r="R7" s="10">
        <v>1.5127071823204421</v>
      </c>
      <c r="S7" s="10">
        <v>205.14794520547949</v>
      </c>
      <c r="T7" s="10">
        <v>15.24684931506849</v>
      </c>
      <c r="U7" s="10">
        <v>30</v>
      </c>
      <c r="V7" s="10">
        <v>0.42484429098253579</v>
      </c>
      <c r="W7" s="10">
        <v>424.84429098253577</v>
      </c>
      <c r="X7" s="10" t="s">
        <v>340</v>
      </c>
      <c r="Y7" s="10" t="s">
        <v>341</v>
      </c>
      <c r="Z7" s="10" t="s">
        <v>342</v>
      </c>
      <c r="AA7" s="10" t="s">
        <v>343</v>
      </c>
      <c r="AB7" s="10" t="s">
        <v>344</v>
      </c>
      <c r="AC7" s="10" t="s">
        <v>345</v>
      </c>
      <c r="AD7" s="10" t="s">
        <v>275</v>
      </c>
      <c r="AE7" s="10" t="s">
        <v>346</v>
      </c>
      <c r="AF7" s="10" t="s">
        <v>272</v>
      </c>
      <c r="AG7" s="10" t="s">
        <v>273</v>
      </c>
      <c r="AH7" s="10">
        <v>4</v>
      </c>
      <c r="AI7" s="10" t="s">
        <v>274</v>
      </c>
      <c r="AJ7" s="10" t="s">
        <v>347</v>
      </c>
      <c r="AK7" s="10">
        <v>11.397058823529409</v>
      </c>
      <c r="AL7" s="10">
        <v>6.2352941176470589</v>
      </c>
      <c r="AM7" s="10">
        <v>129.8592647058824</v>
      </c>
      <c r="AN7" s="10">
        <v>168.73630882352941</v>
      </c>
    </row>
    <row r="8" spans="1:40" x14ac:dyDescent="0.25">
      <c r="A8" s="10" t="s">
        <v>105</v>
      </c>
      <c r="B8" s="10">
        <v>2016</v>
      </c>
      <c r="C8" s="37">
        <v>159957980</v>
      </c>
      <c r="D8" s="37">
        <v>565560</v>
      </c>
      <c r="E8" s="10">
        <v>13</v>
      </c>
      <c r="F8" s="10">
        <v>5</v>
      </c>
      <c r="G8" s="10">
        <v>4</v>
      </c>
      <c r="H8" s="10">
        <v>3</v>
      </c>
      <c r="I8" s="10">
        <v>170</v>
      </c>
      <c r="J8" s="10">
        <v>2.1</v>
      </c>
      <c r="K8" s="37">
        <v>640000</v>
      </c>
      <c r="L8" s="37">
        <f>K8*0.071</f>
        <v>45439.999999999993</v>
      </c>
      <c r="M8" s="10">
        <v>29.740400000000001</v>
      </c>
      <c r="N8" s="10">
        <v>-95.462900000000005</v>
      </c>
      <c r="O8" s="10">
        <v>21.563661202185791</v>
      </c>
      <c r="P8" s="10">
        <v>16.465573770491801</v>
      </c>
      <c r="Q8" s="10">
        <v>27.355737704918031</v>
      </c>
      <c r="R8" s="10">
        <v>4.2327868852459014</v>
      </c>
      <c r="S8" s="10">
        <v>143.04958677685951</v>
      </c>
      <c r="T8" s="10">
        <v>11.36256830601093</v>
      </c>
      <c r="U8" s="10">
        <v>30</v>
      </c>
      <c r="V8" s="10">
        <v>7.7820248722011408E-5</v>
      </c>
      <c r="W8" s="10">
        <v>7.7820248722011404E-2</v>
      </c>
      <c r="X8" s="10" t="s">
        <v>340</v>
      </c>
      <c r="Y8" s="10" t="s">
        <v>348</v>
      </c>
      <c r="Z8" s="10" t="s">
        <v>349</v>
      </c>
      <c r="AA8" s="10" t="s">
        <v>350</v>
      </c>
      <c r="AB8" s="10" t="s">
        <v>351</v>
      </c>
      <c r="AC8" s="10" t="s">
        <v>352</v>
      </c>
      <c r="AD8" s="10" t="s">
        <v>278</v>
      </c>
      <c r="AE8" s="10" t="s">
        <v>353</v>
      </c>
      <c r="AF8" s="10" t="s">
        <v>272</v>
      </c>
      <c r="AG8" s="10" t="s">
        <v>273</v>
      </c>
      <c r="AH8" s="10">
        <v>8</v>
      </c>
      <c r="AI8" s="10" t="s">
        <v>274</v>
      </c>
      <c r="AJ8" s="10" t="s">
        <v>354</v>
      </c>
      <c r="AK8" s="10">
        <v>11.397058823529409</v>
      </c>
      <c r="AL8" s="10">
        <v>6.2352941176470589</v>
      </c>
      <c r="AM8" s="10">
        <v>129.8592647058824</v>
      </c>
      <c r="AN8" s="10">
        <v>168.73630882352941</v>
      </c>
    </row>
    <row r="9" spans="1:40" x14ac:dyDescent="0.25">
      <c r="A9" s="10" t="s">
        <v>105</v>
      </c>
      <c r="B9" s="10">
        <v>2020</v>
      </c>
      <c r="C9" s="37">
        <v>173294210</v>
      </c>
      <c r="D9" s="37">
        <v>612180</v>
      </c>
      <c r="E9" s="10">
        <v>37</v>
      </c>
      <c r="F9" s="10">
        <v>5</v>
      </c>
      <c r="G9" s="10">
        <v>4</v>
      </c>
      <c r="H9" s="10">
        <v>3</v>
      </c>
      <c r="I9" s="10">
        <v>170</v>
      </c>
      <c r="J9" s="10">
        <v>2.1</v>
      </c>
      <c r="K9" s="37">
        <v>240000</v>
      </c>
      <c r="L9" s="37">
        <f>K9*0.071</f>
        <v>17040</v>
      </c>
      <c r="M9" s="10">
        <v>29.740400000000001</v>
      </c>
      <c r="N9" s="10">
        <v>-95.462900000000005</v>
      </c>
      <c r="O9" s="10">
        <v>21.931147540983609</v>
      </c>
      <c r="P9" s="10">
        <v>16.69535519125683</v>
      </c>
      <c r="Q9" s="10">
        <v>27.830874316939891</v>
      </c>
      <c r="R9" s="10">
        <v>3.107923497267759</v>
      </c>
      <c r="S9" s="10">
        <v>149.52459016393439</v>
      </c>
      <c r="T9" s="10">
        <v>12.371311475409829</v>
      </c>
      <c r="U9" s="10">
        <v>30</v>
      </c>
      <c r="V9" s="10">
        <v>7.7820248722011408E-5</v>
      </c>
      <c r="W9" s="10">
        <v>7.7820248722011404E-2</v>
      </c>
      <c r="X9" s="10" t="s">
        <v>340</v>
      </c>
      <c r="Y9" s="10" t="s">
        <v>348</v>
      </c>
      <c r="Z9" s="10" t="s">
        <v>349</v>
      </c>
      <c r="AA9" s="10" t="s">
        <v>350</v>
      </c>
      <c r="AB9" s="10" t="s">
        <v>351</v>
      </c>
      <c r="AC9" s="10" t="s">
        <v>352</v>
      </c>
      <c r="AD9" s="10" t="s">
        <v>278</v>
      </c>
      <c r="AE9" s="10" t="s">
        <v>353</v>
      </c>
      <c r="AF9" s="10" t="s">
        <v>272</v>
      </c>
      <c r="AG9" s="10" t="s">
        <v>273</v>
      </c>
      <c r="AH9" s="10">
        <v>8</v>
      </c>
      <c r="AI9" s="10" t="s">
        <v>274</v>
      </c>
      <c r="AJ9" s="10" t="s">
        <v>354</v>
      </c>
      <c r="AK9" s="10">
        <v>11.397058823529409</v>
      </c>
      <c r="AL9" s="10">
        <v>6.2352941176470589</v>
      </c>
      <c r="AM9" s="10">
        <v>129.8592647058824</v>
      </c>
      <c r="AN9" s="10">
        <v>168.73630882352941</v>
      </c>
    </row>
    <row r="10" spans="1:40" hidden="1" x14ac:dyDescent="0.25">
      <c r="A10" s="10" t="s">
        <v>113</v>
      </c>
      <c r="B10" s="10">
        <v>2019</v>
      </c>
      <c r="C10" s="37">
        <v>51035360</v>
      </c>
      <c r="D10" s="37">
        <v>391810</v>
      </c>
      <c r="E10" s="10">
        <v>36</v>
      </c>
      <c r="F10" s="10">
        <v>4</v>
      </c>
      <c r="G10" s="10">
        <v>4</v>
      </c>
      <c r="H10" s="10">
        <v>2</v>
      </c>
      <c r="I10" s="10">
        <v>150</v>
      </c>
      <c r="J10" s="10">
        <v>1.5</v>
      </c>
      <c r="K10" s="10">
        <v>210000</v>
      </c>
      <c r="L10" s="10"/>
      <c r="M10" s="10">
        <v>-35.010300000000001</v>
      </c>
      <c r="N10" s="10">
        <v>138.57079999999999</v>
      </c>
      <c r="O10" s="10">
        <v>17.165205479452059</v>
      </c>
      <c r="P10" s="10">
        <v>11.82465753424658</v>
      </c>
      <c r="Q10" s="10">
        <v>22.439452054794518</v>
      </c>
      <c r="R10" s="10">
        <v>0.84986301369863015</v>
      </c>
      <c r="S10" s="10">
        <v>170.6684931506849</v>
      </c>
      <c r="T10" s="10">
        <v>17.635890410958901</v>
      </c>
      <c r="U10" s="10">
        <v>30</v>
      </c>
      <c r="V10" s="10">
        <v>9.9999999999544897E-6</v>
      </c>
      <c r="W10" s="10">
        <v>9.9999999999544897E-3</v>
      </c>
      <c r="X10" s="10" t="s">
        <v>304</v>
      </c>
      <c r="Y10" s="10" t="s">
        <v>355</v>
      </c>
      <c r="Z10" s="10" t="s">
        <v>356</v>
      </c>
      <c r="AA10" s="10" t="s">
        <v>357</v>
      </c>
      <c r="AB10" s="10" t="s">
        <v>358</v>
      </c>
      <c r="AC10" s="10" t="s">
        <v>359</v>
      </c>
      <c r="AD10" s="10" t="s">
        <v>279</v>
      </c>
      <c r="AE10" s="10" t="s">
        <v>360</v>
      </c>
      <c r="AF10" s="10" t="s">
        <v>272</v>
      </c>
      <c r="AG10" s="10" t="s">
        <v>280</v>
      </c>
      <c r="AH10" s="10">
        <v>5</v>
      </c>
      <c r="AI10" s="10" t="s">
        <v>277</v>
      </c>
      <c r="AJ10" s="10" t="s">
        <v>319</v>
      </c>
      <c r="AK10" s="10">
        <v>18.57352941176471</v>
      </c>
      <c r="AL10" s="10">
        <v>4.2058823529411766</v>
      </c>
      <c r="AM10" s="10">
        <v>11.425000000000001</v>
      </c>
      <c r="AN10" s="10">
        <v>26.235294117647062</v>
      </c>
    </row>
    <row r="11" spans="1:40" hidden="1" x14ac:dyDescent="0.25">
      <c r="A11" s="10" t="s">
        <v>5</v>
      </c>
      <c r="B11" s="10">
        <v>2016</v>
      </c>
      <c r="C11" s="37">
        <v>205426820</v>
      </c>
      <c r="D11" s="37">
        <v>1550680</v>
      </c>
      <c r="E11" s="10">
        <v>15</v>
      </c>
      <c r="F11" s="10">
        <v>8</v>
      </c>
      <c r="G11" s="10">
        <v>7</v>
      </c>
      <c r="H11" s="10">
        <v>4</v>
      </c>
      <c r="I11" s="10">
        <v>230</v>
      </c>
      <c r="J11" s="10">
        <v>3.5</v>
      </c>
      <c r="K11" s="10">
        <v>1300000</v>
      </c>
      <c r="L11" s="10"/>
      <c r="M11" s="10">
        <v>39.915700000000001</v>
      </c>
      <c r="N11" s="10">
        <v>116.4036</v>
      </c>
      <c r="O11" s="10">
        <v>13.25710382513661</v>
      </c>
      <c r="P11" s="10">
        <v>7.7114754098360656</v>
      </c>
      <c r="Q11" s="10">
        <v>18.897540983606561</v>
      </c>
      <c r="R11" s="10">
        <v>6.9233009708737869</v>
      </c>
      <c r="S11" s="10">
        <v>201.1166666666667</v>
      </c>
      <c r="T11" s="10">
        <v>9.769166666666667</v>
      </c>
      <c r="U11" s="10">
        <v>26</v>
      </c>
      <c r="V11" s="10">
        <v>0.1000099999999999</v>
      </c>
      <c r="W11" s="10">
        <v>100.00999999999991</v>
      </c>
      <c r="X11" s="10" t="s">
        <v>312</v>
      </c>
      <c r="Z11" s="10" t="s">
        <v>361</v>
      </c>
      <c r="AA11" s="10" t="s">
        <v>362</v>
      </c>
      <c r="AB11" s="10" t="s">
        <v>363</v>
      </c>
      <c r="AC11" s="10" t="s">
        <v>364</v>
      </c>
      <c r="AD11" s="10" t="s">
        <v>281</v>
      </c>
      <c r="AE11" s="10" t="s">
        <v>832</v>
      </c>
      <c r="AF11" s="10" t="s">
        <v>276</v>
      </c>
      <c r="AG11" s="10" t="s">
        <v>276</v>
      </c>
      <c r="AH11" s="10">
        <v>1</v>
      </c>
      <c r="AI11" s="10" t="s">
        <v>277</v>
      </c>
      <c r="AJ11" s="10" t="s">
        <v>319</v>
      </c>
    </row>
    <row r="12" spans="1:40" hidden="1" x14ac:dyDescent="0.25">
      <c r="A12" s="10" t="s">
        <v>31</v>
      </c>
      <c r="B12" s="10">
        <v>2015</v>
      </c>
      <c r="C12" s="37">
        <v>57840950</v>
      </c>
      <c r="D12" s="37">
        <v>191110</v>
      </c>
      <c r="E12" s="10">
        <v>10</v>
      </c>
      <c r="F12" s="10">
        <v>9</v>
      </c>
      <c r="G12" s="10">
        <v>7</v>
      </c>
      <c r="H12" s="10">
        <v>4</v>
      </c>
      <c r="I12" s="10">
        <v>180</v>
      </c>
      <c r="J12" s="10">
        <v>2.2999999999999998</v>
      </c>
      <c r="K12" s="10">
        <v>70000</v>
      </c>
      <c r="L12" s="10"/>
      <c r="M12" s="10">
        <v>6.4515000000000002</v>
      </c>
      <c r="N12" s="10">
        <v>3.3940999999999999</v>
      </c>
      <c r="O12" s="10">
        <v>27.206020066889629</v>
      </c>
      <c r="P12" s="10">
        <v>23.701687763713078</v>
      </c>
      <c r="Q12" s="10">
        <v>31.730666666666661</v>
      </c>
      <c r="R12" s="10">
        <v>18.973529411764709</v>
      </c>
      <c r="S12" s="10">
        <v>206.83333333333329</v>
      </c>
      <c r="T12" s="10">
        <v>7.5095808383233527</v>
      </c>
      <c r="U12" s="10">
        <v>30</v>
      </c>
      <c r="V12" s="10">
        <v>9.9999999999544897E-6</v>
      </c>
      <c r="W12" s="10">
        <v>9.9999999999544897E-3</v>
      </c>
      <c r="X12" s="10" t="s">
        <v>365</v>
      </c>
      <c r="Y12" s="10" t="s">
        <v>366</v>
      </c>
      <c r="Z12" s="10" t="s">
        <v>367</v>
      </c>
      <c r="AA12" s="10" t="s">
        <v>368</v>
      </c>
      <c r="AB12" s="10" t="s">
        <v>369</v>
      </c>
      <c r="AC12" s="10" t="s">
        <v>324</v>
      </c>
      <c r="AD12" s="10" t="s">
        <v>271</v>
      </c>
      <c r="AE12" s="10" t="s">
        <v>325</v>
      </c>
      <c r="AF12" s="10" t="s">
        <v>272</v>
      </c>
      <c r="AG12" s="10" t="s">
        <v>273</v>
      </c>
      <c r="AH12" s="10">
        <v>6</v>
      </c>
      <c r="AI12" s="10" t="s">
        <v>274</v>
      </c>
      <c r="AJ12" s="10" t="s">
        <v>370</v>
      </c>
      <c r="AK12" s="10">
        <v>11.397058823529409</v>
      </c>
      <c r="AL12" s="10">
        <v>6.2352941176470589</v>
      </c>
      <c r="AM12" s="10">
        <v>129.8592647058824</v>
      </c>
      <c r="AN12" s="10">
        <v>168.73630882352941</v>
      </c>
    </row>
    <row r="13" spans="1:40" hidden="1" x14ac:dyDescent="0.25">
      <c r="A13" s="10" t="s">
        <v>31</v>
      </c>
      <c r="B13" s="10">
        <v>2022</v>
      </c>
      <c r="C13" s="37">
        <v>65623810</v>
      </c>
      <c r="D13" s="37">
        <v>219530</v>
      </c>
      <c r="E13" s="10">
        <v>52</v>
      </c>
      <c r="F13" s="10">
        <v>11</v>
      </c>
      <c r="G13" s="10">
        <v>7</v>
      </c>
      <c r="H13" s="10">
        <v>4</v>
      </c>
      <c r="I13" s="10">
        <v>190</v>
      </c>
      <c r="J13" s="10">
        <v>2.5</v>
      </c>
      <c r="K13" s="10">
        <v>350000</v>
      </c>
      <c r="L13" s="10"/>
      <c r="M13" s="10">
        <v>6.4515000000000002</v>
      </c>
      <c r="N13" s="10">
        <v>3.3940999999999999</v>
      </c>
      <c r="O13" s="10">
        <v>27.517534246575341</v>
      </c>
      <c r="P13" s="10">
        <v>23.92027397260274</v>
      </c>
      <c r="Q13" s="10">
        <v>32.199178082191793</v>
      </c>
      <c r="R13" s="10">
        <v>4.9416666666666664</v>
      </c>
      <c r="S13" s="10">
        <v>212.13150684931509</v>
      </c>
      <c r="T13" s="10">
        <v>8.3745205479452043</v>
      </c>
      <c r="U13" s="10">
        <v>30</v>
      </c>
      <c r="V13" s="10">
        <v>9.9999999999544897E-6</v>
      </c>
      <c r="W13" s="10">
        <v>9.9999999999544897E-3</v>
      </c>
      <c r="X13" s="10" t="s">
        <v>365</v>
      </c>
      <c r="Y13" s="10" t="s">
        <v>366</v>
      </c>
      <c r="Z13" s="10" t="s">
        <v>367</v>
      </c>
      <c r="AA13" s="10" t="s">
        <v>368</v>
      </c>
      <c r="AB13" s="10" t="s">
        <v>369</v>
      </c>
      <c r="AC13" s="10" t="s">
        <v>324</v>
      </c>
      <c r="AD13" s="10" t="s">
        <v>271</v>
      </c>
      <c r="AE13" s="10" t="s">
        <v>325</v>
      </c>
      <c r="AF13" s="10" t="s">
        <v>272</v>
      </c>
      <c r="AG13" s="10" t="s">
        <v>273</v>
      </c>
      <c r="AH13" s="10">
        <v>6</v>
      </c>
      <c r="AI13" s="10" t="s">
        <v>274</v>
      </c>
      <c r="AJ13" s="10" t="s">
        <v>370</v>
      </c>
      <c r="AK13" s="10">
        <v>11.397058823529409</v>
      </c>
      <c r="AL13" s="10">
        <v>6.2352941176470589</v>
      </c>
      <c r="AM13" s="10">
        <v>129.8592647058824</v>
      </c>
      <c r="AN13" s="10">
        <v>168.73630882352941</v>
      </c>
    </row>
    <row r="14" spans="1:40" x14ac:dyDescent="0.25">
      <c r="A14" s="10" t="s">
        <v>33</v>
      </c>
      <c r="B14" s="10">
        <v>2018</v>
      </c>
      <c r="C14" s="37">
        <v>639776330</v>
      </c>
      <c r="D14" s="37">
        <v>1426870</v>
      </c>
      <c r="E14" s="10">
        <v>25</v>
      </c>
      <c r="F14" s="10">
        <v>6</v>
      </c>
      <c r="G14" s="10">
        <v>8</v>
      </c>
      <c r="H14" s="10">
        <v>5</v>
      </c>
      <c r="I14" s="10">
        <v>250</v>
      </c>
      <c r="J14" s="10">
        <v>3.4</v>
      </c>
      <c r="K14" s="37">
        <v>730000</v>
      </c>
      <c r="L14" s="37">
        <f t="shared" ref="L14:L15" si="0">K14*0.071</f>
        <v>51829.999999999993</v>
      </c>
      <c r="M14" s="10">
        <v>25.956499999999998</v>
      </c>
      <c r="N14" s="10">
        <v>-80.144599999999997</v>
      </c>
      <c r="O14" s="10">
        <v>25.586027397260271</v>
      </c>
      <c r="P14" s="10">
        <v>21.846575342465751</v>
      </c>
      <c r="Q14" s="10">
        <v>29.70575342465753</v>
      </c>
      <c r="R14" s="10">
        <v>4.0019178082191784</v>
      </c>
      <c r="S14" s="10">
        <v>140.0583090379009</v>
      </c>
      <c r="T14" s="10">
        <v>13.06054794520548</v>
      </c>
      <c r="U14" s="10">
        <v>30</v>
      </c>
      <c r="V14" s="10">
        <v>5.5574120698817687E-5</v>
      </c>
      <c r="W14" s="10">
        <v>5.5574120698817689E-2</v>
      </c>
      <c r="X14" s="10" t="s">
        <v>340</v>
      </c>
      <c r="Y14" s="10" t="s">
        <v>371</v>
      </c>
      <c r="Z14" s="10" t="s">
        <v>372</v>
      </c>
      <c r="AA14" s="10" t="s">
        <v>373</v>
      </c>
      <c r="AB14" s="10" t="s">
        <v>374</v>
      </c>
      <c r="AC14" s="10" t="s">
        <v>352</v>
      </c>
      <c r="AD14" s="10" t="s">
        <v>278</v>
      </c>
      <c r="AE14" s="10" t="s">
        <v>353</v>
      </c>
      <c r="AF14" s="10" t="s">
        <v>272</v>
      </c>
      <c r="AG14" s="10" t="s">
        <v>273</v>
      </c>
      <c r="AH14" s="10">
        <v>9</v>
      </c>
      <c r="AI14" s="10" t="s">
        <v>274</v>
      </c>
      <c r="AJ14" s="10" t="s">
        <v>375</v>
      </c>
      <c r="AK14" s="10">
        <v>11.397058823529409</v>
      </c>
      <c r="AL14" s="10">
        <v>6.2352941176470589</v>
      </c>
      <c r="AM14" s="10">
        <v>129.8592647058824</v>
      </c>
      <c r="AN14" s="10">
        <v>168.73630882352941</v>
      </c>
    </row>
    <row r="15" spans="1:40" x14ac:dyDescent="0.25">
      <c r="A15" s="10" t="s">
        <v>33</v>
      </c>
      <c r="B15" s="10">
        <v>2023</v>
      </c>
      <c r="C15" s="37">
        <v>708634270</v>
      </c>
      <c r="D15" s="37">
        <v>1575380</v>
      </c>
      <c r="E15" s="10">
        <v>55</v>
      </c>
      <c r="F15" s="10">
        <v>6</v>
      </c>
      <c r="G15" s="10">
        <v>8</v>
      </c>
      <c r="H15" s="10">
        <v>5</v>
      </c>
      <c r="I15" s="10">
        <v>250</v>
      </c>
      <c r="J15" s="10">
        <v>3.4</v>
      </c>
      <c r="K15" s="37">
        <v>830000</v>
      </c>
      <c r="L15" s="37">
        <f t="shared" si="0"/>
        <v>58929.999999999993</v>
      </c>
      <c r="M15" s="10">
        <v>25.956499999999998</v>
      </c>
      <c r="N15" s="10">
        <v>-80.144599999999997</v>
      </c>
      <c r="O15" s="10">
        <v>25.316712328767121</v>
      </c>
      <c r="P15" s="10">
        <v>21.773150684931501</v>
      </c>
      <c r="Q15" s="10">
        <v>29.37616438356164</v>
      </c>
      <c r="R15" s="10">
        <v>5.407123287671233</v>
      </c>
      <c r="S15" s="10">
        <v>139.69315068493151</v>
      </c>
      <c r="T15" s="10">
        <v>11.89013698630137</v>
      </c>
      <c r="U15" s="10">
        <v>30</v>
      </c>
      <c r="V15" s="10">
        <v>5.5574120698817687E-5</v>
      </c>
      <c r="W15" s="10">
        <v>5.5574120698817689E-2</v>
      </c>
      <c r="X15" s="10" t="s">
        <v>340</v>
      </c>
      <c r="Y15" s="10" t="s">
        <v>371</v>
      </c>
      <c r="Z15" s="10" t="s">
        <v>372</v>
      </c>
      <c r="AA15" s="10" t="s">
        <v>373</v>
      </c>
      <c r="AB15" s="10" t="s">
        <v>374</v>
      </c>
      <c r="AC15" s="10" t="s">
        <v>352</v>
      </c>
      <c r="AD15" s="10" t="s">
        <v>278</v>
      </c>
      <c r="AE15" s="10" t="s">
        <v>353</v>
      </c>
      <c r="AF15" s="10" t="s">
        <v>272</v>
      </c>
      <c r="AG15" s="10" t="s">
        <v>273</v>
      </c>
      <c r="AH15" s="10">
        <v>9</v>
      </c>
      <c r="AI15" s="10" t="s">
        <v>274</v>
      </c>
      <c r="AJ15" s="10" t="s">
        <v>375</v>
      </c>
      <c r="AK15" s="10">
        <v>11.397058823529409</v>
      </c>
      <c r="AL15" s="10">
        <v>6.2352941176470589</v>
      </c>
      <c r="AM15" s="10">
        <v>129.8592647058824</v>
      </c>
      <c r="AN15" s="10">
        <v>168.73630882352941</v>
      </c>
    </row>
    <row r="16" spans="1:40" hidden="1" x14ac:dyDescent="0.25">
      <c r="A16" s="10" t="s">
        <v>46</v>
      </c>
      <c r="B16" s="10">
        <v>2019</v>
      </c>
      <c r="C16" s="37">
        <v>253391460</v>
      </c>
      <c r="D16" s="37">
        <v>976480</v>
      </c>
      <c r="E16" s="10">
        <v>33</v>
      </c>
      <c r="F16" s="10">
        <v>9</v>
      </c>
      <c r="G16" s="10">
        <v>10</v>
      </c>
      <c r="H16" s="10">
        <v>5</v>
      </c>
      <c r="I16" s="10">
        <v>300</v>
      </c>
      <c r="J16" s="10">
        <v>4.5</v>
      </c>
      <c r="K16" s="10">
        <v>1180000</v>
      </c>
      <c r="L16" s="10"/>
      <c r="M16" s="10">
        <v>23.752300000000002</v>
      </c>
      <c r="N16" s="10">
        <v>90.383399999999995</v>
      </c>
      <c r="O16" s="10">
        <v>26.343835616438351</v>
      </c>
      <c r="P16" s="10">
        <v>22.65369863013699</v>
      </c>
      <c r="Q16" s="10">
        <v>30.987945205479448</v>
      </c>
      <c r="R16" s="10">
        <v>5.6144796380090494</v>
      </c>
      <c r="S16" s="10">
        <v>177.957805907173</v>
      </c>
      <c r="T16" s="10">
        <v>2.4526027397260282</v>
      </c>
      <c r="U16" s="10">
        <v>26</v>
      </c>
      <c r="V16" s="10">
        <v>5.3404345006485048E-2</v>
      </c>
      <c r="W16" s="10">
        <v>53.404345006485045</v>
      </c>
      <c r="X16" s="10" t="s">
        <v>312</v>
      </c>
      <c r="Y16" s="10" t="s">
        <v>376</v>
      </c>
      <c r="Z16" s="10" t="s">
        <v>377</v>
      </c>
      <c r="AA16" s="10" t="s">
        <v>378</v>
      </c>
      <c r="AB16" s="10" t="s">
        <v>379</v>
      </c>
      <c r="AC16" s="10" t="s">
        <v>380</v>
      </c>
      <c r="AD16" s="10" t="s">
        <v>281</v>
      </c>
      <c r="AE16" s="10" t="s">
        <v>833</v>
      </c>
      <c r="AF16" s="10" t="s">
        <v>276</v>
      </c>
      <c r="AG16" s="10" t="s">
        <v>276</v>
      </c>
      <c r="AH16" s="10">
        <v>3</v>
      </c>
      <c r="AI16" s="10" t="s">
        <v>274</v>
      </c>
      <c r="AJ16" s="10" t="s">
        <v>381</v>
      </c>
    </row>
    <row r="17" spans="1:40" hidden="1" x14ac:dyDescent="0.25">
      <c r="A17" s="10" t="s">
        <v>150</v>
      </c>
      <c r="B17" s="10">
        <v>2023</v>
      </c>
      <c r="C17" s="37">
        <v>523257670</v>
      </c>
      <c r="D17" s="37">
        <v>1967220</v>
      </c>
      <c r="E17" s="10">
        <v>56</v>
      </c>
      <c r="F17" s="10">
        <v>10</v>
      </c>
      <c r="G17" s="10">
        <v>7</v>
      </c>
      <c r="H17" s="10">
        <v>4</v>
      </c>
      <c r="I17" s="10">
        <v>230</v>
      </c>
      <c r="J17" s="10">
        <v>2.8</v>
      </c>
      <c r="K17" s="10">
        <v>1190000</v>
      </c>
      <c r="L17" s="10"/>
      <c r="M17" s="10">
        <v>41.405299999999997</v>
      </c>
      <c r="N17" s="10">
        <v>2.2136</v>
      </c>
      <c r="O17" s="10">
        <v>16.759178082191781</v>
      </c>
      <c r="P17" s="10">
        <v>11.59178082191781</v>
      </c>
      <c r="Q17" s="10">
        <v>22.419178082191781</v>
      </c>
      <c r="R17" s="10">
        <v>1.212054794520548</v>
      </c>
      <c r="S17" s="10">
        <v>214.67671232876711</v>
      </c>
      <c r="T17" s="10">
        <v>9.0602739726027401</v>
      </c>
      <c r="U17" s="10">
        <v>27</v>
      </c>
      <c r="V17" s="10">
        <v>4.0084357213702591E-2</v>
      </c>
      <c r="W17" s="10">
        <v>40.084357213702589</v>
      </c>
      <c r="X17" s="10" t="s">
        <v>312</v>
      </c>
      <c r="Y17" s="10" t="s">
        <v>382</v>
      </c>
      <c r="Z17" s="10" t="s">
        <v>383</v>
      </c>
      <c r="AA17" s="10" t="s">
        <v>384</v>
      </c>
      <c r="AB17" s="10" t="s">
        <v>385</v>
      </c>
      <c r="AC17" s="10" t="s">
        <v>317</v>
      </c>
      <c r="AD17" s="10" t="s">
        <v>275</v>
      </c>
      <c r="AE17" s="10" t="s">
        <v>318</v>
      </c>
      <c r="AF17" s="10" t="s">
        <v>272</v>
      </c>
      <c r="AG17" s="10" t="s">
        <v>273</v>
      </c>
      <c r="AH17" s="10">
        <v>3</v>
      </c>
      <c r="AI17" s="10" t="s">
        <v>277</v>
      </c>
      <c r="AJ17" s="10" t="s">
        <v>319</v>
      </c>
      <c r="AK17" s="10">
        <v>11.397058823529409</v>
      </c>
      <c r="AL17" s="10">
        <v>6.2352941176470589</v>
      </c>
      <c r="AM17" s="10">
        <v>129.8592647058824</v>
      </c>
      <c r="AN17" s="10">
        <v>168.73630882352941</v>
      </c>
    </row>
    <row r="18" spans="1:40" hidden="1" x14ac:dyDescent="0.25">
      <c r="A18" s="10" t="s">
        <v>115</v>
      </c>
      <c r="B18" s="10">
        <v>2015</v>
      </c>
      <c r="C18" s="37">
        <v>450313140</v>
      </c>
      <c r="D18" s="37">
        <v>1685200</v>
      </c>
      <c r="E18" s="10">
        <v>12</v>
      </c>
      <c r="F18" s="10">
        <v>2</v>
      </c>
      <c r="G18" s="10">
        <v>5</v>
      </c>
      <c r="H18" s="10">
        <v>3</v>
      </c>
      <c r="I18" s="10">
        <v>170</v>
      </c>
      <c r="J18" s="10">
        <v>2.2000000000000002</v>
      </c>
      <c r="K18" s="10">
        <v>120000</v>
      </c>
      <c r="L18" s="10"/>
      <c r="M18" s="10">
        <v>-37.812199999999997</v>
      </c>
      <c r="N18" s="10">
        <v>144.9631</v>
      </c>
      <c r="O18" s="10">
        <v>14.95616438356164</v>
      </c>
      <c r="P18" s="10">
        <v>10.22054794520548</v>
      </c>
      <c r="Q18" s="10">
        <v>20.86712328767123</v>
      </c>
      <c r="R18" s="10">
        <v>1.222465753424657</v>
      </c>
      <c r="S18" s="10">
        <v>200.32222222222219</v>
      </c>
      <c r="T18" s="10">
        <v>16.40575342465754</v>
      </c>
      <c r="U18" s="10">
        <v>30</v>
      </c>
      <c r="V18" s="10">
        <v>8.0452429999191535E-5</v>
      </c>
      <c r="W18" s="10">
        <v>8.0452429999191541E-2</v>
      </c>
      <c r="X18" s="10" t="s">
        <v>340</v>
      </c>
      <c r="Y18" s="10" t="s">
        <v>386</v>
      </c>
      <c r="Z18" s="10" t="s">
        <v>387</v>
      </c>
      <c r="AA18" s="10" t="s">
        <v>388</v>
      </c>
      <c r="AB18" s="10" t="s">
        <v>389</v>
      </c>
      <c r="AC18" s="10" t="s">
        <v>359</v>
      </c>
      <c r="AD18" s="10" t="s">
        <v>279</v>
      </c>
      <c r="AE18" s="10" t="s">
        <v>360</v>
      </c>
      <c r="AF18" s="10" t="s">
        <v>272</v>
      </c>
      <c r="AG18" s="10" t="s">
        <v>280</v>
      </c>
      <c r="AH18" s="10">
        <v>4</v>
      </c>
      <c r="AI18" s="10" t="s">
        <v>274</v>
      </c>
      <c r="AJ18" s="10" t="s">
        <v>390</v>
      </c>
      <c r="AK18" s="10">
        <v>18.57352941176471</v>
      </c>
      <c r="AL18" s="10">
        <v>4.2058823529411766</v>
      </c>
      <c r="AM18" s="10">
        <v>11.425000000000001</v>
      </c>
      <c r="AN18" s="10">
        <v>26.235294117647062</v>
      </c>
    </row>
    <row r="19" spans="1:40" hidden="1" x14ac:dyDescent="0.25">
      <c r="A19" s="10" t="s">
        <v>115</v>
      </c>
      <c r="B19" s="10">
        <v>2021</v>
      </c>
      <c r="C19" s="37">
        <v>508390380</v>
      </c>
      <c r="D19" s="37">
        <v>1897810</v>
      </c>
      <c r="E19" s="10">
        <v>48</v>
      </c>
      <c r="F19" s="10">
        <v>2</v>
      </c>
      <c r="G19" s="10">
        <v>6</v>
      </c>
      <c r="H19" s="10">
        <v>3</v>
      </c>
      <c r="I19" s="10">
        <v>200</v>
      </c>
      <c r="J19" s="10">
        <v>2.4</v>
      </c>
      <c r="K19" s="10">
        <v>810000</v>
      </c>
      <c r="L19" s="10"/>
      <c r="M19" s="10">
        <v>-37.812199999999997</v>
      </c>
      <c r="N19" s="10">
        <v>144.9631</v>
      </c>
      <c r="O19" s="10">
        <v>13.787945205479449</v>
      </c>
      <c r="P19" s="10">
        <v>10.080821917808221</v>
      </c>
      <c r="Q19" s="10">
        <v>19.894520547945209</v>
      </c>
      <c r="R19" s="10">
        <v>1.771506849315069</v>
      </c>
      <c r="S19" s="10">
        <v>207.40547945205481</v>
      </c>
      <c r="T19" s="10">
        <v>14.417808219178079</v>
      </c>
      <c r="U19" s="10">
        <v>30</v>
      </c>
      <c r="V19" s="10">
        <v>8.0452429999191535E-5</v>
      </c>
      <c r="W19" s="10">
        <v>8.0452429999191541E-2</v>
      </c>
      <c r="X19" s="10" t="s">
        <v>340</v>
      </c>
      <c r="Y19" s="10" t="s">
        <v>386</v>
      </c>
      <c r="Z19" s="10" t="s">
        <v>387</v>
      </c>
      <c r="AA19" s="10" t="s">
        <v>388</v>
      </c>
      <c r="AB19" s="10" t="s">
        <v>389</v>
      </c>
      <c r="AC19" s="10" t="s">
        <v>359</v>
      </c>
      <c r="AD19" s="10" t="s">
        <v>279</v>
      </c>
      <c r="AE19" s="10" t="s">
        <v>360</v>
      </c>
      <c r="AF19" s="10" t="s">
        <v>272</v>
      </c>
      <c r="AG19" s="10" t="s">
        <v>280</v>
      </c>
      <c r="AH19" s="10">
        <v>4</v>
      </c>
      <c r="AI19" s="10" t="s">
        <v>274</v>
      </c>
      <c r="AJ19" s="10" t="s">
        <v>390</v>
      </c>
      <c r="AK19" s="10">
        <v>18.57352941176471</v>
      </c>
      <c r="AL19" s="10">
        <v>4.2058823529411766</v>
      </c>
      <c r="AM19" s="10">
        <v>11.425000000000001</v>
      </c>
      <c r="AN19" s="10">
        <v>26.235294117647062</v>
      </c>
    </row>
    <row r="20" spans="1:40" x14ac:dyDescent="0.25">
      <c r="A20" s="10" t="s">
        <v>106</v>
      </c>
      <c r="B20" s="10">
        <v>2016</v>
      </c>
      <c r="C20" s="37">
        <v>182205110</v>
      </c>
      <c r="D20" s="37">
        <v>646950</v>
      </c>
      <c r="E20" s="10">
        <v>13</v>
      </c>
      <c r="F20" s="10">
        <v>5</v>
      </c>
      <c r="G20" s="10">
        <v>4</v>
      </c>
      <c r="H20" s="10">
        <v>3</v>
      </c>
      <c r="I20" s="10">
        <v>170</v>
      </c>
      <c r="J20" s="10">
        <v>2.1</v>
      </c>
      <c r="K20" s="37">
        <v>560000</v>
      </c>
      <c r="L20" s="37">
        <f t="shared" ref="L20:L21" si="1">K20*0.071</f>
        <v>39760</v>
      </c>
      <c r="M20" s="10">
        <v>29.7805</v>
      </c>
      <c r="N20" s="10">
        <v>-95.559799999999996</v>
      </c>
      <c r="O20" s="10">
        <v>21.50054644808743</v>
      </c>
      <c r="P20" s="10">
        <v>16.774043715847</v>
      </c>
      <c r="Q20" s="10">
        <v>26.778961748633879</v>
      </c>
      <c r="R20" s="10">
        <v>4.4685792349726778</v>
      </c>
      <c r="S20" s="10">
        <v>144.81889763779529</v>
      </c>
      <c r="T20" s="10">
        <v>12.05819672131148</v>
      </c>
      <c r="U20" s="10">
        <v>30</v>
      </c>
      <c r="V20" s="10">
        <v>7.7820248722011408E-5</v>
      </c>
      <c r="W20" s="10">
        <v>7.7820248722011404E-2</v>
      </c>
      <c r="X20" s="10" t="s">
        <v>365</v>
      </c>
      <c r="Y20" s="10" t="s">
        <v>391</v>
      </c>
      <c r="Z20" s="10" t="s">
        <v>349</v>
      </c>
      <c r="AA20" s="10" t="s">
        <v>350</v>
      </c>
      <c r="AB20" s="10" t="s">
        <v>392</v>
      </c>
      <c r="AC20" s="10" t="s">
        <v>352</v>
      </c>
      <c r="AD20" s="10" t="s">
        <v>278</v>
      </c>
      <c r="AE20" s="10" t="s">
        <v>353</v>
      </c>
      <c r="AF20" s="10" t="s">
        <v>272</v>
      </c>
      <c r="AG20" s="10" t="s">
        <v>273</v>
      </c>
      <c r="AH20" s="10">
        <v>8</v>
      </c>
      <c r="AI20" s="10" t="s">
        <v>274</v>
      </c>
      <c r="AJ20" s="10" t="s">
        <v>354</v>
      </c>
      <c r="AK20" s="10">
        <v>11.397058823529409</v>
      </c>
      <c r="AL20" s="10">
        <v>6.2352941176470589</v>
      </c>
      <c r="AM20" s="10">
        <v>129.8592647058824</v>
      </c>
      <c r="AN20" s="10">
        <v>168.73630882352941</v>
      </c>
    </row>
    <row r="21" spans="1:40" ht="15.75" customHeight="1" x14ac:dyDescent="0.25">
      <c r="A21" s="10" t="s">
        <v>106</v>
      </c>
      <c r="B21" s="10">
        <v>2020</v>
      </c>
      <c r="C21" s="37">
        <v>197396160</v>
      </c>
      <c r="D21" s="37">
        <v>700280</v>
      </c>
      <c r="E21" s="10">
        <v>37</v>
      </c>
      <c r="F21" s="10">
        <v>5</v>
      </c>
      <c r="G21" s="10">
        <v>4</v>
      </c>
      <c r="H21" s="10">
        <v>3</v>
      </c>
      <c r="I21" s="10">
        <v>170</v>
      </c>
      <c r="J21" s="10">
        <v>2.1</v>
      </c>
      <c r="K21" s="37">
        <v>960000</v>
      </c>
      <c r="L21" s="37">
        <f t="shared" si="1"/>
        <v>68160</v>
      </c>
      <c r="M21" s="10">
        <v>29.7805</v>
      </c>
      <c r="N21" s="10">
        <v>-95.559799999999996</v>
      </c>
      <c r="O21" s="10">
        <v>22.068852459016391</v>
      </c>
      <c r="P21" s="10">
        <v>17.298360655737699</v>
      </c>
      <c r="Q21" s="10">
        <v>27.45136612021858</v>
      </c>
      <c r="R21" s="10">
        <v>3.2844262295081958</v>
      </c>
      <c r="S21" s="10">
        <v>152.10109289617489</v>
      </c>
      <c r="T21" s="10">
        <v>12.930874316939891</v>
      </c>
      <c r="U21" s="10">
        <v>30</v>
      </c>
      <c r="V21" s="10">
        <v>7.7820248722011408E-5</v>
      </c>
      <c r="W21" s="10">
        <v>7.7820248722011404E-2</v>
      </c>
      <c r="X21" s="10" t="s">
        <v>365</v>
      </c>
      <c r="Y21" s="10" t="s">
        <v>391</v>
      </c>
      <c r="Z21" s="10" t="s">
        <v>349</v>
      </c>
      <c r="AA21" s="10" t="s">
        <v>350</v>
      </c>
      <c r="AB21" s="10" t="s">
        <v>392</v>
      </c>
      <c r="AC21" s="10" t="s">
        <v>352</v>
      </c>
      <c r="AD21" s="10" t="s">
        <v>278</v>
      </c>
      <c r="AE21" s="10" t="s">
        <v>353</v>
      </c>
      <c r="AF21" s="10" t="s">
        <v>272</v>
      </c>
      <c r="AG21" s="10" t="s">
        <v>273</v>
      </c>
      <c r="AH21" s="10">
        <v>8</v>
      </c>
      <c r="AI21" s="10" t="s">
        <v>274</v>
      </c>
      <c r="AJ21" s="10" t="s">
        <v>354</v>
      </c>
      <c r="AK21" s="10">
        <v>11.397058823529409</v>
      </c>
      <c r="AL21" s="10">
        <v>6.2352941176470589</v>
      </c>
      <c r="AM21" s="10">
        <v>129.8592647058824</v>
      </c>
      <c r="AN21" s="10">
        <v>168.73630882352941</v>
      </c>
    </row>
    <row r="22" spans="1:40" ht="15.75" hidden="1" customHeight="1" x14ac:dyDescent="0.25">
      <c r="A22" s="10" t="s">
        <v>146</v>
      </c>
      <c r="B22" s="10">
        <v>2022</v>
      </c>
      <c r="C22" s="37">
        <v>183231050</v>
      </c>
      <c r="D22" s="37">
        <v>737830</v>
      </c>
      <c r="E22" s="10">
        <v>53</v>
      </c>
      <c r="F22" s="10">
        <v>3</v>
      </c>
      <c r="G22" s="10">
        <v>5</v>
      </c>
      <c r="H22" s="10">
        <v>3</v>
      </c>
      <c r="I22" s="10">
        <v>180</v>
      </c>
      <c r="J22" s="10">
        <v>2.2000000000000002</v>
      </c>
      <c r="K22" s="10">
        <v>380000</v>
      </c>
      <c r="L22" s="10"/>
      <c r="M22" s="10">
        <v>-33.0167</v>
      </c>
      <c r="N22" s="10">
        <v>-71.55</v>
      </c>
      <c r="O22" s="10">
        <v>13.44630136986301</v>
      </c>
      <c r="P22" s="10">
        <v>9.0819178082191776</v>
      </c>
      <c r="Q22" s="10">
        <v>18.381369863013699</v>
      </c>
      <c r="R22" s="10">
        <v>1.0501369863013701</v>
      </c>
      <c r="S22" s="10">
        <v>224.60821917808221</v>
      </c>
      <c r="T22" s="10">
        <v>10.19041095890411</v>
      </c>
      <c r="U22" s="10">
        <v>30</v>
      </c>
      <c r="V22" s="10">
        <v>6.4123750667536699E-5</v>
      </c>
      <c r="W22" s="10">
        <v>6.41237506675367E-2</v>
      </c>
      <c r="X22" s="10" t="s">
        <v>340</v>
      </c>
      <c r="Y22" s="10" t="s">
        <v>393</v>
      </c>
      <c r="Z22" s="10" t="s">
        <v>394</v>
      </c>
      <c r="AA22" s="10" t="s">
        <v>395</v>
      </c>
      <c r="AB22" s="10" t="s">
        <v>396</v>
      </c>
      <c r="AC22" s="10" t="s">
        <v>397</v>
      </c>
      <c r="AD22" s="10" t="s">
        <v>282</v>
      </c>
      <c r="AE22" s="10" t="s">
        <v>398</v>
      </c>
      <c r="AF22" s="10" t="s">
        <v>272</v>
      </c>
      <c r="AG22" s="10" t="s">
        <v>283</v>
      </c>
      <c r="AH22" s="10">
        <v>5</v>
      </c>
      <c r="AI22" s="10" t="s">
        <v>274</v>
      </c>
      <c r="AJ22" s="10" t="s">
        <v>399</v>
      </c>
      <c r="AK22" s="10">
        <v>17.617647058823529</v>
      </c>
      <c r="AL22" s="10">
        <v>7.0882352941176467</v>
      </c>
      <c r="AM22" s="10">
        <v>14.223117647058819</v>
      </c>
      <c r="AN22" s="10">
        <v>5.5441176470588234</v>
      </c>
    </row>
    <row r="23" spans="1:40" ht="15.75" hidden="1" customHeight="1" x14ac:dyDescent="0.25">
      <c r="A23" s="10" t="s">
        <v>98</v>
      </c>
      <c r="B23" s="10">
        <v>2014</v>
      </c>
      <c r="C23" s="37">
        <v>17500600</v>
      </c>
      <c r="D23" s="37">
        <v>105529</v>
      </c>
      <c r="E23" s="10">
        <v>5</v>
      </c>
      <c r="F23" s="10">
        <v>12</v>
      </c>
      <c r="G23" s="10">
        <v>5</v>
      </c>
      <c r="H23" s="10">
        <v>2</v>
      </c>
      <c r="I23" s="10">
        <v>100</v>
      </c>
      <c r="J23" s="10">
        <v>1.5</v>
      </c>
      <c r="K23" s="10">
        <v>100000</v>
      </c>
      <c r="L23" s="10"/>
      <c r="M23" s="10">
        <v>-34.603299999999997</v>
      </c>
      <c r="N23" s="10">
        <v>-58.410699999999999</v>
      </c>
      <c r="O23" s="10">
        <v>18.534246575342461</v>
      </c>
      <c r="P23" s="10">
        <v>15.034794520547941</v>
      </c>
      <c r="Q23" s="10">
        <v>22.686501377410469</v>
      </c>
      <c r="R23" s="10">
        <v>10.75576923076923</v>
      </c>
      <c r="S23" s="10">
        <v>150.5798816568047</v>
      </c>
      <c r="T23" s="10">
        <v>15.93611111111111</v>
      </c>
      <c r="U23" s="10">
        <v>30</v>
      </c>
      <c r="V23" s="10">
        <v>8.2799267566903453E-5</v>
      </c>
      <c r="W23" s="10">
        <v>8.2799267566903451E-2</v>
      </c>
      <c r="X23" s="10" t="s">
        <v>304</v>
      </c>
      <c r="Y23" s="10" t="s">
        <v>400</v>
      </c>
      <c r="Z23" s="10" t="s">
        <v>401</v>
      </c>
      <c r="AA23" s="10" t="s">
        <v>402</v>
      </c>
      <c r="AB23" s="10" t="s">
        <v>403</v>
      </c>
      <c r="AC23" s="10" t="s">
        <v>404</v>
      </c>
      <c r="AD23" s="10" t="s">
        <v>282</v>
      </c>
      <c r="AE23" s="10" t="s">
        <v>405</v>
      </c>
      <c r="AF23" s="10" t="s">
        <v>272</v>
      </c>
      <c r="AG23" s="10" t="s">
        <v>273</v>
      </c>
      <c r="AH23" s="10">
        <v>6</v>
      </c>
      <c r="AI23" s="10" t="s">
        <v>274</v>
      </c>
      <c r="AJ23" s="10" t="s">
        <v>311</v>
      </c>
      <c r="AK23" s="10">
        <v>11.397058823529409</v>
      </c>
      <c r="AL23" s="10">
        <v>6.2352941176470589</v>
      </c>
      <c r="AM23" s="10">
        <v>129.8592647058824</v>
      </c>
      <c r="AN23" s="10">
        <v>168.73630882352941</v>
      </c>
    </row>
    <row r="24" spans="1:40" ht="15.75" hidden="1" customHeight="1" x14ac:dyDescent="0.25">
      <c r="A24" s="10" t="s">
        <v>39</v>
      </c>
      <c r="B24" s="10">
        <v>2022</v>
      </c>
      <c r="C24" s="37">
        <v>132605350</v>
      </c>
      <c r="D24" s="37">
        <v>475770</v>
      </c>
      <c r="E24" s="10">
        <v>50</v>
      </c>
      <c r="F24" s="10">
        <v>5</v>
      </c>
      <c r="G24" s="10">
        <v>6</v>
      </c>
      <c r="H24" s="10">
        <v>3</v>
      </c>
      <c r="I24" s="10">
        <v>200</v>
      </c>
      <c r="J24" s="10">
        <v>2.4</v>
      </c>
      <c r="K24" s="10">
        <v>360000</v>
      </c>
      <c r="L24" s="10"/>
      <c r="M24" s="10">
        <v>45.761499999999998</v>
      </c>
      <c r="N24" s="10">
        <v>4.8567</v>
      </c>
      <c r="O24" s="10">
        <v>14.501917808219179</v>
      </c>
      <c r="P24" s="10">
        <v>10.04986301369863</v>
      </c>
      <c r="Q24" s="10">
        <v>19.241369863013698</v>
      </c>
      <c r="R24" s="10">
        <v>1.9098630136986301</v>
      </c>
      <c r="S24" s="10">
        <v>214.75068493150681</v>
      </c>
      <c r="T24" s="10">
        <v>11.890410958904109</v>
      </c>
      <c r="U24" s="10">
        <v>30</v>
      </c>
      <c r="V24" s="10">
        <v>0.29827375750490132</v>
      </c>
      <c r="W24" s="10">
        <v>298.27375750490131</v>
      </c>
      <c r="X24" s="10" t="s">
        <v>340</v>
      </c>
      <c r="Y24" s="10" t="s">
        <v>406</v>
      </c>
      <c r="Z24" s="10" t="s">
        <v>407</v>
      </c>
      <c r="AA24" s="10" t="s">
        <v>408</v>
      </c>
      <c r="AB24" s="10" t="s">
        <v>409</v>
      </c>
      <c r="AC24" s="10" t="s">
        <v>410</v>
      </c>
      <c r="AD24" s="10" t="s">
        <v>275</v>
      </c>
      <c r="AE24" s="10" t="s">
        <v>411</v>
      </c>
      <c r="AF24" s="10" t="s">
        <v>276</v>
      </c>
      <c r="AG24" s="10" t="s">
        <v>276</v>
      </c>
      <c r="AH24" s="10">
        <v>4</v>
      </c>
      <c r="AI24" s="10" t="s">
        <v>277</v>
      </c>
      <c r="AJ24" s="10" t="s">
        <v>319</v>
      </c>
    </row>
    <row r="25" spans="1:40" ht="15.75" hidden="1" customHeight="1" x14ac:dyDescent="0.25">
      <c r="A25" s="10" t="s">
        <v>141</v>
      </c>
      <c r="B25" s="10">
        <v>2023</v>
      </c>
      <c r="C25" s="37">
        <v>420601890</v>
      </c>
      <c r="D25" s="37">
        <v>2661050</v>
      </c>
      <c r="E25" s="10">
        <v>57</v>
      </c>
      <c r="F25" s="10">
        <v>1</v>
      </c>
      <c r="G25" s="10">
        <v>9</v>
      </c>
      <c r="H25" s="10">
        <v>5</v>
      </c>
      <c r="I25" s="10">
        <v>310</v>
      </c>
      <c r="J25" s="10">
        <v>4.3</v>
      </c>
      <c r="K25" s="10">
        <v>1470000</v>
      </c>
      <c r="L25" s="10"/>
      <c r="M25" s="10">
        <v>-7.2855999999999996</v>
      </c>
      <c r="N25" s="10">
        <v>112.6418</v>
      </c>
      <c r="O25" s="10">
        <v>29.034794520547951</v>
      </c>
      <c r="P25" s="10">
        <v>25.760547945205481</v>
      </c>
      <c r="Q25" s="10">
        <v>33.328767123287669</v>
      </c>
      <c r="R25" s="10">
        <v>3.78931506849315</v>
      </c>
      <c r="S25" s="10">
        <v>150.53150684931509</v>
      </c>
      <c r="T25" s="10">
        <v>6.5372602739726027</v>
      </c>
      <c r="U25" s="10">
        <v>26</v>
      </c>
      <c r="V25" s="10">
        <v>0.1000099999999999</v>
      </c>
      <c r="W25" s="10">
        <v>100.00999999999991</v>
      </c>
      <c r="X25" s="10" t="s">
        <v>312</v>
      </c>
      <c r="Y25" s="10" t="s">
        <v>412</v>
      </c>
      <c r="Z25" s="10" t="s">
        <v>413</v>
      </c>
      <c r="AA25" s="10" t="s">
        <v>414</v>
      </c>
      <c r="AB25" s="10" t="s">
        <v>415</v>
      </c>
      <c r="AC25" s="10" t="s">
        <v>416</v>
      </c>
      <c r="AD25" s="10" t="s">
        <v>281</v>
      </c>
      <c r="AE25" s="10" t="s">
        <v>417</v>
      </c>
      <c r="AF25" s="10" t="s">
        <v>272</v>
      </c>
      <c r="AG25" s="10" t="s">
        <v>284</v>
      </c>
      <c r="AH25" s="10">
        <v>2</v>
      </c>
      <c r="AI25" s="10" t="s">
        <v>277</v>
      </c>
      <c r="AJ25" s="10" t="s">
        <v>319</v>
      </c>
      <c r="AK25" s="10">
        <v>37</v>
      </c>
      <c r="AL25" s="10">
        <v>14.25</v>
      </c>
      <c r="AM25" s="10">
        <v>1.616117647058823</v>
      </c>
      <c r="AN25" s="10">
        <v>50.210985294117648</v>
      </c>
    </row>
    <row r="26" spans="1:40" ht="15.75" hidden="1" customHeight="1" x14ac:dyDescent="0.25">
      <c r="A26" s="10" t="s">
        <v>7</v>
      </c>
      <c r="B26" s="10">
        <v>2016</v>
      </c>
      <c r="C26" s="37">
        <v>219673580</v>
      </c>
      <c r="D26" s="37">
        <v>1574140</v>
      </c>
      <c r="E26" s="10">
        <v>15</v>
      </c>
      <c r="F26" s="10">
        <v>8</v>
      </c>
      <c r="G26" s="10">
        <v>7</v>
      </c>
      <c r="H26" s="10">
        <v>4</v>
      </c>
      <c r="I26" s="10">
        <v>230</v>
      </c>
      <c r="J26" s="10">
        <v>3.5</v>
      </c>
      <c r="K26" s="10">
        <v>570000</v>
      </c>
      <c r="L26" s="10"/>
      <c r="M26" s="10">
        <v>39.914099999999998</v>
      </c>
      <c r="N26" s="10">
        <v>116.4618</v>
      </c>
      <c r="O26" s="10">
        <v>13.25710382513661</v>
      </c>
      <c r="P26" s="10">
        <v>7.7114754098360656</v>
      </c>
      <c r="Q26" s="10">
        <v>18.897540983606561</v>
      </c>
      <c r="R26" s="10">
        <v>6.9233009708737869</v>
      </c>
      <c r="S26" s="10">
        <v>201.1166666666667</v>
      </c>
      <c r="T26" s="10">
        <v>9.769166666666667</v>
      </c>
      <c r="U26" s="10">
        <v>30</v>
      </c>
      <c r="V26" s="10">
        <v>9.9999999999544897E-6</v>
      </c>
      <c r="W26" s="10">
        <v>9.9999999999544897E-3</v>
      </c>
      <c r="X26" s="10" t="s">
        <v>304</v>
      </c>
      <c r="Y26" s="10" t="s">
        <v>418</v>
      </c>
      <c r="Z26" s="10" t="s">
        <v>419</v>
      </c>
      <c r="AA26" s="10" t="s">
        <v>362</v>
      </c>
      <c r="AB26" s="10" t="s">
        <v>420</v>
      </c>
      <c r="AC26" s="10" t="s">
        <v>364</v>
      </c>
      <c r="AD26" s="10" t="s">
        <v>281</v>
      </c>
      <c r="AE26" s="10" t="s">
        <v>832</v>
      </c>
      <c r="AF26" s="10" t="s">
        <v>276</v>
      </c>
      <c r="AG26" s="10" t="s">
        <v>276</v>
      </c>
      <c r="AH26" s="10">
        <v>1</v>
      </c>
      <c r="AI26" s="10" t="s">
        <v>277</v>
      </c>
      <c r="AJ26" s="10" t="s">
        <v>319</v>
      </c>
    </row>
    <row r="27" spans="1:40" ht="15.75" hidden="1" customHeight="1" x14ac:dyDescent="0.25">
      <c r="A27" s="10" t="s">
        <v>109</v>
      </c>
      <c r="B27" s="10">
        <v>2018</v>
      </c>
      <c r="C27" s="37">
        <v>81644650</v>
      </c>
      <c r="D27" s="37">
        <v>712420</v>
      </c>
      <c r="E27" s="10">
        <v>29</v>
      </c>
      <c r="F27" s="10">
        <v>3</v>
      </c>
      <c r="G27" s="10">
        <v>6</v>
      </c>
      <c r="H27" s="10">
        <v>3</v>
      </c>
      <c r="I27" s="10">
        <v>170</v>
      </c>
      <c r="J27" s="10">
        <v>2.1</v>
      </c>
      <c r="K27" s="10">
        <v>240000</v>
      </c>
      <c r="L27" s="10"/>
      <c r="M27" s="10">
        <v>4.6731999999999996</v>
      </c>
      <c r="N27" s="10">
        <v>-74.052300000000002</v>
      </c>
      <c r="O27" s="10">
        <v>13.88712328767123</v>
      </c>
      <c r="P27" s="10">
        <v>8.8912328767123299</v>
      </c>
      <c r="Q27" s="10">
        <v>19.797260273972601</v>
      </c>
      <c r="R27" s="10">
        <v>2.1236000000000002</v>
      </c>
      <c r="S27" s="10">
        <v>132.54042553191491</v>
      </c>
      <c r="T27" s="10">
        <v>10.054520547945209</v>
      </c>
      <c r="U27" s="10">
        <v>30</v>
      </c>
      <c r="V27" s="10">
        <v>9.9999999999544897E-6</v>
      </c>
      <c r="W27" s="10">
        <v>9.9999999999544897E-3</v>
      </c>
      <c r="X27" s="10" t="s">
        <v>421</v>
      </c>
      <c r="Y27" s="10" t="s">
        <v>422</v>
      </c>
      <c r="Z27" s="10" t="s">
        <v>423</v>
      </c>
      <c r="AA27" s="10" t="s">
        <v>424</v>
      </c>
      <c r="AB27" s="10" t="s">
        <v>425</v>
      </c>
      <c r="AC27" s="10" t="s">
        <v>426</v>
      </c>
      <c r="AD27" s="10" t="s">
        <v>282</v>
      </c>
      <c r="AE27" s="10" t="s">
        <v>427</v>
      </c>
      <c r="AF27" s="10" t="s">
        <v>276</v>
      </c>
      <c r="AG27" s="10" t="s">
        <v>276</v>
      </c>
      <c r="AH27" s="10">
        <v>2</v>
      </c>
      <c r="AI27" s="10" t="s">
        <v>274</v>
      </c>
      <c r="AJ27" s="10" t="s">
        <v>428</v>
      </c>
    </row>
    <row r="28" spans="1:40" ht="15.75" hidden="1" customHeight="1" x14ac:dyDescent="0.25">
      <c r="A28" s="10" t="s">
        <v>13</v>
      </c>
      <c r="B28" s="10">
        <v>2020</v>
      </c>
      <c r="C28" s="37">
        <v>45170020</v>
      </c>
      <c r="D28" s="37">
        <v>257960</v>
      </c>
      <c r="E28" s="10">
        <v>41</v>
      </c>
      <c r="F28" s="10">
        <v>12</v>
      </c>
      <c r="G28" s="10">
        <v>5</v>
      </c>
      <c r="H28" s="10">
        <v>3</v>
      </c>
      <c r="I28" s="10">
        <v>160</v>
      </c>
      <c r="J28" s="10">
        <v>2</v>
      </c>
      <c r="K28" s="10">
        <v>170000</v>
      </c>
      <c r="L28" s="10"/>
      <c r="M28" s="10">
        <v>-23.003499999999999</v>
      </c>
      <c r="N28" s="10">
        <v>-43.328000000000003</v>
      </c>
      <c r="O28" s="10">
        <v>24.01338797814207</v>
      </c>
      <c r="P28" s="10">
        <v>20.436065573770492</v>
      </c>
      <c r="Q28" s="10">
        <v>29.556557377049181</v>
      </c>
      <c r="R28" s="10">
        <v>2.6815561959654182</v>
      </c>
      <c r="S28" s="10">
        <v>138.86065573770489</v>
      </c>
      <c r="T28" s="10">
        <v>10.74398907103825</v>
      </c>
      <c r="U28" s="10">
        <v>26</v>
      </c>
      <c r="V28" s="10">
        <v>5.3414859998474062E-2</v>
      </c>
      <c r="W28" s="10">
        <v>53.414859998474064</v>
      </c>
      <c r="X28" s="10" t="s">
        <v>312</v>
      </c>
      <c r="Y28" s="10" t="s">
        <v>429</v>
      </c>
      <c r="Z28" s="10" t="s">
        <v>430</v>
      </c>
      <c r="AA28" s="10" t="s">
        <v>431</v>
      </c>
      <c r="AB28" s="10" t="s">
        <v>432</v>
      </c>
      <c r="AC28" s="10" t="s">
        <v>433</v>
      </c>
      <c r="AD28" s="10" t="s">
        <v>282</v>
      </c>
      <c r="AE28" s="10" t="s">
        <v>434</v>
      </c>
      <c r="AF28" s="10" t="s">
        <v>272</v>
      </c>
      <c r="AG28" s="10" t="s">
        <v>273</v>
      </c>
      <c r="AH28" s="10">
        <v>3</v>
      </c>
      <c r="AI28" s="10" t="s">
        <v>274</v>
      </c>
      <c r="AJ28" s="10" t="s">
        <v>435</v>
      </c>
      <c r="AK28" s="10">
        <v>11.397058823529409</v>
      </c>
      <c r="AL28" s="10">
        <v>6.2352941176470589</v>
      </c>
      <c r="AM28" s="10">
        <v>129.8592647058824</v>
      </c>
      <c r="AN28" s="10">
        <v>168.73630882352941</v>
      </c>
    </row>
    <row r="29" spans="1:40" ht="15.75" hidden="1" customHeight="1" x14ac:dyDescent="0.25">
      <c r="A29" s="10" t="s">
        <v>153</v>
      </c>
      <c r="B29" s="10">
        <v>2014</v>
      </c>
      <c r="C29" s="37">
        <v>23909200</v>
      </c>
      <c r="D29" s="37">
        <v>118590</v>
      </c>
      <c r="E29" s="10">
        <v>4</v>
      </c>
      <c r="F29" s="10">
        <v>11</v>
      </c>
      <c r="G29" s="10">
        <v>4</v>
      </c>
      <c r="H29" s="10">
        <v>3</v>
      </c>
      <c r="I29" s="10">
        <v>120</v>
      </c>
      <c r="J29" s="10">
        <v>1.2</v>
      </c>
      <c r="K29" s="10">
        <v>90000</v>
      </c>
      <c r="L29" s="10"/>
      <c r="M29" s="10">
        <v>-1.2183999999999999</v>
      </c>
      <c r="N29" s="10">
        <v>36.888199999999998</v>
      </c>
      <c r="O29" s="10">
        <v>19.686027397260268</v>
      </c>
      <c r="P29" s="10">
        <v>14.786666666666671</v>
      </c>
      <c r="Q29" s="10">
        <v>25.65521126760563</v>
      </c>
      <c r="R29" s="10">
        <v>3.203100775193799</v>
      </c>
      <c r="S29" s="10">
        <v>74.041666666666671</v>
      </c>
      <c r="T29" s="10">
        <v>11.533903133903131</v>
      </c>
      <c r="U29" s="10">
        <v>30</v>
      </c>
      <c r="V29" s="10">
        <v>7.2504005493202378E-5</v>
      </c>
      <c r="W29" s="10">
        <v>7.2504005493202378E-2</v>
      </c>
      <c r="X29" s="10" t="s">
        <v>340</v>
      </c>
      <c r="Y29" s="10" t="s">
        <v>436</v>
      </c>
      <c r="Z29" s="10" t="s">
        <v>437</v>
      </c>
      <c r="AA29" s="10" t="s">
        <v>438</v>
      </c>
      <c r="AB29" s="10" t="s">
        <v>439</v>
      </c>
      <c r="AC29" s="10" t="s">
        <v>440</v>
      </c>
      <c r="AD29" s="10" t="s">
        <v>271</v>
      </c>
      <c r="AE29" s="10" t="s">
        <v>441</v>
      </c>
      <c r="AF29" s="10" t="s">
        <v>276</v>
      </c>
      <c r="AG29" s="10" t="s">
        <v>276</v>
      </c>
      <c r="AH29" s="10">
        <v>3</v>
      </c>
      <c r="AI29" s="10" t="s">
        <v>277</v>
      </c>
      <c r="AJ29" s="10" t="s">
        <v>319</v>
      </c>
    </row>
    <row r="30" spans="1:40" ht="15.75" hidden="1" customHeight="1" x14ac:dyDescent="0.25">
      <c r="A30" s="10" t="s">
        <v>153</v>
      </c>
      <c r="B30" s="10">
        <v>2021</v>
      </c>
      <c r="C30" s="37">
        <v>27361510</v>
      </c>
      <c r="D30" s="37">
        <v>136230</v>
      </c>
      <c r="E30" s="10">
        <v>46</v>
      </c>
      <c r="F30" s="10">
        <v>11</v>
      </c>
      <c r="G30" s="10">
        <v>4</v>
      </c>
      <c r="H30" s="10">
        <v>3</v>
      </c>
      <c r="I30" s="10">
        <v>160</v>
      </c>
      <c r="J30" s="10">
        <v>1.8</v>
      </c>
      <c r="K30" s="10">
        <v>110000</v>
      </c>
      <c r="L30" s="10"/>
      <c r="M30" s="10">
        <v>-1.2183999999999999</v>
      </c>
      <c r="N30" s="10">
        <v>36.888199999999998</v>
      </c>
      <c r="O30" s="10">
        <v>19.5227397260274</v>
      </c>
      <c r="P30" s="10">
        <v>15.05095890410959</v>
      </c>
      <c r="Q30" s="10">
        <v>24.866849315068489</v>
      </c>
      <c r="R30" s="10">
        <v>2.2608219178082192</v>
      </c>
      <c r="S30" s="10">
        <v>70.504109589041093</v>
      </c>
      <c r="T30" s="10">
        <v>10.78082191780822</v>
      </c>
      <c r="U30" s="10">
        <v>30</v>
      </c>
      <c r="V30" s="10">
        <v>7.2504005493202378E-5</v>
      </c>
      <c r="W30" s="10">
        <v>7.2504005493202378E-2</v>
      </c>
      <c r="X30" s="10" t="s">
        <v>340</v>
      </c>
      <c r="Y30" s="10" t="s">
        <v>436</v>
      </c>
      <c r="Z30" s="10" t="s">
        <v>437</v>
      </c>
      <c r="AA30" s="10" t="s">
        <v>438</v>
      </c>
      <c r="AB30" s="10" t="s">
        <v>439</v>
      </c>
      <c r="AC30" s="10" t="s">
        <v>440</v>
      </c>
      <c r="AD30" s="10" t="s">
        <v>271</v>
      </c>
      <c r="AE30" s="10" t="s">
        <v>441</v>
      </c>
      <c r="AF30" s="10" t="s">
        <v>276</v>
      </c>
      <c r="AG30" s="10" t="s">
        <v>276</v>
      </c>
      <c r="AH30" s="10">
        <v>3</v>
      </c>
      <c r="AI30" s="10" t="s">
        <v>277</v>
      </c>
      <c r="AJ30" s="10" t="s">
        <v>319</v>
      </c>
    </row>
    <row r="31" spans="1:40" ht="15.75" hidden="1" customHeight="1" x14ac:dyDescent="0.25">
      <c r="A31" s="10" t="s">
        <v>30</v>
      </c>
      <c r="B31" s="10">
        <v>2015</v>
      </c>
      <c r="C31" s="37">
        <v>137884100</v>
      </c>
      <c r="D31" s="37">
        <v>456960</v>
      </c>
      <c r="E31" s="10">
        <v>10</v>
      </c>
      <c r="F31" s="10">
        <v>9</v>
      </c>
      <c r="G31" s="10">
        <v>7</v>
      </c>
      <c r="H31" s="10">
        <v>4</v>
      </c>
      <c r="I31" s="10">
        <v>180</v>
      </c>
      <c r="J31" s="10">
        <v>2.2999999999999998</v>
      </c>
      <c r="K31" s="10">
        <v>610000</v>
      </c>
      <c r="L31" s="10"/>
      <c r="M31" s="10">
        <v>6.5587</v>
      </c>
      <c r="N31" s="10">
        <v>3.3805000000000001</v>
      </c>
      <c r="O31" s="10">
        <v>27.206020066889629</v>
      </c>
      <c r="P31" s="10">
        <v>23.701687763713078</v>
      </c>
      <c r="Q31" s="10">
        <v>31.730666666666661</v>
      </c>
      <c r="R31" s="10">
        <v>18.973529411764709</v>
      </c>
      <c r="S31" s="10">
        <v>206.83333333333329</v>
      </c>
      <c r="T31" s="10">
        <v>7.5095808383233527</v>
      </c>
      <c r="U31" s="10">
        <v>26</v>
      </c>
      <c r="V31" s="10">
        <v>0.1000099999999999</v>
      </c>
      <c r="W31" s="10">
        <v>100.00999999999991</v>
      </c>
      <c r="X31" s="10" t="s">
        <v>312</v>
      </c>
      <c r="Y31" s="10" t="s">
        <v>442</v>
      </c>
      <c r="Z31" s="10" t="s">
        <v>367</v>
      </c>
      <c r="AA31" s="10" t="s">
        <v>368</v>
      </c>
      <c r="AB31" s="10" t="s">
        <v>443</v>
      </c>
      <c r="AC31" s="10" t="s">
        <v>324</v>
      </c>
      <c r="AD31" s="10" t="s">
        <v>271</v>
      </c>
      <c r="AE31" s="10" t="s">
        <v>325</v>
      </c>
      <c r="AF31" s="10" t="s">
        <v>272</v>
      </c>
      <c r="AG31" s="10" t="s">
        <v>273</v>
      </c>
      <c r="AH31" s="10">
        <v>6</v>
      </c>
      <c r="AI31" s="10" t="s">
        <v>274</v>
      </c>
      <c r="AJ31" s="10" t="s">
        <v>370</v>
      </c>
      <c r="AK31" s="10">
        <v>11.397058823529409</v>
      </c>
      <c r="AL31" s="10">
        <v>6.2352941176470589</v>
      </c>
      <c r="AM31" s="10">
        <v>129.8592647058824</v>
      </c>
      <c r="AN31" s="10">
        <v>168.73630882352941</v>
      </c>
    </row>
    <row r="32" spans="1:40" ht="15.75" hidden="1" customHeight="1" x14ac:dyDescent="0.25">
      <c r="A32" s="10" t="s">
        <v>30</v>
      </c>
      <c r="B32" s="10">
        <v>2022</v>
      </c>
      <c r="C32" s="37">
        <v>156437270</v>
      </c>
      <c r="D32" s="37">
        <v>524900</v>
      </c>
      <c r="E32" s="10">
        <v>52</v>
      </c>
      <c r="F32" s="10">
        <v>11</v>
      </c>
      <c r="G32" s="10">
        <v>7</v>
      </c>
      <c r="H32" s="10">
        <v>4</v>
      </c>
      <c r="I32" s="10">
        <v>190</v>
      </c>
      <c r="J32" s="10">
        <v>2.5</v>
      </c>
      <c r="K32" s="10">
        <v>230000</v>
      </c>
      <c r="L32" s="10"/>
      <c r="M32" s="10">
        <v>6.5587</v>
      </c>
      <c r="N32" s="10">
        <v>3.3805000000000001</v>
      </c>
      <c r="O32" s="10">
        <v>27.517534246575341</v>
      </c>
      <c r="P32" s="10">
        <v>23.92027397260274</v>
      </c>
      <c r="Q32" s="10">
        <v>32.199178082191793</v>
      </c>
      <c r="R32" s="10">
        <v>4.9416666666666664</v>
      </c>
      <c r="S32" s="10">
        <v>212.13150684931509</v>
      </c>
      <c r="T32" s="10">
        <v>8.3745205479452043</v>
      </c>
      <c r="U32" s="10">
        <v>26</v>
      </c>
      <c r="V32" s="10">
        <v>0.1000099999999999</v>
      </c>
      <c r="W32" s="10">
        <v>100.00999999999991</v>
      </c>
      <c r="X32" s="10" t="s">
        <v>312</v>
      </c>
      <c r="Y32" s="10" t="s">
        <v>442</v>
      </c>
      <c r="Z32" s="10" t="s">
        <v>367</v>
      </c>
      <c r="AA32" s="10" t="s">
        <v>368</v>
      </c>
      <c r="AB32" s="10" t="s">
        <v>443</v>
      </c>
      <c r="AC32" s="10" t="s">
        <v>324</v>
      </c>
      <c r="AD32" s="10" t="s">
        <v>271</v>
      </c>
      <c r="AE32" s="10" t="s">
        <v>325</v>
      </c>
      <c r="AF32" s="10" t="s">
        <v>272</v>
      </c>
      <c r="AG32" s="10" t="s">
        <v>273</v>
      </c>
      <c r="AH32" s="10">
        <v>6</v>
      </c>
      <c r="AI32" s="10" t="s">
        <v>274</v>
      </c>
      <c r="AJ32" s="10" t="s">
        <v>370</v>
      </c>
      <c r="AK32" s="10">
        <v>11.397058823529409</v>
      </c>
      <c r="AL32" s="10">
        <v>6.2352941176470589</v>
      </c>
      <c r="AM32" s="10">
        <v>129.8592647058824</v>
      </c>
      <c r="AN32" s="10">
        <v>168.73630882352941</v>
      </c>
    </row>
    <row r="33" spans="1:40" ht="15.75" hidden="1" customHeight="1" x14ac:dyDescent="0.25">
      <c r="A33" s="10" t="s">
        <v>24</v>
      </c>
      <c r="B33" s="10">
        <v>2015</v>
      </c>
      <c r="C33" s="37">
        <v>160664610</v>
      </c>
      <c r="D33" s="37">
        <v>507810</v>
      </c>
      <c r="E33" s="10">
        <v>8</v>
      </c>
      <c r="F33" s="10">
        <v>6</v>
      </c>
      <c r="G33" s="10">
        <v>10</v>
      </c>
      <c r="H33" s="10">
        <v>5</v>
      </c>
      <c r="I33" s="10">
        <v>200</v>
      </c>
      <c r="J33" s="10">
        <v>3.5</v>
      </c>
      <c r="K33" s="10">
        <v>770000</v>
      </c>
      <c r="L33" s="10"/>
      <c r="M33" s="10">
        <v>51.504800000000003</v>
      </c>
      <c r="N33" s="10">
        <v>-1.7500000000000002E-2</v>
      </c>
      <c r="O33" s="10">
        <v>12.56794520547945</v>
      </c>
      <c r="P33" s="10">
        <v>9.5767123287671225</v>
      </c>
      <c r="Q33" s="10">
        <v>15.68739726027397</v>
      </c>
      <c r="R33" s="10">
        <v>1.5127071823204421</v>
      </c>
      <c r="S33" s="10">
        <v>202.027397260274</v>
      </c>
      <c r="T33" s="10">
        <v>16.710136986301372</v>
      </c>
      <c r="U33" s="10">
        <v>30</v>
      </c>
      <c r="V33" s="10">
        <v>9.307927061870783E-5</v>
      </c>
      <c r="W33" s="10">
        <v>9.3079270618707827E-2</v>
      </c>
      <c r="X33" s="10" t="s">
        <v>304</v>
      </c>
      <c r="Y33" s="10" t="s">
        <v>444</v>
      </c>
      <c r="Z33" s="10" t="s">
        <v>342</v>
      </c>
      <c r="AA33" s="10" t="s">
        <v>343</v>
      </c>
      <c r="AB33" s="10" t="s">
        <v>445</v>
      </c>
      <c r="AC33" s="10" t="s">
        <v>345</v>
      </c>
      <c r="AD33" s="10" t="s">
        <v>275</v>
      </c>
      <c r="AE33" s="10" t="s">
        <v>346</v>
      </c>
      <c r="AF33" s="10" t="s">
        <v>272</v>
      </c>
      <c r="AG33" s="10" t="s">
        <v>273</v>
      </c>
      <c r="AH33" s="10">
        <v>4</v>
      </c>
      <c r="AI33" s="10" t="s">
        <v>274</v>
      </c>
      <c r="AJ33" s="10" t="s">
        <v>347</v>
      </c>
      <c r="AK33" s="10">
        <v>11.397058823529409</v>
      </c>
      <c r="AL33" s="10">
        <v>6.2352941176470589</v>
      </c>
      <c r="AM33" s="10">
        <v>129.8592647058824</v>
      </c>
      <c r="AN33" s="10">
        <v>168.73630882352941</v>
      </c>
    </row>
    <row r="34" spans="1:40" ht="15.75" hidden="1" customHeight="1" x14ac:dyDescent="0.25">
      <c r="A34" s="10" t="s">
        <v>11</v>
      </c>
      <c r="B34" s="10">
        <v>2020</v>
      </c>
      <c r="C34" s="37">
        <v>549269480</v>
      </c>
      <c r="D34" s="37">
        <v>3124840</v>
      </c>
      <c r="E34" s="10">
        <v>41</v>
      </c>
      <c r="F34" s="10">
        <v>12</v>
      </c>
      <c r="G34" s="10">
        <v>5</v>
      </c>
      <c r="H34" s="10">
        <v>3</v>
      </c>
      <c r="I34" s="10">
        <v>160</v>
      </c>
      <c r="J34" s="10">
        <v>2</v>
      </c>
      <c r="K34" s="10">
        <v>400000</v>
      </c>
      <c r="L34" s="10"/>
      <c r="M34" s="10">
        <v>-22.9986</v>
      </c>
      <c r="N34" s="10">
        <v>-43.363</v>
      </c>
      <c r="O34" s="10">
        <v>24.01338797814207</v>
      </c>
      <c r="P34" s="10">
        <v>20.436065573770492</v>
      </c>
      <c r="Q34" s="10">
        <v>29.556557377049181</v>
      </c>
      <c r="R34" s="10">
        <v>2.6815561959654182</v>
      </c>
      <c r="S34" s="10">
        <v>138.86065573770489</v>
      </c>
      <c r="T34" s="10">
        <v>10.74398907103825</v>
      </c>
      <c r="U34" s="10">
        <v>30</v>
      </c>
      <c r="V34" s="10">
        <v>8.152666514071897E-5</v>
      </c>
      <c r="W34" s="10">
        <v>8.1526665140718976E-2</v>
      </c>
      <c r="X34" s="10" t="s">
        <v>304</v>
      </c>
      <c r="Y34" s="10" t="s">
        <v>446</v>
      </c>
      <c r="Z34" s="10" t="s">
        <v>430</v>
      </c>
      <c r="AA34" s="10" t="s">
        <v>431</v>
      </c>
      <c r="AB34" s="10" t="s">
        <v>447</v>
      </c>
      <c r="AC34" s="10" t="s">
        <v>433</v>
      </c>
      <c r="AD34" s="10" t="s">
        <v>282</v>
      </c>
      <c r="AE34" s="10" t="s">
        <v>434</v>
      </c>
      <c r="AF34" s="10" t="s">
        <v>272</v>
      </c>
      <c r="AG34" s="10" t="s">
        <v>273</v>
      </c>
      <c r="AH34" s="10">
        <v>3</v>
      </c>
      <c r="AI34" s="10" t="s">
        <v>274</v>
      </c>
      <c r="AJ34" s="10" t="s">
        <v>435</v>
      </c>
      <c r="AK34" s="10">
        <v>11.397058823529409</v>
      </c>
      <c r="AL34" s="10">
        <v>6.2352941176470589</v>
      </c>
      <c r="AM34" s="10">
        <v>129.8592647058824</v>
      </c>
      <c r="AN34" s="10">
        <v>168.73630882352941</v>
      </c>
    </row>
    <row r="35" spans="1:40" ht="15.75" hidden="1" customHeight="1" x14ac:dyDescent="0.25">
      <c r="A35" s="10" t="s">
        <v>66</v>
      </c>
      <c r="B35" s="10">
        <v>2018</v>
      </c>
      <c r="C35" s="37">
        <v>134254070</v>
      </c>
      <c r="D35" s="37">
        <v>628770</v>
      </c>
      <c r="E35" s="10">
        <v>27</v>
      </c>
      <c r="F35" s="10">
        <v>1</v>
      </c>
      <c r="G35" s="10">
        <v>10</v>
      </c>
      <c r="H35" s="10">
        <v>5</v>
      </c>
      <c r="I35" s="10">
        <v>300</v>
      </c>
      <c r="J35" s="10">
        <v>4.2</v>
      </c>
      <c r="K35" s="10">
        <v>720000</v>
      </c>
      <c r="L35" s="10"/>
      <c r="M35" s="10">
        <v>-6.1917</v>
      </c>
      <c r="N35" s="10">
        <v>106.8219</v>
      </c>
      <c r="O35" s="10">
        <v>28.658356164383559</v>
      </c>
      <c r="P35" s="10">
        <v>25.603867403314919</v>
      </c>
      <c r="Q35" s="10">
        <v>32.274794520547943</v>
      </c>
      <c r="R35" s="10">
        <v>10.93333333333333</v>
      </c>
      <c r="S35" s="10">
        <v>167.0045045045045</v>
      </c>
      <c r="T35" s="10">
        <v>8.9422535211267604</v>
      </c>
      <c r="U35" s="10">
        <v>30</v>
      </c>
      <c r="V35" s="10">
        <v>8.3136491950820438E-5</v>
      </c>
      <c r="W35" s="10">
        <v>8.3136491950820443E-2</v>
      </c>
      <c r="X35" s="10" t="s">
        <v>340</v>
      </c>
      <c r="Y35" s="10" t="s">
        <v>448</v>
      </c>
      <c r="Z35" s="10" t="s">
        <v>449</v>
      </c>
      <c r="AA35" s="10" t="s">
        <v>450</v>
      </c>
      <c r="AB35" s="10" t="s">
        <v>451</v>
      </c>
      <c r="AC35" s="10" t="s">
        <v>416</v>
      </c>
      <c r="AD35" s="10" t="s">
        <v>281</v>
      </c>
      <c r="AE35" s="10" t="s">
        <v>417</v>
      </c>
      <c r="AF35" s="10" t="s">
        <v>272</v>
      </c>
      <c r="AG35" s="10" t="s">
        <v>284</v>
      </c>
      <c r="AH35" s="10">
        <v>3</v>
      </c>
      <c r="AI35" s="10" t="s">
        <v>274</v>
      </c>
      <c r="AJ35" s="10" t="s">
        <v>452</v>
      </c>
      <c r="AK35" s="10">
        <v>37</v>
      </c>
      <c r="AL35" s="10">
        <v>14.25</v>
      </c>
      <c r="AM35" s="10">
        <v>1.616117647058823</v>
      </c>
      <c r="AN35" s="10">
        <v>50.210985294117648</v>
      </c>
    </row>
    <row r="36" spans="1:40" ht="15.75" hidden="1" customHeight="1" x14ac:dyDescent="0.25">
      <c r="A36" s="10" t="s">
        <v>104</v>
      </c>
      <c r="B36" s="10">
        <v>2017</v>
      </c>
      <c r="C36" s="37">
        <v>602347160</v>
      </c>
      <c r="D36" s="37">
        <v>2077530</v>
      </c>
      <c r="E36" s="10">
        <v>24</v>
      </c>
      <c r="F36" s="10">
        <v>4</v>
      </c>
      <c r="G36" s="10">
        <v>5</v>
      </c>
      <c r="H36" s="10">
        <v>3</v>
      </c>
      <c r="I36" s="10">
        <v>220</v>
      </c>
      <c r="J36" s="10">
        <v>2.8</v>
      </c>
      <c r="K36" s="10">
        <v>1260000</v>
      </c>
      <c r="L36" s="10"/>
      <c r="M36" s="10">
        <v>-27.4998</v>
      </c>
      <c r="N36" s="10">
        <v>152.9744</v>
      </c>
      <c r="O36" s="10">
        <v>21.11835616438356</v>
      </c>
      <c r="P36" s="10">
        <v>17.005479452054789</v>
      </c>
      <c r="Q36" s="10">
        <v>27.30054794520548</v>
      </c>
      <c r="R36" s="10">
        <v>2.953972602739726</v>
      </c>
      <c r="S36" s="10">
        <v>170.68347338935581</v>
      </c>
      <c r="T36" s="10">
        <v>15.045479452054799</v>
      </c>
      <c r="U36" s="10">
        <v>30</v>
      </c>
      <c r="V36" s="10">
        <v>7.6941329060761692E-5</v>
      </c>
      <c r="W36" s="10">
        <v>7.694132906076169E-2</v>
      </c>
      <c r="X36" s="10" t="s">
        <v>304</v>
      </c>
      <c r="Y36" s="10" t="s">
        <v>453</v>
      </c>
      <c r="Z36" s="10" t="s">
        <v>454</v>
      </c>
      <c r="AA36" s="10" t="s">
        <v>455</v>
      </c>
      <c r="AB36" s="10" t="s">
        <v>456</v>
      </c>
      <c r="AC36" s="10" t="s">
        <v>359</v>
      </c>
      <c r="AD36" s="10" t="s">
        <v>279</v>
      </c>
      <c r="AE36" s="10" t="s">
        <v>360</v>
      </c>
      <c r="AF36" s="10" t="s">
        <v>272</v>
      </c>
      <c r="AG36" s="10" t="s">
        <v>280</v>
      </c>
      <c r="AH36" s="10">
        <v>3</v>
      </c>
      <c r="AI36" s="10" t="s">
        <v>277</v>
      </c>
      <c r="AJ36" s="10" t="s">
        <v>319</v>
      </c>
      <c r="AK36" s="10">
        <v>18.57352941176471</v>
      </c>
      <c r="AL36" s="10">
        <v>4.2058823529411766</v>
      </c>
      <c r="AM36" s="10">
        <v>11.425000000000001</v>
      </c>
      <c r="AN36" s="10">
        <v>26.235294117647062</v>
      </c>
    </row>
    <row r="37" spans="1:40" ht="15.75" hidden="1" customHeight="1" x14ac:dyDescent="0.25">
      <c r="A37" s="10" t="s">
        <v>72</v>
      </c>
      <c r="B37" s="10">
        <v>2018</v>
      </c>
      <c r="C37" s="37">
        <v>52812750</v>
      </c>
      <c r="D37" s="37">
        <v>168850</v>
      </c>
      <c r="E37" s="10">
        <v>26</v>
      </c>
      <c r="F37" s="10">
        <v>10</v>
      </c>
      <c r="G37" s="10">
        <v>6</v>
      </c>
      <c r="H37" s="10">
        <v>4</v>
      </c>
      <c r="I37" s="10">
        <v>220</v>
      </c>
      <c r="J37" s="10">
        <v>2.5</v>
      </c>
      <c r="K37" s="10">
        <v>180000</v>
      </c>
      <c r="L37" s="10"/>
      <c r="M37" s="10">
        <v>40.427300000000002</v>
      </c>
      <c r="N37" s="10">
        <v>-3.6762000000000001</v>
      </c>
      <c r="O37" s="10">
        <v>15.22301369863014</v>
      </c>
      <c r="P37" s="10">
        <v>10.81232876712329</v>
      </c>
      <c r="Q37" s="10">
        <v>20.321095890410959</v>
      </c>
      <c r="R37" s="10">
        <v>1.614246575342466</v>
      </c>
      <c r="S37" s="10">
        <v>192.2986301369863</v>
      </c>
      <c r="T37" s="10">
        <v>10.72328767123288</v>
      </c>
      <c r="U37" s="10">
        <v>30</v>
      </c>
      <c r="V37" s="10">
        <v>9.9999999999544897E-6</v>
      </c>
      <c r="W37" s="10">
        <v>9.9999999999544897E-3</v>
      </c>
      <c r="X37" s="10" t="s">
        <v>304</v>
      </c>
      <c r="Y37" s="10" t="s">
        <v>457</v>
      </c>
      <c r="Z37" s="10" t="s">
        <v>314</v>
      </c>
      <c r="AA37" s="10" t="s">
        <v>315</v>
      </c>
      <c r="AB37" s="10" t="s">
        <v>458</v>
      </c>
      <c r="AC37" s="10" t="s">
        <v>317</v>
      </c>
      <c r="AD37" s="10" t="s">
        <v>275</v>
      </c>
      <c r="AE37" s="10" t="s">
        <v>318</v>
      </c>
      <c r="AF37" s="10" t="s">
        <v>276</v>
      </c>
      <c r="AG37" s="10" t="s">
        <v>276</v>
      </c>
      <c r="AH37" s="10">
        <v>1</v>
      </c>
      <c r="AI37" s="10" t="s">
        <v>277</v>
      </c>
      <c r="AJ37" s="10" t="s">
        <v>319</v>
      </c>
    </row>
    <row r="38" spans="1:40" ht="15.75" hidden="1" customHeight="1" x14ac:dyDescent="0.25">
      <c r="A38" s="10" t="s">
        <v>110</v>
      </c>
      <c r="B38" s="10">
        <v>2018</v>
      </c>
      <c r="C38" s="37">
        <v>32273670</v>
      </c>
      <c r="D38" s="37">
        <v>262240</v>
      </c>
      <c r="E38" s="10">
        <v>29</v>
      </c>
      <c r="F38" s="10">
        <v>3</v>
      </c>
      <c r="G38" s="10">
        <v>6</v>
      </c>
      <c r="H38" s="10">
        <v>3</v>
      </c>
      <c r="I38" s="10">
        <v>170</v>
      </c>
      <c r="J38" s="10">
        <v>2.1</v>
      </c>
      <c r="K38" s="10">
        <v>200000</v>
      </c>
      <c r="L38" s="10"/>
      <c r="M38" s="10">
        <v>4.5945</v>
      </c>
      <c r="N38" s="10">
        <v>-74.108099999999993</v>
      </c>
      <c r="O38" s="10">
        <v>13.88712328767123</v>
      </c>
      <c r="P38" s="10">
        <v>8.8912328767123299</v>
      </c>
      <c r="Q38" s="10">
        <v>19.797260273972601</v>
      </c>
      <c r="R38" s="10">
        <v>2.1236000000000002</v>
      </c>
      <c r="S38" s="10">
        <v>132.54042553191491</v>
      </c>
      <c r="T38" s="10">
        <v>10.054520547945209</v>
      </c>
      <c r="U38" s="10">
        <v>26</v>
      </c>
      <c r="V38" s="10">
        <v>5.3343333333333298E-2</v>
      </c>
      <c r="W38" s="10">
        <v>53.343333333333298</v>
      </c>
      <c r="X38" s="10" t="s">
        <v>312</v>
      </c>
      <c r="Z38" s="10" t="s">
        <v>423</v>
      </c>
      <c r="AB38" s="10" t="s">
        <v>459</v>
      </c>
      <c r="AC38" s="10" t="s">
        <v>426</v>
      </c>
      <c r="AD38" s="10" t="s">
        <v>282</v>
      </c>
      <c r="AE38" s="10" t="s">
        <v>427</v>
      </c>
      <c r="AF38" s="10" t="s">
        <v>276</v>
      </c>
      <c r="AG38" s="10" t="s">
        <v>276</v>
      </c>
      <c r="AH38" s="10">
        <v>2</v>
      </c>
      <c r="AI38" s="10" t="s">
        <v>274</v>
      </c>
      <c r="AJ38" s="10" t="s">
        <v>428</v>
      </c>
    </row>
    <row r="39" spans="1:40" ht="15.75" hidden="1" customHeight="1" x14ac:dyDescent="0.25">
      <c r="A39" s="10" t="s">
        <v>18</v>
      </c>
      <c r="B39" s="10">
        <v>2015</v>
      </c>
      <c r="C39" s="37">
        <v>83990130</v>
      </c>
      <c r="D39" s="37">
        <v>932430</v>
      </c>
      <c r="E39" s="10">
        <v>9</v>
      </c>
      <c r="F39" s="10">
        <v>7</v>
      </c>
      <c r="G39" s="10">
        <v>8</v>
      </c>
      <c r="H39" s="10">
        <v>5</v>
      </c>
      <c r="I39" s="10">
        <v>250</v>
      </c>
      <c r="J39" s="10">
        <v>4</v>
      </c>
      <c r="K39" s="10">
        <v>500000</v>
      </c>
      <c r="L39" s="10"/>
      <c r="M39" s="10">
        <v>19.1738</v>
      </c>
      <c r="N39" s="10">
        <v>72.834299999999999</v>
      </c>
      <c r="O39" s="10">
        <v>28.671506849315069</v>
      </c>
      <c r="P39" s="10">
        <v>23.764084507042249</v>
      </c>
      <c r="Q39" s="10">
        <v>33.047839506172842</v>
      </c>
      <c r="R39" s="10">
        <v>15.766071428571429</v>
      </c>
      <c r="S39" s="10">
        <v>119.75</v>
      </c>
      <c r="T39" s="10">
        <v>8.3084507042253524</v>
      </c>
      <c r="U39" s="10">
        <v>26</v>
      </c>
      <c r="V39" s="10">
        <v>0.1000099999999999</v>
      </c>
      <c r="W39" s="10">
        <v>100.00999999999991</v>
      </c>
      <c r="X39" s="10" t="s">
        <v>312</v>
      </c>
      <c r="Z39" s="10" t="s">
        <v>460</v>
      </c>
      <c r="AA39" s="10" t="s">
        <v>461</v>
      </c>
      <c r="AB39" s="10" t="s">
        <v>462</v>
      </c>
      <c r="AC39" s="10" t="s">
        <v>463</v>
      </c>
      <c r="AD39" s="10" t="s">
        <v>281</v>
      </c>
      <c r="AE39" s="10" t="s">
        <v>464</v>
      </c>
      <c r="AF39" s="10" t="s">
        <v>272</v>
      </c>
      <c r="AG39" s="10" t="s">
        <v>280</v>
      </c>
      <c r="AH39" s="10">
        <v>5</v>
      </c>
      <c r="AI39" s="10" t="s">
        <v>274</v>
      </c>
      <c r="AJ39" s="10" t="s">
        <v>465</v>
      </c>
      <c r="AK39" s="10">
        <v>18.57352941176471</v>
      </c>
      <c r="AL39" s="10">
        <v>4.2058823529411766</v>
      </c>
      <c r="AM39" s="10">
        <v>11.425000000000001</v>
      </c>
      <c r="AN39" s="10">
        <v>26.235294117647062</v>
      </c>
    </row>
    <row r="40" spans="1:40" ht="15.75" hidden="1" customHeight="1" x14ac:dyDescent="0.25">
      <c r="A40" s="10" t="s">
        <v>147</v>
      </c>
      <c r="B40" s="10">
        <v>2022</v>
      </c>
      <c r="C40" s="37">
        <v>163757840</v>
      </c>
      <c r="D40" s="37">
        <v>650190</v>
      </c>
      <c r="E40" s="10">
        <v>53</v>
      </c>
      <c r="F40" s="10">
        <v>3</v>
      </c>
      <c r="G40" s="10">
        <v>5</v>
      </c>
      <c r="H40" s="10">
        <v>3</v>
      </c>
      <c r="I40" s="10">
        <v>180</v>
      </c>
      <c r="J40" s="10">
        <v>2.2000000000000002</v>
      </c>
      <c r="K40" s="10">
        <v>370000</v>
      </c>
      <c r="L40" s="10"/>
      <c r="M40" s="10">
        <v>-33.037100000000002</v>
      </c>
      <c r="N40" s="10">
        <v>-71.622799999999998</v>
      </c>
      <c r="O40" s="10">
        <v>13.44630136986301</v>
      </c>
      <c r="P40" s="10">
        <v>9.0819178082191776</v>
      </c>
      <c r="Q40" s="10">
        <v>18.381369863013699</v>
      </c>
      <c r="R40" s="10">
        <v>1.0501369863013701</v>
      </c>
      <c r="S40" s="10">
        <v>224.60821917808221</v>
      </c>
      <c r="T40" s="10">
        <v>10.19041095890411</v>
      </c>
      <c r="U40" s="10">
        <v>30</v>
      </c>
      <c r="V40" s="10">
        <v>9.9999999999544897E-6</v>
      </c>
      <c r="W40" s="10">
        <v>9.9999999999544897E-3</v>
      </c>
      <c r="X40" s="10" t="s">
        <v>304</v>
      </c>
      <c r="Y40" s="10" t="s">
        <v>466</v>
      </c>
      <c r="Z40" s="10" t="s">
        <v>467</v>
      </c>
      <c r="AA40" s="10" t="s">
        <v>395</v>
      </c>
      <c r="AB40" s="10" t="s">
        <v>468</v>
      </c>
      <c r="AC40" s="10" t="s">
        <v>397</v>
      </c>
      <c r="AD40" s="10" t="s">
        <v>282</v>
      </c>
      <c r="AE40" s="10" t="s">
        <v>398</v>
      </c>
      <c r="AF40" s="10" t="s">
        <v>272</v>
      </c>
      <c r="AG40" s="10" t="s">
        <v>283</v>
      </c>
      <c r="AH40" s="10">
        <v>4</v>
      </c>
      <c r="AI40" s="10" t="s">
        <v>274</v>
      </c>
      <c r="AJ40" s="10" t="s">
        <v>469</v>
      </c>
      <c r="AK40" s="10">
        <v>17.617647058823529</v>
      </c>
      <c r="AL40" s="10">
        <v>7.0882352941176467</v>
      </c>
      <c r="AM40" s="10">
        <v>14.223117647058819</v>
      </c>
      <c r="AN40" s="10">
        <v>5.5441176470588234</v>
      </c>
    </row>
    <row r="41" spans="1:40" ht="15.75" hidden="1" customHeight="1" x14ac:dyDescent="0.25">
      <c r="A41" s="10" t="s">
        <v>128</v>
      </c>
      <c r="B41" s="10">
        <v>2018</v>
      </c>
      <c r="C41" s="37">
        <v>13741040</v>
      </c>
      <c r="D41" s="37">
        <v>153020</v>
      </c>
      <c r="E41" s="10">
        <v>28</v>
      </c>
      <c r="F41" s="10">
        <v>12</v>
      </c>
      <c r="G41" s="10">
        <v>4</v>
      </c>
      <c r="H41" s="10">
        <v>2</v>
      </c>
      <c r="I41" s="10">
        <v>120</v>
      </c>
      <c r="J41" s="10">
        <v>1.2</v>
      </c>
      <c r="K41" s="10">
        <v>70000</v>
      </c>
      <c r="L41" s="10"/>
      <c r="M41" s="10">
        <v>-4.0389999999999997</v>
      </c>
      <c r="N41" s="10">
        <v>39.670400000000001</v>
      </c>
      <c r="O41" s="10">
        <v>26.3145205479452</v>
      </c>
      <c r="P41" s="10">
        <v>22.526243093922648</v>
      </c>
      <c r="Q41" s="10">
        <v>30.12661064425771</v>
      </c>
      <c r="R41" s="10">
        <v>8.3896341463414625</v>
      </c>
      <c r="S41" s="10">
        <v>159.35785953177259</v>
      </c>
      <c r="T41" s="10">
        <v>11.15084269662921</v>
      </c>
      <c r="U41" s="10">
        <v>30</v>
      </c>
      <c r="V41" s="10">
        <v>6.3997100785794116E-5</v>
      </c>
      <c r="W41" s="10">
        <v>6.3997100785794112E-2</v>
      </c>
      <c r="X41" s="10" t="s">
        <v>304</v>
      </c>
      <c r="Y41" s="10" t="s">
        <v>470</v>
      </c>
      <c r="Z41" s="10" t="s">
        <v>471</v>
      </c>
      <c r="AA41" s="10" t="s">
        <v>472</v>
      </c>
      <c r="AB41" s="10" t="s">
        <v>473</v>
      </c>
      <c r="AC41" s="10" t="s">
        <v>440</v>
      </c>
      <c r="AD41" s="10" t="s">
        <v>271</v>
      </c>
      <c r="AE41" s="10" t="s">
        <v>441</v>
      </c>
      <c r="AF41" s="10" t="s">
        <v>272</v>
      </c>
      <c r="AG41" s="10" t="s">
        <v>280</v>
      </c>
      <c r="AH41" s="10">
        <v>3</v>
      </c>
      <c r="AI41" s="10" t="s">
        <v>274</v>
      </c>
      <c r="AJ41" s="10" t="s">
        <v>474</v>
      </c>
      <c r="AK41" s="10">
        <v>18.57352941176471</v>
      </c>
      <c r="AL41" s="10">
        <v>4.2058823529411766</v>
      </c>
      <c r="AM41" s="10">
        <v>11.425000000000001</v>
      </c>
      <c r="AN41" s="10">
        <v>26.235294117647062</v>
      </c>
    </row>
    <row r="42" spans="1:40" ht="15.75" hidden="1" customHeight="1" x14ac:dyDescent="0.25">
      <c r="A42" s="10" t="s">
        <v>128</v>
      </c>
      <c r="B42" s="10">
        <v>2023</v>
      </c>
      <c r="C42" s="37">
        <v>15146470</v>
      </c>
      <c r="D42" s="37">
        <v>168940</v>
      </c>
      <c r="E42" s="10">
        <v>58</v>
      </c>
      <c r="F42" s="10">
        <v>12</v>
      </c>
      <c r="G42" s="10">
        <v>4</v>
      </c>
      <c r="H42" s="10">
        <v>2</v>
      </c>
      <c r="I42" s="10">
        <v>120</v>
      </c>
      <c r="J42" s="10">
        <v>1.2</v>
      </c>
      <c r="K42" s="10">
        <v>110000</v>
      </c>
      <c r="L42" s="10"/>
      <c r="M42" s="10">
        <v>-4.0389999999999997</v>
      </c>
      <c r="N42" s="10">
        <v>39.670400000000001</v>
      </c>
      <c r="O42" s="10">
        <v>26.80328767123288</v>
      </c>
      <c r="P42" s="10">
        <v>23.897808219178081</v>
      </c>
      <c r="Q42" s="10">
        <v>30.776712328767118</v>
      </c>
      <c r="R42" s="10">
        <v>3.5841095890410961</v>
      </c>
      <c r="S42" s="10">
        <v>141.77808219178081</v>
      </c>
      <c r="T42" s="10">
        <v>12.34164383561644</v>
      </c>
      <c r="U42" s="10">
        <v>30</v>
      </c>
      <c r="V42" s="10">
        <v>6.3997100785794116E-5</v>
      </c>
      <c r="W42" s="10">
        <v>6.3997100785794112E-2</v>
      </c>
      <c r="X42" s="10" t="s">
        <v>304</v>
      </c>
      <c r="Y42" s="10" t="s">
        <v>470</v>
      </c>
      <c r="Z42" s="10" t="s">
        <v>471</v>
      </c>
      <c r="AA42" s="10" t="s">
        <v>472</v>
      </c>
      <c r="AB42" s="10" t="s">
        <v>473</v>
      </c>
      <c r="AC42" s="10" t="s">
        <v>440</v>
      </c>
      <c r="AD42" s="10" t="s">
        <v>271</v>
      </c>
      <c r="AE42" s="10" t="s">
        <v>441</v>
      </c>
      <c r="AF42" s="10" t="s">
        <v>272</v>
      </c>
      <c r="AG42" s="10" t="s">
        <v>280</v>
      </c>
      <c r="AH42" s="10">
        <v>3</v>
      </c>
      <c r="AI42" s="10" t="s">
        <v>274</v>
      </c>
      <c r="AJ42" s="10" t="s">
        <v>474</v>
      </c>
      <c r="AK42" s="10">
        <v>18.57352941176471</v>
      </c>
      <c r="AL42" s="10">
        <v>4.2058823529411766</v>
      </c>
      <c r="AM42" s="10">
        <v>11.425000000000001</v>
      </c>
      <c r="AN42" s="10">
        <v>26.235294117647062</v>
      </c>
    </row>
    <row r="43" spans="1:40" ht="15.75" hidden="1" customHeight="1" x14ac:dyDescent="0.25">
      <c r="A43" s="10" t="s">
        <v>142</v>
      </c>
      <c r="B43" s="10">
        <v>2023</v>
      </c>
      <c r="C43" s="37">
        <v>835143450</v>
      </c>
      <c r="D43" s="37">
        <v>5401210</v>
      </c>
      <c r="E43" s="10">
        <v>57</v>
      </c>
      <c r="F43" s="10">
        <v>1</v>
      </c>
      <c r="G43" s="10">
        <v>9</v>
      </c>
      <c r="H43" s="10">
        <v>5</v>
      </c>
      <c r="I43" s="10">
        <v>310</v>
      </c>
      <c r="J43" s="10">
        <v>4.3</v>
      </c>
      <c r="K43" s="10">
        <v>2560000</v>
      </c>
      <c r="L43" s="10"/>
      <c r="M43" s="10">
        <v>-7.2942999999999998</v>
      </c>
      <c r="N43" s="10">
        <v>112.6427</v>
      </c>
      <c r="O43" s="10">
        <v>29.034794520547951</v>
      </c>
      <c r="P43" s="10">
        <v>25.760547945205481</v>
      </c>
      <c r="Q43" s="10">
        <v>33.328767123287669</v>
      </c>
      <c r="R43" s="10">
        <v>3.78931506849315</v>
      </c>
      <c r="S43" s="10">
        <v>150.53150684931509</v>
      </c>
      <c r="T43" s="10">
        <v>6.5372602739726027</v>
      </c>
      <c r="U43" s="10">
        <v>30</v>
      </c>
      <c r="V43" s="10">
        <v>6.5167467765270726E-5</v>
      </c>
      <c r="W43" s="10">
        <v>6.5167467765270728E-2</v>
      </c>
      <c r="X43" s="10" t="s">
        <v>365</v>
      </c>
      <c r="Y43" s="10" t="s">
        <v>475</v>
      </c>
      <c r="Z43" s="10" t="s">
        <v>413</v>
      </c>
      <c r="AA43" s="10" t="s">
        <v>414</v>
      </c>
      <c r="AB43" s="10" t="s">
        <v>476</v>
      </c>
      <c r="AC43" s="10" t="s">
        <v>416</v>
      </c>
      <c r="AD43" s="10" t="s">
        <v>281</v>
      </c>
      <c r="AE43" s="10" t="s">
        <v>417</v>
      </c>
      <c r="AF43" s="10" t="s">
        <v>272</v>
      </c>
      <c r="AG43" s="10" t="s">
        <v>284</v>
      </c>
      <c r="AH43" s="10">
        <v>2</v>
      </c>
      <c r="AI43" s="10" t="s">
        <v>277</v>
      </c>
      <c r="AJ43" s="10" t="s">
        <v>319</v>
      </c>
      <c r="AK43" s="10">
        <v>37</v>
      </c>
      <c r="AL43" s="10">
        <v>14.25</v>
      </c>
      <c r="AM43" s="10">
        <v>1.616117647058823</v>
      </c>
      <c r="AN43" s="10">
        <v>50.210985294117648</v>
      </c>
    </row>
    <row r="44" spans="1:40" ht="15.75" hidden="1" customHeight="1" x14ac:dyDescent="0.25">
      <c r="A44" s="10" t="s">
        <v>86</v>
      </c>
      <c r="B44" s="10">
        <v>2016</v>
      </c>
      <c r="C44" s="37">
        <v>56132720</v>
      </c>
      <c r="D44" s="37">
        <v>613510</v>
      </c>
      <c r="E44" s="10">
        <v>18</v>
      </c>
      <c r="F44" s="10">
        <v>2</v>
      </c>
      <c r="G44" s="10">
        <v>4</v>
      </c>
      <c r="H44" s="10">
        <v>3</v>
      </c>
      <c r="I44" s="10">
        <v>150</v>
      </c>
      <c r="J44" s="10">
        <v>1.7</v>
      </c>
      <c r="K44" s="10">
        <v>200000</v>
      </c>
      <c r="L44" s="10"/>
      <c r="M44" s="10">
        <v>-36.731200000000001</v>
      </c>
      <c r="N44" s="10">
        <v>174.70179999999999</v>
      </c>
      <c r="O44" s="10">
        <v>15.997540983606561</v>
      </c>
      <c r="P44" s="10">
        <v>12.77103825136612</v>
      </c>
      <c r="Q44" s="10">
        <v>19.800546448087431</v>
      </c>
      <c r="R44" s="10">
        <v>3.1080555555555551</v>
      </c>
      <c r="S44" s="10">
        <v>192.3154929577465</v>
      </c>
      <c r="T44" s="10">
        <v>16.910497237569061</v>
      </c>
      <c r="U44" s="10">
        <v>30</v>
      </c>
      <c r="V44" s="10">
        <v>0.49410722247242411</v>
      </c>
      <c r="W44" s="10">
        <v>494.1072224724241</v>
      </c>
      <c r="X44" s="10" t="s">
        <v>304</v>
      </c>
      <c r="Y44" s="10" t="s">
        <v>477</v>
      </c>
      <c r="Z44" s="10" t="s">
        <v>478</v>
      </c>
      <c r="AA44" s="10" t="s">
        <v>479</v>
      </c>
      <c r="AB44" s="10" t="s">
        <v>480</v>
      </c>
      <c r="AC44" s="10" t="s">
        <v>481</v>
      </c>
      <c r="AD44" s="10" t="s">
        <v>279</v>
      </c>
      <c r="AE44" s="10" t="s">
        <v>834</v>
      </c>
      <c r="AF44" s="10" t="s">
        <v>272</v>
      </c>
      <c r="AG44" s="10" t="s">
        <v>284</v>
      </c>
      <c r="AH44" s="10">
        <v>2</v>
      </c>
      <c r="AI44" s="10" t="s">
        <v>277</v>
      </c>
      <c r="AJ44" s="10" t="s">
        <v>319</v>
      </c>
      <c r="AK44" s="10">
        <v>37</v>
      </c>
      <c r="AL44" s="10">
        <v>14.25</v>
      </c>
      <c r="AM44" s="10">
        <v>1.616117647058823</v>
      </c>
      <c r="AN44" s="10">
        <v>50.210985294117648</v>
      </c>
    </row>
    <row r="45" spans="1:40" ht="15.75" hidden="1" customHeight="1" x14ac:dyDescent="0.25">
      <c r="A45" s="10" t="s">
        <v>70</v>
      </c>
      <c r="B45" s="10">
        <v>2015</v>
      </c>
      <c r="C45" s="37">
        <v>20879380</v>
      </c>
      <c r="D45" s="37">
        <v>148220</v>
      </c>
      <c r="E45" s="10">
        <v>11</v>
      </c>
      <c r="F45" s="10">
        <v>11</v>
      </c>
      <c r="G45" s="10">
        <v>4</v>
      </c>
      <c r="H45" s="10">
        <v>2</v>
      </c>
      <c r="I45" s="10">
        <v>140</v>
      </c>
      <c r="J45" s="10">
        <v>1.7</v>
      </c>
      <c r="K45" s="10">
        <v>60000</v>
      </c>
      <c r="L45" s="10"/>
      <c r="M45" s="10">
        <v>-23.581700000000001</v>
      </c>
      <c r="N45" s="10">
        <v>-46.689700000000002</v>
      </c>
      <c r="O45" s="10">
        <v>20.87753424657534</v>
      </c>
      <c r="P45" s="10">
        <v>17.51629834254144</v>
      </c>
      <c r="Q45" s="10">
        <v>26.216111111111111</v>
      </c>
      <c r="R45" s="10">
        <v>5.2145631067961169</v>
      </c>
      <c r="S45" s="10">
        <v>160.10759493670889</v>
      </c>
      <c r="T45" s="10">
        <v>12.384401114206129</v>
      </c>
      <c r="U45" s="10">
        <v>30</v>
      </c>
      <c r="V45" s="10">
        <v>7.8618295567208632E-5</v>
      </c>
      <c r="W45" s="10">
        <v>7.8618295567208632E-2</v>
      </c>
      <c r="X45" s="10" t="s">
        <v>365</v>
      </c>
      <c r="Y45" s="10" t="s">
        <v>482</v>
      </c>
      <c r="Z45" s="10" t="s">
        <v>483</v>
      </c>
      <c r="AA45" s="10" t="s">
        <v>484</v>
      </c>
      <c r="AB45" s="10" t="s">
        <v>485</v>
      </c>
      <c r="AC45" s="10" t="s">
        <v>433</v>
      </c>
      <c r="AD45" s="10" t="s">
        <v>282</v>
      </c>
      <c r="AE45" s="10" t="s">
        <v>434</v>
      </c>
      <c r="AF45" s="10" t="s">
        <v>272</v>
      </c>
      <c r="AG45" s="10" t="s">
        <v>273</v>
      </c>
      <c r="AH45" s="10">
        <v>6</v>
      </c>
      <c r="AI45" s="10" t="s">
        <v>274</v>
      </c>
      <c r="AJ45" s="10" t="s">
        <v>486</v>
      </c>
      <c r="AK45" s="10">
        <v>11.397058823529409</v>
      </c>
      <c r="AL45" s="10">
        <v>6.2352941176470589</v>
      </c>
      <c r="AM45" s="10">
        <v>129.8592647058824</v>
      </c>
      <c r="AN45" s="10">
        <v>168.73630882352941</v>
      </c>
    </row>
    <row r="46" spans="1:40" ht="15.75" hidden="1" customHeight="1" x14ac:dyDescent="0.25">
      <c r="A46" s="10" t="s">
        <v>114</v>
      </c>
      <c r="B46" s="10">
        <v>2019</v>
      </c>
      <c r="C46" s="37">
        <v>40901750</v>
      </c>
      <c r="D46" s="37">
        <v>315260</v>
      </c>
      <c r="E46" s="10">
        <v>36</v>
      </c>
      <c r="F46" s="10">
        <v>4</v>
      </c>
      <c r="G46" s="10">
        <v>4</v>
      </c>
      <c r="H46" s="10">
        <v>2</v>
      </c>
      <c r="I46" s="10">
        <v>150</v>
      </c>
      <c r="J46" s="10">
        <v>1.5</v>
      </c>
      <c r="K46" s="10">
        <v>120000</v>
      </c>
      <c r="L46" s="10"/>
      <c r="M46" s="10">
        <v>-34.938099999999999</v>
      </c>
      <c r="N46" s="10">
        <v>138.643</v>
      </c>
      <c r="O46" s="10">
        <v>17.165205479452059</v>
      </c>
      <c r="P46" s="10">
        <v>11.82465753424658</v>
      </c>
      <c r="Q46" s="10">
        <v>22.439452054794518</v>
      </c>
      <c r="R46" s="10">
        <v>0.84767123287671231</v>
      </c>
      <c r="S46" s="10">
        <v>170.6684931506849</v>
      </c>
      <c r="T46" s="10">
        <v>17.635890410958901</v>
      </c>
      <c r="U46" s="10">
        <v>30</v>
      </c>
      <c r="V46" s="10">
        <v>7.4890516517845689E-5</v>
      </c>
      <c r="W46" s="10">
        <v>7.4890516517845687E-2</v>
      </c>
      <c r="X46" s="10" t="s">
        <v>304</v>
      </c>
      <c r="Y46" s="10" t="s">
        <v>487</v>
      </c>
      <c r="Z46" s="10" t="s">
        <v>356</v>
      </c>
      <c r="AA46" s="10" t="s">
        <v>357</v>
      </c>
      <c r="AB46" s="10" t="s">
        <v>488</v>
      </c>
      <c r="AC46" s="10" t="s">
        <v>359</v>
      </c>
      <c r="AD46" s="10" t="s">
        <v>279</v>
      </c>
      <c r="AE46" s="10" t="s">
        <v>360</v>
      </c>
      <c r="AF46" s="10" t="s">
        <v>272</v>
      </c>
      <c r="AG46" s="10" t="s">
        <v>280</v>
      </c>
      <c r="AH46" s="10">
        <v>5</v>
      </c>
      <c r="AI46" s="10" t="s">
        <v>277</v>
      </c>
      <c r="AJ46" s="10" t="s">
        <v>319</v>
      </c>
      <c r="AK46" s="10">
        <v>18.57352941176471</v>
      </c>
      <c r="AL46" s="10">
        <v>4.2058823529411766</v>
      </c>
      <c r="AM46" s="10">
        <v>11.425000000000001</v>
      </c>
      <c r="AN46" s="10">
        <v>26.235294117647062</v>
      </c>
    </row>
    <row r="47" spans="1:40" ht="15.75" hidden="1" customHeight="1" x14ac:dyDescent="0.25">
      <c r="A47" s="10" t="s">
        <v>59</v>
      </c>
      <c r="B47" s="10">
        <v>2019</v>
      </c>
      <c r="C47" s="37">
        <v>108694610</v>
      </c>
      <c r="D47" s="37">
        <v>509120</v>
      </c>
      <c r="E47" s="10">
        <v>32</v>
      </c>
      <c r="F47" s="10">
        <v>6</v>
      </c>
      <c r="G47" s="10">
        <v>8</v>
      </c>
      <c r="H47" s="10">
        <v>4</v>
      </c>
      <c r="I47" s="10">
        <v>240</v>
      </c>
      <c r="J47" s="10">
        <v>3.1</v>
      </c>
      <c r="K47" s="10">
        <v>490000</v>
      </c>
      <c r="L47" s="10"/>
      <c r="M47" s="10">
        <v>52.372500000000002</v>
      </c>
      <c r="N47" s="10">
        <v>4.8916000000000004</v>
      </c>
      <c r="O47" s="10">
        <v>11.32657534246575</v>
      </c>
      <c r="P47" s="10">
        <v>7.9076712328767131</v>
      </c>
      <c r="Q47" s="10">
        <v>14.80958904109589</v>
      </c>
      <c r="R47" s="10">
        <v>2.1957020057306589</v>
      </c>
      <c r="S47" s="10">
        <v>197.72602739726031</v>
      </c>
      <c r="T47" s="10">
        <v>17.617534246575339</v>
      </c>
      <c r="U47" s="10">
        <v>30</v>
      </c>
      <c r="V47" s="10">
        <v>8.2681773098298883E-5</v>
      </c>
      <c r="W47" s="10">
        <v>8.2681773098298883E-2</v>
      </c>
      <c r="X47" s="10" t="s">
        <v>304</v>
      </c>
      <c r="Y47" s="10" t="s">
        <v>489</v>
      </c>
      <c r="Z47" s="10" t="s">
        <v>490</v>
      </c>
      <c r="AA47" s="10" t="s">
        <v>491</v>
      </c>
      <c r="AB47" s="10" t="s">
        <v>492</v>
      </c>
      <c r="AC47" s="10" t="s">
        <v>493</v>
      </c>
      <c r="AD47" s="10" t="s">
        <v>275</v>
      </c>
      <c r="AE47" s="10" t="s">
        <v>494</v>
      </c>
      <c r="AF47" s="10" t="s">
        <v>272</v>
      </c>
      <c r="AG47" s="10" t="s">
        <v>273</v>
      </c>
      <c r="AH47" s="10">
        <v>4</v>
      </c>
      <c r="AI47" s="10" t="s">
        <v>274</v>
      </c>
      <c r="AJ47" s="10" t="s">
        <v>495</v>
      </c>
      <c r="AK47" s="10">
        <v>11.397058823529409</v>
      </c>
      <c r="AL47" s="10">
        <v>6.2352941176470589</v>
      </c>
      <c r="AM47" s="10">
        <v>129.8592647058824</v>
      </c>
      <c r="AN47" s="10">
        <v>168.73630882352941</v>
      </c>
    </row>
    <row r="48" spans="1:40" ht="15.75" hidden="1" customHeight="1" x14ac:dyDescent="0.25">
      <c r="A48" s="10" t="s">
        <v>37</v>
      </c>
      <c r="B48" s="10">
        <v>2022</v>
      </c>
      <c r="C48" s="37">
        <v>64595860</v>
      </c>
      <c r="D48" s="37">
        <v>463600</v>
      </c>
      <c r="E48" s="10">
        <v>54</v>
      </c>
      <c r="F48" s="10">
        <v>2</v>
      </c>
      <c r="G48" s="10">
        <v>6</v>
      </c>
      <c r="H48" s="10">
        <v>3</v>
      </c>
      <c r="I48" s="10">
        <v>160</v>
      </c>
      <c r="J48" s="10">
        <v>1.9</v>
      </c>
      <c r="K48" s="10">
        <v>210000</v>
      </c>
      <c r="L48" s="10"/>
      <c r="M48" s="10">
        <v>-41.294699999999999</v>
      </c>
      <c r="N48" s="10">
        <v>174.77619999999999</v>
      </c>
      <c r="O48" s="10">
        <v>14.49342465753425</v>
      </c>
      <c r="P48" s="10">
        <v>11.24931506849315</v>
      </c>
      <c r="Q48" s="10">
        <v>17.47150684931507</v>
      </c>
      <c r="R48" s="10">
        <v>3.8430136986301369</v>
      </c>
      <c r="S48" s="10">
        <v>151.72602739726031</v>
      </c>
      <c r="T48" s="10">
        <v>23.8172602739726</v>
      </c>
      <c r="U48" s="10">
        <v>30</v>
      </c>
      <c r="V48" s="10">
        <v>7.1266498817380296E-5</v>
      </c>
      <c r="W48" s="10">
        <v>7.12664988173803E-2</v>
      </c>
      <c r="X48" s="10" t="s">
        <v>496</v>
      </c>
      <c r="Y48" s="10" t="s">
        <v>497</v>
      </c>
      <c r="Z48" s="10" t="s">
        <v>498</v>
      </c>
      <c r="AA48" s="10" t="s">
        <v>499</v>
      </c>
      <c r="AB48" s="10" t="s">
        <v>500</v>
      </c>
      <c r="AC48" s="10" t="s">
        <v>481</v>
      </c>
      <c r="AD48" s="10" t="s">
        <v>279</v>
      </c>
      <c r="AE48" s="10" t="s">
        <v>834</v>
      </c>
      <c r="AF48" s="10" t="s">
        <v>272</v>
      </c>
      <c r="AG48" s="10" t="s">
        <v>284</v>
      </c>
      <c r="AH48" s="10">
        <v>4</v>
      </c>
      <c r="AI48" s="10" t="s">
        <v>277</v>
      </c>
      <c r="AJ48" s="10" t="s">
        <v>319</v>
      </c>
      <c r="AK48" s="10">
        <v>37</v>
      </c>
      <c r="AL48" s="10">
        <v>14.25</v>
      </c>
      <c r="AM48" s="10">
        <v>1.616117647058823</v>
      </c>
      <c r="AN48" s="10">
        <v>50.210985294117648</v>
      </c>
    </row>
    <row r="49" spans="1:40" ht="15.75" hidden="1" customHeight="1" x14ac:dyDescent="0.25">
      <c r="A49" s="10" t="s">
        <v>49</v>
      </c>
      <c r="B49" s="10">
        <v>2016</v>
      </c>
      <c r="C49" s="37">
        <v>261551570</v>
      </c>
      <c r="D49" s="37">
        <v>2362310</v>
      </c>
      <c r="E49" s="10">
        <v>14</v>
      </c>
      <c r="F49" s="10">
        <v>10</v>
      </c>
      <c r="G49" s="10">
        <v>9</v>
      </c>
      <c r="H49" s="10">
        <v>5</v>
      </c>
      <c r="I49" s="10">
        <v>210</v>
      </c>
      <c r="J49" s="10">
        <v>3</v>
      </c>
      <c r="K49" s="10">
        <v>250000</v>
      </c>
      <c r="L49" s="10"/>
      <c r="M49" s="10">
        <v>52.523299999999999</v>
      </c>
      <c r="N49" s="10">
        <v>13.4114</v>
      </c>
      <c r="O49" s="10">
        <v>10.8327868852459</v>
      </c>
      <c r="P49" s="10">
        <v>6.7595628415300544</v>
      </c>
      <c r="Q49" s="10">
        <v>14.83114754098361</v>
      </c>
      <c r="R49" s="10">
        <v>1.305191256830601</v>
      </c>
      <c r="S49" s="10">
        <v>193.1092896174863</v>
      </c>
      <c r="T49" s="10">
        <v>12.32841530054645</v>
      </c>
      <c r="U49" s="10">
        <v>26</v>
      </c>
      <c r="V49" s="10">
        <v>0.31003795898974829</v>
      </c>
      <c r="W49" s="10">
        <v>310.03795898974829</v>
      </c>
      <c r="X49" s="10" t="s">
        <v>312</v>
      </c>
      <c r="Y49" s="10" t="s">
        <v>501</v>
      </c>
      <c r="Z49" s="10" t="s">
        <v>502</v>
      </c>
      <c r="AA49" s="10" t="s">
        <v>503</v>
      </c>
      <c r="AB49" s="10" t="s">
        <v>504</v>
      </c>
      <c r="AC49" s="10" t="s">
        <v>505</v>
      </c>
      <c r="AD49" s="10" t="s">
        <v>275</v>
      </c>
      <c r="AE49" s="10" t="s">
        <v>506</v>
      </c>
      <c r="AF49" s="10" t="s">
        <v>276</v>
      </c>
      <c r="AG49" s="10" t="s">
        <v>276</v>
      </c>
      <c r="AH49" s="10">
        <v>4</v>
      </c>
      <c r="AI49" s="10" t="s">
        <v>277</v>
      </c>
      <c r="AJ49" s="10" t="s">
        <v>319</v>
      </c>
    </row>
    <row r="50" spans="1:40" ht="15.75" hidden="1" customHeight="1" x14ac:dyDescent="0.25">
      <c r="A50" s="10" t="s">
        <v>49</v>
      </c>
      <c r="B50" s="10">
        <v>2020</v>
      </c>
      <c r="C50" s="37">
        <v>284388670</v>
      </c>
      <c r="D50" s="37">
        <v>2557050</v>
      </c>
      <c r="E50" s="10">
        <v>38</v>
      </c>
      <c r="F50" s="10">
        <v>10</v>
      </c>
      <c r="G50" s="10">
        <v>9</v>
      </c>
      <c r="H50" s="10">
        <v>5</v>
      </c>
      <c r="I50" s="10">
        <v>210</v>
      </c>
      <c r="J50" s="10">
        <v>3</v>
      </c>
      <c r="K50" s="10">
        <v>430000</v>
      </c>
      <c r="L50" s="10"/>
      <c r="M50" s="10">
        <v>52.523299999999999</v>
      </c>
      <c r="N50" s="10">
        <v>13.4114</v>
      </c>
      <c r="O50" s="10">
        <v>11.72841530054645</v>
      </c>
      <c r="P50" s="10">
        <v>7.3535519125683066</v>
      </c>
      <c r="Q50" s="10">
        <v>16.01284153005464</v>
      </c>
      <c r="R50" s="10">
        <v>1.3081967213114749</v>
      </c>
      <c r="S50" s="10">
        <v>201.21857923497271</v>
      </c>
      <c r="T50" s="10">
        <v>12.638251366120221</v>
      </c>
      <c r="U50" s="10">
        <v>26</v>
      </c>
      <c r="V50" s="10">
        <v>0.31003795898974829</v>
      </c>
      <c r="W50" s="10">
        <v>310.03795898974829</v>
      </c>
      <c r="X50" s="10" t="s">
        <v>312</v>
      </c>
      <c r="Y50" s="10" t="s">
        <v>501</v>
      </c>
      <c r="Z50" s="10" t="s">
        <v>502</v>
      </c>
      <c r="AA50" s="10" t="s">
        <v>503</v>
      </c>
      <c r="AB50" s="10" t="s">
        <v>504</v>
      </c>
      <c r="AC50" s="10" t="s">
        <v>505</v>
      </c>
      <c r="AD50" s="10" t="s">
        <v>275</v>
      </c>
      <c r="AE50" s="10" t="s">
        <v>506</v>
      </c>
      <c r="AF50" s="10" t="s">
        <v>276</v>
      </c>
      <c r="AG50" s="10" t="s">
        <v>276</v>
      </c>
      <c r="AH50" s="10">
        <v>4</v>
      </c>
      <c r="AI50" s="10" t="s">
        <v>277</v>
      </c>
      <c r="AJ50" s="10" t="s">
        <v>319</v>
      </c>
    </row>
    <row r="51" spans="1:40" ht="15.75" hidden="1" customHeight="1" x14ac:dyDescent="0.25">
      <c r="A51" s="10" t="s">
        <v>40</v>
      </c>
      <c r="B51" s="10">
        <v>2022</v>
      </c>
      <c r="C51" s="37">
        <v>61154430</v>
      </c>
      <c r="D51" s="37">
        <v>216940</v>
      </c>
      <c r="E51" s="10">
        <v>50</v>
      </c>
      <c r="F51" s="10">
        <v>5</v>
      </c>
      <c r="G51" s="10">
        <v>6</v>
      </c>
      <c r="H51" s="10">
        <v>3</v>
      </c>
      <c r="I51" s="10">
        <v>200</v>
      </c>
      <c r="J51" s="10">
        <v>2.4</v>
      </c>
      <c r="K51" s="10">
        <v>350000</v>
      </c>
      <c r="L51" s="10"/>
      <c r="M51" s="10">
        <v>45.732799999999997</v>
      </c>
      <c r="N51" s="10">
        <v>4.8193999999999999</v>
      </c>
      <c r="O51" s="10">
        <v>14.501917808219179</v>
      </c>
      <c r="P51" s="10">
        <v>10.04986301369863</v>
      </c>
      <c r="Q51" s="10">
        <v>19.241369863013698</v>
      </c>
      <c r="R51" s="10">
        <v>1.9098630136986301</v>
      </c>
      <c r="S51" s="10">
        <v>214.75068493150681</v>
      </c>
      <c r="T51" s="10">
        <v>11.890410958904109</v>
      </c>
      <c r="U51" s="10">
        <v>30</v>
      </c>
      <c r="V51" s="10">
        <v>9.9999999999544897E-6</v>
      </c>
      <c r="W51" s="10">
        <v>9.9999999999544897E-3</v>
      </c>
      <c r="X51" s="10" t="s">
        <v>496</v>
      </c>
      <c r="Y51" s="10" t="s">
        <v>507</v>
      </c>
      <c r="Z51" s="10" t="s">
        <v>407</v>
      </c>
      <c r="AA51" s="10" t="s">
        <v>408</v>
      </c>
      <c r="AB51" s="10" t="s">
        <v>508</v>
      </c>
      <c r="AC51" s="10" t="s">
        <v>410</v>
      </c>
      <c r="AD51" s="10" t="s">
        <v>275</v>
      </c>
      <c r="AE51" s="10" t="s">
        <v>411</v>
      </c>
      <c r="AF51" s="10" t="s">
        <v>276</v>
      </c>
      <c r="AG51" s="10" t="s">
        <v>276</v>
      </c>
      <c r="AH51" s="10">
        <v>4</v>
      </c>
      <c r="AI51" s="10" t="s">
        <v>277</v>
      </c>
      <c r="AJ51" s="10" t="s">
        <v>319</v>
      </c>
    </row>
    <row r="52" spans="1:40" ht="15.75" hidden="1" customHeight="1" x14ac:dyDescent="0.25">
      <c r="A52" s="10" t="s">
        <v>133</v>
      </c>
      <c r="B52" s="10">
        <v>2023</v>
      </c>
      <c r="C52" s="37">
        <v>134752710</v>
      </c>
      <c r="D52" s="37">
        <v>1438920</v>
      </c>
      <c r="E52" s="10">
        <v>59</v>
      </c>
      <c r="F52" s="10">
        <v>3</v>
      </c>
      <c r="G52" s="10">
        <v>6</v>
      </c>
      <c r="H52" s="10">
        <v>3</v>
      </c>
      <c r="I52" s="10">
        <v>170</v>
      </c>
      <c r="J52" s="10">
        <v>2.1</v>
      </c>
      <c r="K52" s="10">
        <v>660000</v>
      </c>
      <c r="L52" s="10"/>
      <c r="M52" s="10">
        <v>6.2016</v>
      </c>
      <c r="N52" s="10">
        <v>-75.5946</v>
      </c>
      <c r="O52" s="10">
        <v>23.290410958904111</v>
      </c>
      <c r="P52" s="10">
        <v>16.354520547945199</v>
      </c>
      <c r="Q52" s="10">
        <v>28.390136986301371</v>
      </c>
      <c r="R52" s="10">
        <v>6.2616438356164386</v>
      </c>
      <c r="S52" s="10">
        <v>97.802739726027397</v>
      </c>
      <c r="T52" s="10">
        <v>8.7750684931506857</v>
      </c>
      <c r="U52" s="10">
        <v>26</v>
      </c>
      <c r="V52" s="10">
        <v>5.3402681773098308E-2</v>
      </c>
      <c r="W52" s="10">
        <v>53.402681773098308</v>
      </c>
      <c r="X52" s="10" t="s">
        <v>312</v>
      </c>
      <c r="Y52" s="10" t="s">
        <v>509</v>
      </c>
      <c r="Z52" s="10" t="s">
        <v>510</v>
      </c>
      <c r="AA52" s="10" t="s">
        <v>511</v>
      </c>
      <c r="AB52" s="10" t="s">
        <v>512</v>
      </c>
      <c r="AC52" s="10" t="s">
        <v>426</v>
      </c>
      <c r="AD52" s="10" t="s">
        <v>282</v>
      </c>
      <c r="AE52" s="10" t="s">
        <v>427</v>
      </c>
      <c r="AF52" s="10" t="s">
        <v>276</v>
      </c>
      <c r="AG52" s="10" t="s">
        <v>276</v>
      </c>
      <c r="AH52" s="10">
        <v>2</v>
      </c>
      <c r="AI52" s="10" t="s">
        <v>274</v>
      </c>
      <c r="AJ52" s="10" t="s">
        <v>513</v>
      </c>
    </row>
    <row r="53" spans="1:40" ht="15.75" hidden="1" customHeight="1" x14ac:dyDescent="0.25">
      <c r="A53" s="10" t="s">
        <v>45</v>
      </c>
      <c r="B53" s="10">
        <v>2019</v>
      </c>
      <c r="C53" s="37">
        <v>473279130</v>
      </c>
      <c r="D53" s="37">
        <v>1800230</v>
      </c>
      <c r="E53" s="10">
        <v>33</v>
      </c>
      <c r="F53" s="10">
        <v>9</v>
      </c>
      <c r="G53" s="10">
        <v>10</v>
      </c>
      <c r="H53" s="10">
        <v>5</v>
      </c>
      <c r="I53" s="10">
        <v>300</v>
      </c>
      <c r="J53" s="10">
        <v>4.5</v>
      </c>
      <c r="K53" s="10">
        <v>1990000</v>
      </c>
      <c r="L53" s="10"/>
      <c r="M53" s="10">
        <v>23.874400000000001</v>
      </c>
      <c r="N53" s="10">
        <v>90.399799999999999</v>
      </c>
      <c r="O53" s="10">
        <v>26.657534246575342</v>
      </c>
      <c r="P53" s="10">
        <v>23.055068493150689</v>
      </c>
      <c r="Q53" s="10">
        <v>31.06794520547945</v>
      </c>
      <c r="R53" s="10">
        <v>5.6144796380090494</v>
      </c>
      <c r="S53" s="10">
        <v>182.14767932489451</v>
      </c>
      <c r="T53" s="10">
        <v>9.7410958904109588</v>
      </c>
      <c r="U53" s="10">
        <v>30</v>
      </c>
      <c r="V53" s="10">
        <v>9.9999999999544897E-6</v>
      </c>
      <c r="W53" s="10">
        <v>9.9999999999544897E-3</v>
      </c>
      <c r="X53" s="10" t="s">
        <v>340</v>
      </c>
      <c r="Y53" s="10" t="s">
        <v>514</v>
      </c>
      <c r="Z53" s="10" t="s">
        <v>515</v>
      </c>
      <c r="AA53" s="10" t="s">
        <v>378</v>
      </c>
      <c r="AB53" s="10" t="s">
        <v>516</v>
      </c>
      <c r="AC53" s="10" t="s">
        <v>380</v>
      </c>
      <c r="AD53" s="10" t="s">
        <v>281</v>
      </c>
      <c r="AE53" s="10" t="s">
        <v>833</v>
      </c>
      <c r="AF53" s="10" t="s">
        <v>276</v>
      </c>
      <c r="AG53" s="10" t="s">
        <v>276</v>
      </c>
      <c r="AH53" s="10">
        <v>3</v>
      </c>
      <c r="AI53" s="10" t="s">
        <v>274</v>
      </c>
      <c r="AJ53" s="10" t="s">
        <v>381</v>
      </c>
    </row>
    <row r="54" spans="1:40" ht="15.75" hidden="1" customHeight="1" x14ac:dyDescent="0.25">
      <c r="A54" s="10" t="s">
        <v>47</v>
      </c>
      <c r="B54" s="10">
        <v>2016</v>
      </c>
      <c r="C54" s="37">
        <v>286098770</v>
      </c>
      <c r="D54" s="37">
        <v>2743890</v>
      </c>
      <c r="E54" s="10">
        <v>14</v>
      </c>
      <c r="F54" s="10">
        <v>10</v>
      </c>
      <c r="G54" s="10">
        <v>9</v>
      </c>
      <c r="H54" s="10">
        <v>5</v>
      </c>
      <c r="I54" s="10">
        <v>210</v>
      </c>
      <c r="J54" s="10">
        <v>3</v>
      </c>
      <c r="K54" s="10">
        <v>1150000</v>
      </c>
      <c r="L54" s="10"/>
      <c r="M54" s="10">
        <v>52.515599999999999</v>
      </c>
      <c r="N54" s="10">
        <v>13.3881</v>
      </c>
      <c r="O54" s="10">
        <v>10.8327868852459</v>
      </c>
      <c r="P54" s="10">
        <v>6.7595628415300544</v>
      </c>
      <c r="Q54" s="10">
        <v>14.83114754098361</v>
      </c>
      <c r="R54" s="10">
        <v>1.305191256830601</v>
      </c>
      <c r="S54" s="10">
        <v>193.1092896174863</v>
      </c>
      <c r="T54" s="10">
        <v>12.32841530054645</v>
      </c>
      <c r="U54" s="10">
        <v>30</v>
      </c>
      <c r="V54" s="10">
        <v>9.9999999999544897E-6</v>
      </c>
      <c r="W54" s="10">
        <v>9.9999999999544897E-3</v>
      </c>
      <c r="X54" s="10" t="s">
        <v>340</v>
      </c>
      <c r="Y54" s="10" t="s">
        <v>517</v>
      </c>
      <c r="Z54" s="10" t="s">
        <v>502</v>
      </c>
      <c r="AA54" s="10" t="s">
        <v>503</v>
      </c>
      <c r="AB54" s="10" t="s">
        <v>518</v>
      </c>
      <c r="AC54" s="10" t="s">
        <v>505</v>
      </c>
      <c r="AD54" s="10" t="s">
        <v>275</v>
      </c>
      <c r="AE54" s="10" t="s">
        <v>506</v>
      </c>
      <c r="AF54" s="10" t="s">
        <v>276</v>
      </c>
      <c r="AG54" s="10" t="s">
        <v>276</v>
      </c>
      <c r="AH54" s="10">
        <v>4</v>
      </c>
      <c r="AI54" s="10" t="s">
        <v>277</v>
      </c>
      <c r="AJ54" s="10" t="s">
        <v>319</v>
      </c>
    </row>
    <row r="55" spans="1:40" ht="15.75" hidden="1" customHeight="1" x14ac:dyDescent="0.25">
      <c r="A55" s="10" t="s">
        <v>47</v>
      </c>
      <c r="B55" s="10">
        <v>2020</v>
      </c>
      <c r="C55" s="37">
        <v>311079180</v>
      </c>
      <c r="D55" s="37">
        <v>2970090</v>
      </c>
      <c r="E55" s="10">
        <v>38</v>
      </c>
      <c r="F55" s="10">
        <v>10</v>
      </c>
      <c r="G55" s="10">
        <v>9</v>
      </c>
      <c r="H55" s="10">
        <v>5</v>
      </c>
      <c r="I55" s="10">
        <v>210</v>
      </c>
      <c r="J55" s="10">
        <v>3</v>
      </c>
      <c r="K55" s="10">
        <v>500000</v>
      </c>
      <c r="L55" s="10"/>
      <c r="M55" s="10">
        <v>52.515599999999999</v>
      </c>
      <c r="N55" s="10">
        <v>13.3881</v>
      </c>
      <c r="O55" s="10">
        <v>11.72841530054645</v>
      </c>
      <c r="P55" s="10">
        <v>7.3535519125683066</v>
      </c>
      <c r="Q55" s="10">
        <v>16.01284153005464</v>
      </c>
      <c r="R55" s="10">
        <v>1.3081967213114749</v>
      </c>
      <c r="S55" s="10">
        <v>201.21857923497271</v>
      </c>
      <c r="T55" s="10">
        <v>12.638251366120221</v>
      </c>
      <c r="U55" s="10">
        <v>30</v>
      </c>
      <c r="V55" s="10">
        <v>9.9999999999544897E-6</v>
      </c>
      <c r="W55" s="10">
        <v>9.9999999999544897E-3</v>
      </c>
      <c r="X55" s="10" t="s">
        <v>340</v>
      </c>
      <c r="Y55" s="10" t="s">
        <v>517</v>
      </c>
      <c r="Z55" s="10" t="s">
        <v>502</v>
      </c>
      <c r="AA55" s="10" t="s">
        <v>503</v>
      </c>
      <c r="AB55" s="10" t="s">
        <v>518</v>
      </c>
      <c r="AC55" s="10" t="s">
        <v>505</v>
      </c>
      <c r="AD55" s="10" t="s">
        <v>275</v>
      </c>
      <c r="AE55" s="10" t="s">
        <v>506</v>
      </c>
      <c r="AF55" s="10" t="s">
        <v>276</v>
      </c>
      <c r="AG55" s="10" t="s">
        <v>276</v>
      </c>
      <c r="AH55" s="10">
        <v>4</v>
      </c>
      <c r="AI55" s="10" t="s">
        <v>277</v>
      </c>
      <c r="AJ55" s="10" t="s">
        <v>319</v>
      </c>
    </row>
    <row r="56" spans="1:40" ht="15.75" hidden="1" customHeight="1" x14ac:dyDescent="0.25">
      <c r="A56" s="10" t="s">
        <v>126</v>
      </c>
      <c r="B56" s="10">
        <v>2022</v>
      </c>
      <c r="C56" s="37">
        <v>78152820</v>
      </c>
      <c r="D56" s="37">
        <v>624950</v>
      </c>
      <c r="E56" s="10">
        <v>49</v>
      </c>
      <c r="F56" s="10">
        <v>7</v>
      </c>
      <c r="G56" s="10">
        <v>8</v>
      </c>
      <c r="H56" s="10">
        <v>4</v>
      </c>
      <c r="I56" s="10">
        <v>220</v>
      </c>
      <c r="J56" s="10">
        <v>2.7</v>
      </c>
      <c r="K56" s="10">
        <v>250000</v>
      </c>
      <c r="L56" s="10"/>
      <c r="M56" s="10">
        <v>20.686399999999999</v>
      </c>
      <c r="N56" s="10">
        <v>-103.39109999999999</v>
      </c>
      <c r="O56" s="10">
        <v>20.27698630136986</v>
      </c>
      <c r="P56" s="10">
        <v>13.14219178082192</v>
      </c>
      <c r="Q56" s="10">
        <v>28.111232876712329</v>
      </c>
      <c r="R56" s="10">
        <v>2.8931818181818181</v>
      </c>
      <c r="S56" s="10">
        <v>241.63013698630141</v>
      </c>
      <c r="T56" s="10">
        <v>4.4731506849315066</v>
      </c>
      <c r="U56" s="10">
        <v>30</v>
      </c>
      <c r="V56" s="10">
        <v>9.9999999999544897E-6</v>
      </c>
      <c r="W56" s="10">
        <v>9.9999999999544897E-3</v>
      </c>
      <c r="X56" s="10" t="s">
        <v>496</v>
      </c>
      <c r="Y56" s="10" t="s">
        <v>519</v>
      </c>
      <c r="Z56" s="10" t="s">
        <v>520</v>
      </c>
      <c r="AA56" s="10" t="s">
        <v>521</v>
      </c>
      <c r="AB56" s="10" t="s">
        <v>522</v>
      </c>
      <c r="AC56" s="10" t="s">
        <v>337</v>
      </c>
      <c r="AD56" s="10" t="s">
        <v>278</v>
      </c>
      <c r="AE56" s="10" t="s">
        <v>338</v>
      </c>
      <c r="AF56" s="10" t="s">
        <v>276</v>
      </c>
      <c r="AG56" s="10" t="s">
        <v>276</v>
      </c>
      <c r="AH56" s="10">
        <v>1</v>
      </c>
      <c r="AI56" s="10" t="s">
        <v>274</v>
      </c>
      <c r="AJ56" s="10" t="s">
        <v>523</v>
      </c>
    </row>
    <row r="57" spans="1:40" ht="15.75" hidden="1" customHeight="1" x14ac:dyDescent="0.25">
      <c r="A57" s="10" t="s">
        <v>89</v>
      </c>
      <c r="B57" s="10">
        <v>2017</v>
      </c>
      <c r="C57" s="37">
        <v>305114830</v>
      </c>
      <c r="D57" s="37">
        <v>2895270</v>
      </c>
      <c r="E57" s="10">
        <v>21</v>
      </c>
      <c r="F57" s="10">
        <v>9</v>
      </c>
      <c r="G57" s="10">
        <v>8</v>
      </c>
      <c r="H57" s="10">
        <v>5</v>
      </c>
      <c r="I57" s="10">
        <v>260</v>
      </c>
      <c r="J57" s="10">
        <v>3.6</v>
      </c>
      <c r="K57" s="10">
        <v>2150000</v>
      </c>
      <c r="L57" s="10"/>
      <c r="M57" s="10">
        <v>14.549899999999999</v>
      </c>
      <c r="N57" s="10">
        <v>121.0269</v>
      </c>
      <c r="O57" s="10">
        <v>28.375068493150689</v>
      </c>
      <c r="P57" s="10">
        <v>25.28465753424657</v>
      </c>
      <c r="Q57" s="10">
        <v>32.430684931506853</v>
      </c>
      <c r="R57" s="10">
        <v>6.7434456928838964</v>
      </c>
      <c r="S57" s="10">
        <v>140.8356164383562</v>
      </c>
      <c r="T57" s="10">
        <v>9.4175342465753431</v>
      </c>
      <c r="U57" s="10">
        <v>30</v>
      </c>
      <c r="V57" s="10">
        <v>5.8607614251880937E-5</v>
      </c>
      <c r="W57" s="10">
        <v>5.8607614251880935E-2</v>
      </c>
      <c r="X57" s="10" t="s">
        <v>340</v>
      </c>
      <c r="Y57" s="10" t="s">
        <v>524</v>
      </c>
      <c r="Z57" s="10" t="s">
        <v>525</v>
      </c>
      <c r="AB57" s="10" t="s">
        <v>526</v>
      </c>
      <c r="AC57" s="10" t="s">
        <v>527</v>
      </c>
      <c r="AD57" s="10" t="s">
        <v>281</v>
      </c>
      <c r="AE57" s="10" t="s">
        <v>528</v>
      </c>
      <c r="AF57" s="10" t="s">
        <v>272</v>
      </c>
      <c r="AG57" s="10" t="s">
        <v>284</v>
      </c>
      <c r="AH57" s="10">
        <v>6</v>
      </c>
      <c r="AI57" s="10" t="s">
        <v>274</v>
      </c>
      <c r="AJ57" s="10" t="s">
        <v>529</v>
      </c>
      <c r="AK57" s="10">
        <v>37</v>
      </c>
      <c r="AL57" s="10">
        <v>14.25</v>
      </c>
      <c r="AM57" s="10">
        <v>1.616117647058823</v>
      </c>
      <c r="AN57" s="10">
        <v>50.210985294117648</v>
      </c>
    </row>
    <row r="58" spans="1:40" ht="15.75" hidden="1" customHeight="1" x14ac:dyDescent="0.25">
      <c r="A58" s="10" t="s">
        <v>3</v>
      </c>
      <c r="B58" s="10">
        <v>2017</v>
      </c>
      <c r="C58" s="37">
        <v>633553190</v>
      </c>
      <c r="D58" s="37">
        <v>6244140</v>
      </c>
      <c r="E58" s="10">
        <v>20</v>
      </c>
      <c r="F58" s="10">
        <v>3</v>
      </c>
      <c r="G58" s="10">
        <v>5</v>
      </c>
      <c r="H58" s="10">
        <v>3</v>
      </c>
      <c r="I58" s="10">
        <v>180</v>
      </c>
      <c r="J58" s="10">
        <v>2.2000000000000002</v>
      </c>
      <c r="K58" s="10">
        <v>770000</v>
      </c>
      <c r="L58" s="10"/>
      <c r="M58" s="10">
        <v>41.951500000000003</v>
      </c>
      <c r="N58" s="10">
        <v>12.5486</v>
      </c>
      <c r="O58" s="10">
        <v>16.36575342465753</v>
      </c>
      <c r="P58" s="10">
        <v>11.310410958904111</v>
      </c>
      <c r="Q58" s="10">
        <v>21.700547945205479</v>
      </c>
      <c r="R58" s="10">
        <v>1.949450549450549</v>
      </c>
      <c r="S58" s="10">
        <v>150.67671232876711</v>
      </c>
      <c r="T58" s="10">
        <v>10.19643835616438</v>
      </c>
      <c r="U58" s="10">
        <v>30</v>
      </c>
      <c r="V58" s="10">
        <v>9.9999999999544897E-6</v>
      </c>
      <c r="W58" s="10">
        <v>9.9999999999544897E-3</v>
      </c>
      <c r="X58" s="10" t="s">
        <v>530</v>
      </c>
      <c r="Y58" s="10" t="s">
        <v>531</v>
      </c>
      <c r="Z58" s="10" t="s">
        <v>532</v>
      </c>
      <c r="AA58" s="10" t="s">
        <v>533</v>
      </c>
      <c r="AB58" s="10" t="s">
        <v>534</v>
      </c>
      <c r="AC58" s="10" t="s">
        <v>331</v>
      </c>
      <c r="AD58" s="10" t="s">
        <v>275</v>
      </c>
      <c r="AE58" s="10" t="s">
        <v>332</v>
      </c>
      <c r="AF58" s="10" t="s">
        <v>272</v>
      </c>
      <c r="AG58" s="10" t="s">
        <v>273</v>
      </c>
      <c r="AH58" s="10">
        <v>3</v>
      </c>
      <c r="AI58" s="10" t="s">
        <v>277</v>
      </c>
      <c r="AJ58" s="10" t="s">
        <v>319</v>
      </c>
      <c r="AK58" s="10">
        <v>11.397058823529409</v>
      </c>
      <c r="AL58" s="10">
        <v>6.2352941176470589</v>
      </c>
      <c r="AM58" s="10">
        <v>129.8592647058824</v>
      </c>
      <c r="AN58" s="10">
        <v>168.73630882352941</v>
      </c>
    </row>
    <row r="59" spans="1:40" ht="15.75" hidden="1" customHeight="1" x14ac:dyDescent="0.25">
      <c r="A59" s="10" t="s">
        <v>90</v>
      </c>
      <c r="B59" s="10">
        <v>2017</v>
      </c>
      <c r="C59" s="37">
        <v>149929950</v>
      </c>
      <c r="D59" s="37">
        <v>1024100</v>
      </c>
      <c r="E59" s="10">
        <v>23</v>
      </c>
      <c r="F59" s="10">
        <v>11</v>
      </c>
      <c r="G59" s="10">
        <v>4</v>
      </c>
      <c r="H59" s="10">
        <v>3</v>
      </c>
      <c r="I59" s="10">
        <v>130</v>
      </c>
      <c r="J59" s="10">
        <v>1.5</v>
      </c>
      <c r="K59" s="10">
        <v>630000</v>
      </c>
      <c r="L59" s="10"/>
      <c r="M59" s="10">
        <v>-12.111800000000001</v>
      </c>
      <c r="N59" s="10">
        <v>-76.983800000000002</v>
      </c>
      <c r="O59" s="10">
        <v>20.31917808219178</v>
      </c>
      <c r="P59" s="10">
        <v>18.414404432132969</v>
      </c>
      <c r="Q59" s="10">
        <v>23.822038567493109</v>
      </c>
      <c r="R59" s="10">
        <v>4.5454545454545463E-2</v>
      </c>
      <c r="S59" s="10">
        <v>186.4698795180723</v>
      </c>
      <c r="T59" s="10">
        <v>13.24801136363636</v>
      </c>
      <c r="U59" s="10">
        <v>26</v>
      </c>
      <c r="V59" s="10">
        <v>0.1000099999999999</v>
      </c>
      <c r="W59" s="10">
        <v>100.00999999999991</v>
      </c>
      <c r="X59" s="10" t="s">
        <v>312</v>
      </c>
      <c r="Y59" s="10" t="s">
        <v>535</v>
      </c>
      <c r="Z59" s="10" t="s">
        <v>536</v>
      </c>
      <c r="AA59" s="10" t="s">
        <v>537</v>
      </c>
      <c r="AB59" s="10" t="s">
        <v>538</v>
      </c>
      <c r="AC59" s="10" t="s">
        <v>539</v>
      </c>
      <c r="AD59" s="10" t="s">
        <v>282</v>
      </c>
      <c r="AE59" s="10" t="s">
        <v>540</v>
      </c>
      <c r="AF59" s="10" t="s">
        <v>272</v>
      </c>
      <c r="AG59" s="10" t="s">
        <v>283</v>
      </c>
      <c r="AH59" s="10">
        <v>5</v>
      </c>
      <c r="AI59" s="10" t="s">
        <v>274</v>
      </c>
      <c r="AJ59" s="10" t="s">
        <v>541</v>
      </c>
      <c r="AK59" s="10">
        <v>17.617647058823529</v>
      </c>
      <c r="AL59" s="10">
        <v>7.0882352941176467</v>
      </c>
      <c r="AM59" s="10">
        <v>14.223117647058819</v>
      </c>
      <c r="AN59" s="10">
        <v>5.5441176470588234</v>
      </c>
    </row>
    <row r="60" spans="1:40" ht="15.75" hidden="1" customHeight="1" x14ac:dyDescent="0.25">
      <c r="A60" s="10" t="s">
        <v>90</v>
      </c>
      <c r="B60" s="10">
        <v>2021</v>
      </c>
      <c r="C60" s="37">
        <v>161888060</v>
      </c>
      <c r="D60" s="37">
        <v>1108520</v>
      </c>
      <c r="E60" s="10">
        <v>47</v>
      </c>
      <c r="F60" s="10">
        <v>12</v>
      </c>
      <c r="G60" s="10">
        <v>5</v>
      </c>
      <c r="H60" s="10">
        <v>2</v>
      </c>
      <c r="I60" s="10">
        <v>150</v>
      </c>
      <c r="J60" s="10">
        <v>1.4</v>
      </c>
      <c r="K60" s="10">
        <v>270000</v>
      </c>
      <c r="L60" s="10"/>
      <c r="M60" s="10">
        <v>-12.111800000000001</v>
      </c>
      <c r="N60" s="10">
        <v>-76.983800000000002</v>
      </c>
      <c r="O60" s="10">
        <v>18.951232876712329</v>
      </c>
      <c r="P60" s="10">
        <v>17.321643835616442</v>
      </c>
      <c r="Q60" s="10">
        <v>21.516438356164379</v>
      </c>
      <c r="R60" s="10">
        <v>3.5714285714285712E-2</v>
      </c>
      <c r="S60" s="10">
        <v>188.04383561643829</v>
      </c>
      <c r="T60" s="10">
        <v>13.390410958904109</v>
      </c>
      <c r="U60" s="10">
        <v>26</v>
      </c>
      <c r="V60" s="10">
        <v>0.1000099999999999</v>
      </c>
      <c r="W60" s="10">
        <v>100.00999999999991</v>
      </c>
      <c r="X60" s="10" t="s">
        <v>312</v>
      </c>
      <c r="Y60" s="10" t="s">
        <v>535</v>
      </c>
      <c r="Z60" s="10" t="s">
        <v>536</v>
      </c>
      <c r="AA60" s="10" t="s">
        <v>537</v>
      </c>
      <c r="AB60" s="10" t="s">
        <v>538</v>
      </c>
      <c r="AC60" s="10" t="s">
        <v>539</v>
      </c>
      <c r="AD60" s="10" t="s">
        <v>282</v>
      </c>
      <c r="AE60" s="10" t="s">
        <v>540</v>
      </c>
      <c r="AF60" s="10" t="s">
        <v>272</v>
      </c>
      <c r="AG60" s="10" t="s">
        <v>283</v>
      </c>
      <c r="AH60" s="10">
        <v>5</v>
      </c>
      <c r="AI60" s="10" t="s">
        <v>274</v>
      </c>
      <c r="AJ60" s="10" t="s">
        <v>541</v>
      </c>
      <c r="AK60" s="10">
        <v>17.617647058823529</v>
      </c>
      <c r="AL60" s="10">
        <v>7.0882352941176467</v>
      </c>
      <c r="AM60" s="10">
        <v>14.223117647058819</v>
      </c>
      <c r="AN60" s="10">
        <v>5.5441176470588234</v>
      </c>
    </row>
    <row r="61" spans="1:40" ht="15.75" hidden="1" customHeight="1" x14ac:dyDescent="0.25">
      <c r="A61" s="10" t="s">
        <v>127</v>
      </c>
      <c r="B61" s="10">
        <v>2022</v>
      </c>
      <c r="C61" s="37">
        <v>331890790</v>
      </c>
      <c r="D61" s="37">
        <v>2947000</v>
      </c>
      <c r="E61" s="10">
        <v>49</v>
      </c>
      <c r="F61" s="10">
        <v>7</v>
      </c>
      <c r="G61" s="10">
        <v>8</v>
      </c>
      <c r="H61" s="10">
        <v>4</v>
      </c>
      <c r="I61" s="10">
        <v>220</v>
      </c>
      <c r="J61" s="10">
        <v>2.7</v>
      </c>
      <c r="K61" s="10">
        <v>470000</v>
      </c>
      <c r="L61" s="10"/>
      <c r="M61" s="10">
        <v>20.690799999999999</v>
      </c>
      <c r="N61" s="10">
        <v>-103.3844</v>
      </c>
      <c r="O61" s="10">
        <v>20.27698630136986</v>
      </c>
      <c r="P61" s="10">
        <v>13.14219178082192</v>
      </c>
      <c r="Q61" s="10">
        <v>28.111232876712329</v>
      </c>
      <c r="R61" s="10">
        <v>2.8931818181818181</v>
      </c>
      <c r="S61" s="10">
        <v>241.63013698630141</v>
      </c>
      <c r="T61" s="10">
        <v>4.4731506849315066</v>
      </c>
      <c r="U61" s="10">
        <v>30</v>
      </c>
      <c r="V61" s="10">
        <v>7.0743114366323605E-5</v>
      </c>
      <c r="W61" s="10">
        <v>7.0743114366323606E-2</v>
      </c>
      <c r="X61" s="10" t="s">
        <v>421</v>
      </c>
      <c r="Y61" s="10" t="s">
        <v>542</v>
      </c>
      <c r="Z61" s="10" t="s">
        <v>520</v>
      </c>
      <c r="AA61" s="10" t="s">
        <v>521</v>
      </c>
      <c r="AB61" s="10" t="s">
        <v>543</v>
      </c>
      <c r="AC61" s="10" t="s">
        <v>337</v>
      </c>
      <c r="AD61" s="10" t="s">
        <v>278</v>
      </c>
      <c r="AE61" s="10" t="s">
        <v>338</v>
      </c>
      <c r="AF61" s="10" t="s">
        <v>276</v>
      </c>
      <c r="AG61" s="10" t="s">
        <v>276</v>
      </c>
      <c r="AH61" s="10">
        <v>1</v>
      </c>
      <c r="AI61" s="10" t="s">
        <v>274</v>
      </c>
      <c r="AJ61" s="10" t="s">
        <v>523</v>
      </c>
    </row>
    <row r="62" spans="1:40" ht="15.75" hidden="1" customHeight="1" x14ac:dyDescent="0.25">
      <c r="A62" s="10" t="s">
        <v>95</v>
      </c>
      <c r="B62" s="10">
        <v>2020</v>
      </c>
      <c r="C62" s="37">
        <v>25581830</v>
      </c>
      <c r="D62" s="37">
        <v>184760</v>
      </c>
      <c r="E62" s="10">
        <v>40</v>
      </c>
      <c r="F62" s="10">
        <v>11</v>
      </c>
      <c r="G62" s="10">
        <v>7</v>
      </c>
      <c r="H62" s="10">
        <v>4</v>
      </c>
      <c r="I62" s="10">
        <v>190</v>
      </c>
      <c r="J62" s="10">
        <v>2.5</v>
      </c>
      <c r="K62" s="10">
        <v>240000</v>
      </c>
      <c r="L62" s="10"/>
      <c r="M62" s="10">
        <v>-33.874699999999997</v>
      </c>
      <c r="N62" s="10">
        <v>18.643699999999999</v>
      </c>
      <c r="O62" s="10">
        <v>16.811475409836071</v>
      </c>
      <c r="P62" s="10">
        <v>12.245628415300549</v>
      </c>
      <c r="Q62" s="10">
        <v>22.63387978142077</v>
      </c>
      <c r="R62" s="10">
        <v>5.3374999999999986</v>
      </c>
      <c r="S62" s="10">
        <v>206.8005464480874</v>
      </c>
      <c r="T62" s="10">
        <v>17.882240437158469</v>
      </c>
      <c r="U62" s="10">
        <v>26</v>
      </c>
      <c r="V62" s="10">
        <v>0.1000099999999999</v>
      </c>
      <c r="W62" s="10">
        <v>100.00999999999991</v>
      </c>
      <c r="X62" s="10" t="s">
        <v>312</v>
      </c>
      <c r="Y62" s="10" t="s">
        <v>544</v>
      </c>
      <c r="Z62" s="10" t="s">
        <v>306</v>
      </c>
      <c r="AA62" s="10" t="s">
        <v>307</v>
      </c>
      <c r="AB62" s="10" t="s">
        <v>545</v>
      </c>
      <c r="AC62" s="10" t="s">
        <v>309</v>
      </c>
      <c r="AD62" s="10" t="s">
        <v>271</v>
      </c>
      <c r="AE62" s="10" t="s">
        <v>310</v>
      </c>
      <c r="AF62" s="10" t="s">
        <v>272</v>
      </c>
      <c r="AG62" s="10" t="s">
        <v>273</v>
      </c>
      <c r="AH62" s="10">
        <v>3</v>
      </c>
      <c r="AI62" s="10" t="s">
        <v>274</v>
      </c>
      <c r="AJ62" s="10" t="s">
        <v>311</v>
      </c>
      <c r="AK62" s="10">
        <v>11.397058823529409</v>
      </c>
      <c r="AL62" s="10">
        <v>6.2352941176470589</v>
      </c>
      <c r="AM62" s="10">
        <v>129.8592647058824</v>
      </c>
      <c r="AN62" s="10">
        <v>168.73630882352941</v>
      </c>
    </row>
    <row r="63" spans="1:40" ht="15.75" hidden="1" customHeight="1" x14ac:dyDescent="0.25">
      <c r="A63" s="10" t="s">
        <v>156</v>
      </c>
      <c r="B63" s="10">
        <v>2018</v>
      </c>
      <c r="C63" s="37">
        <v>-9929621</v>
      </c>
      <c r="D63" s="37">
        <v>916120</v>
      </c>
      <c r="E63" s="10">
        <v>30</v>
      </c>
      <c r="F63" s="10">
        <v>2</v>
      </c>
      <c r="G63" s="10">
        <v>7</v>
      </c>
      <c r="H63" s="10">
        <v>4</v>
      </c>
      <c r="I63" s="10">
        <v>190</v>
      </c>
      <c r="J63" s="10">
        <v>2.6</v>
      </c>
      <c r="K63" s="10">
        <v>380000</v>
      </c>
      <c r="L63" s="10"/>
      <c r="M63" s="10">
        <v>-32.031500000000001</v>
      </c>
      <c r="N63" s="10">
        <v>115.947</v>
      </c>
      <c r="O63" s="10">
        <v>18.30465753424658</v>
      </c>
      <c r="P63" s="10">
        <v>11.944383561643839</v>
      </c>
      <c r="Q63" s="10">
        <v>24.412328767123292</v>
      </c>
      <c r="R63" s="10">
        <v>2.4317808219178079</v>
      </c>
      <c r="S63" s="10">
        <v>173.25207756232689</v>
      </c>
      <c r="T63" s="10">
        <v>14.34630136986301</v>
      </c>
      <c r="U63" s="10">
        <v>26</v>
      </c>
      <c r="V63" s="10">
        <v>0.1000099999999999</v>
      </c>
      <c r="W63" s="10">
        <v>100.00999999999991</v>
      </c>
      <c r="X63" s="10" t="s">
        <v>312</v>
      </c>
      <c r="Y63" s="10" t="s">
        <v>546</v>
      </c>
      <c r="Z63" s="10" t="s">
        <v>547</v>
      </c>
      <c r="AA63" s="10" t="s">
        <v>548</v>
      </c>
      <c r="AB63" s="10" t="s">
        <v>549</v>
      </c>
      <c r="AC63" s="10" t="s">
        <v>359</v>
      </c>
      <c r="AD63" s="10" t="s">
        <v>279</v>
      </c>
      <c r="AE63" s="10" t="s">
        <v>360</v>
      </c>
      <c r="AF63" s="10" t="s">
        <v>272</v>
      </c>
      <c r="AG63" s="10" t="s">
        <v>280</v>
      </c>
      <c r="AH63" s="10">
        <v>4</v>
      </c>
      <c r="AI63" s="10" t="s">
        <v>277</v>
      </c>
      <c r="AJ63" s="10" t="s">
        <v>319</v>
      </c>
      <c r="AK63" s="10">
        <v>18.57352941176471</v>
      </c>
      <c r="AL63" s="10">
        <v>4.2058823529411766</v>
      </c>
      <c r="AM63" s="10">
        <v>11.425000000000001</v>
      </c>
      <c r="AN63" s="10">
        <v>26.235294117647062</v>
      </c>
    </row>
    <row r="64" spans="1:40" ht="15.75" hidden="1" customHeight="1" x14ac:dyDescent="0.25">
      <c r="A64" s="10" t="s">
        <v>156</v>
      </c>
      <c r="B64" s="10">
        <v>2023</v>
      </c>
      <c r="C64" s="37">
        <v>-10982380</v>
      </c>
      <c r="D64" s="37">
        <v>1011460</v>
      </c>
      <c r="E64" s="10">
        <v>60</v>
      </c>
      <c r="F64" s="10">
        <v>2</v>
      </c>
      <c r="G64" s="10">
        <v>7</v>
      </c>
      <c r="H64" s="10">
        <v>4</v>
      </c>
      <c r="I64" s="10">
        <v>190</v>
      </c>
      <c r="J64" s="10">
        <v>2.6</v>
      </c>
      <c r="K64" s="10">
        <v>290000</v>
      </c>
      <c r="L64" s="10"/>
      <c r="M64" s="10">
        <v>-32.031500000000001</v>
      </c>
      <c r="N64" s="10">
        <v>115.947</v>
      </c>
      <c r="O64" s="10">
        <v>18.890410958904109</v>
      </c>
      <c r="P64" s="10">
        <v>12.526575342465749</v>
      </c>
      <c r="Q64" s="10">
        <v>25.418630136986302</v>
      </c>
      <c r="R64" s="10">
        <v>1.6408219178082191</v>
      </c>
      <c r="S64" s="10">
        <v>164.48767123287669</v>
      </c>
      <c r="T64" s="10">
        <v>18.73260273972603</v>
      </c>
      <c r="U64" s="10">
        <v>26</v>
      </c>
      <c r="V64" s="10">
        <v>0.1000099999999999</v>
      </c>
      <c r="W64" s="10">
        <v>100.00999999999991</v>
      </c>
      <c r="X64" s="10" t="s">
        <v>312</v>
      </c>
      <c r="Y64" s="10" t="s">
        <v>546</v>
      </c>
      <c r="Z64" s="10" t="s">
        <v>547</v>
      </c>
      <c r="AA64" s="10" t="s">
        <v>548</v>
      </c>
      <c r="AB64" s="10" t="s">
        <v>549</v>
      </c>
      <c r="AC64" s="10" t="s">
        <v>359</v>
      </c>
      <c r="AD64" s="10" t="s">
        <v>279</v>
      </c>
      <c r="AE64" s="10" t="s">
        <v>360</v>
      </c>
      <c r="AF64" s="10" t="s">
        <v>272</v>
      </c>
      <c r="AG64" s="10" t="s">
        <v>280</v>
      </c>
      <c r="AH64" s="10">
        <v>4</v>
      </c>
      <c r="AI64" s="10" t="s">
        <v>277</v>
      </c>
      <c r="AJ64" s="10" t="s">
        <v>319</v>
      </c>
      <c r="AK64" s="10">
        <v>18.57352941176471</v>
      </c>
      <c r="AL64" s="10">
        <v>4.2058823529411766</v>
      </c>
      <c r="AM64" s="10">
        <v>11.425000000000001</v>
      </c>
      <c r="AN64" s="10">
        <v>26.235294117647062</v>
      </c>
    </row>
    <row r="65" spans="1:40" ht="15.75" hidden="1" customHeight="1" x14ac:dyDescent="0.25">
      <c r="A65" s="10" t="s">
        <v>2</v>
      </c>
      <c r="B65" s="10">
        <v>2017</v>
      </c>
      <c r="C65" s="37">
        <v>53422840</v>
      </c>
      <c r="D65" s="37">
        <v>481260</v>
      </c>
      <c r="E65" s="10">
        <v>20</v>
      </c>
      <c r="F65" s="10">
        <v>3</v>
      </c>
      <c r="G65" s="10">
        <v>5</v>
      </c>
      <c r="H65" s="10">
        <v>3</v>
      </c>
      <c r="I65" s="10">
        <v>180</v>
      </c>
      <c r="J65" s="10">
        <v>2.2000000000000002</v>
      </c>
      <c r="K65" s="10">
        <v>190000</v>
      </c>
      <c r="L65" s="10"/>
      <c r="M65" s="10">
        <v>41.9009</v>
      </c>
      <c r="N65" s="10">
        <v>12.4834</v>
      </c>
      <c r="O65" s="10">
        <v>16.36575342465753</v>
      </c>
      <c r="P65" s="10">
        <v>11.310410958904111</v>
      </c>
      <c r="Q65" s="10">
        <v>21.700547945205479</v>
      </c>
      <c r="R65" s="10">
        <v>1.949450549450549</v>
      </c>
      <c r="S65" s="10">
        <v>150.67671232876711</v>
      </c>
      <c r="T65" s="10">
        <v>10.19643835616438</v>
      </c>
      <c r="U65" s="10">
        <v>30</v>
      </c>
      <c r="V65" s="10">
        <v>0.47547408309520689</v>
      </c>
      <c r="W65" s="10">
        <v>475.47408309520688</v>
      </c>
      <c r="X65" s="10" t="s">
        <v>550</v>
      </c>
      <c r="Y65" s="10" t="s">
        <v>551</v>
      </c>
      <c r="Z65" s="10" t="s">
        <v>532</v>
      </c>
      <c r="AA65" s="10" t="s">
        <v>533</v>
      </c>
      <c r="AB65" s="10" t="s">
        <v>552</v>
      </c>
      <c r="AC65" s="10" t="s">
        <v>331</v>
      </c>
      <c r="AD65" s="10" t="s">
        <v>275</v>
      </c>
      <c r="AE65" s="10" t="s">
        <v>332</v>
      </c>
      <c r="AF65" s="10" t="s">
        <v>272</v>
      </c>
      <c r="AG65" s="10" t="s">
        <v>273</v>
      </c>
      <c r="AH65" s="10">
        <v>3</v>
      </c>
      <c r="AI65" s="10" t="s">
        <v>277</v>
      </c>
      <c r="AJ65" s="10" t="s">
        <v>319</v>
      </c>
      <c r="AK65" s="10">
        <v>11.397058823529409</v>
      </c>
      <c r="AL65" s="10">
        <v>6.2352941176470589</v>
      </c>
      <c r="AM65" s="10">
        <v>129.8592647058824</v>
      </c>
      <c r="AN65" s="10">
        <v>168.73630882352941</v>
      </c>
    </row>
    <row r="66" spans="1:40" ht="15.75" hidden="1" customHeight="1" x14ac:dyDescent="0.25">
      <c r="A66" s="10" t="s">
        <v>43</v>
      </c>
      <c r="B66" s="10">
        <v>2019</v>
      </c>
      <c r="C66" s="37">
        <v>320736330</v>
      </c>
      <c r="D66" s="37">
        <v>1298120</v>
      </c>
      <c r="E66" s="10">
        <v>33</v>
      </c>
      <c r="F66" s="10">
        <v>9</v>
      </c>
      <c r="G66" s="10">
        <v>10</v>
      </c>
      <c r="H66" s="10">
        <v>5</v>
      </c>
      <c r="I66" s="10">
        <v>300</v>
      </c>
      <c r="J66" s="10">
        <v>4.5</v>
      </c>
      <c r="K66" s="10">
        <v>1300000</v>
      </c>
      <c r="L66" s="10"/>
      <c r="M66" s="10">
        <v>23.784500000000001</v>
      </c>
      <c r="N66" s="10">
        <v>90.412499999999994</v>
      </c>
      <c r="O66" s="10">
        <v>26.343835616438351</v>
      </c>
      <c r="P66" s="10">
        <v>22.65369863013699</v>
      </c>
      <c r="Q66" s="10">
        <v>30.987945205479448</v>
      </c>
      <c r="R66" s="10">
        <v>5.6144796380090494</v>
      </c>
      <c r="S66" s="10">
        <v>177.957805907173</v>
      </c>
      <c r="T66" s="10">
        <v>2.4526027397260282</v>
      </c>
      <c r="U66" s="10">
        <v>30</v>
      </c>
      <c r="V66" s="10">
        <v>7.1011673151705467E-5</v>
      </c>
      <c r="W66" s="10">
        <v>7.1011673151705465E-2</v>
      </c>
      <c r="X66" s="10" t="s">
        <v>304</v>
      </c>
      <c r="Y66" s="10" t="s">
        <v>553</v>
      </c>
      <c r="Z66" s="10" t="s">
        <v>377</v>
      </c>
      <c r="AA66" s="10" t="s">
        <v>378</v>
      </c>
      <c r="AB66" s="10" t="s">
        <v>554</v>
      </c>
      <c r="AC66" s="10" t="s">
        <v>380</v>
      </c>
      <c r="AD66" s="10" t="s">
        <v>281</v>
      </c>
      <c r="AE66" s="10" t="s">
        <v>833</v>
      </c>
      <c r="AF66" s="10" t="s">
        <v>276</v>
      </c>
      <c r="AG66" s="10" t="s">
        <v>276</v>
      </c>
      <c r="AH66" s="10">
        <v>3</v>
      </c>
      <c r="AI66" s="10" t="s">
        <v>274</v>
      </c>
      <c r="AJ66" s="10" t="s">
        <v>381</v>
      </c>
    </row>
    <row r="67" spans="1:40" ht="15.75" hidden="1" customHeight="1" x14ac:dyDescent="0.25">
      <c r="A67" s="10" t="s">
        <v>96</v>
      </c>
      <c r="B67" s="10">
        <v>2014</v>
      </c>
      <c r="C67" s="37">
        <v>9077300</v>
      </c>
      <c r="D67" s="37">
        <v>54582</v>
      </c>
      <c r="E67" s="10">
        <v>5</v>
      </c>
      <c r="F67" s="10">
        <v>12</v>
      </c>
      <c r="G67" s="10">
        <v>5</v>
      </c>
      <c r="H67" s="10">
        <v>2</v>
      </c>
      <c r="I67" s="10">
        <v>100</v>
      </c>
      <c r="J67" s="10">
        <v>1.5</v>
      </c>
      <c r="K67" s="10">
        <v>30000</v>
      </c>
      <c r="L67" s="10"/>
      <c r="M67" s="10">
        <v>-34.603700000000003</v>
      </c>
      <c r="N67" s="10">
        <v>-58.382100000000001</v>
      </c>
      <c r="O67" s="10">
        <v>18.534246575342461</v>
      </c>
      <c r="P67" s="10">
        <v>15.034794520547941</v>
      </c>
      <c r="Q67" s="10">
        <v>22.686501377410469</v>
      </c>
      <c r="R67" s="10">
        <v>10.75576923076923</v>
      </c>
      <c r="S67" s="10">
        <v>150.5798816568047</v>
      </c>
      <c r="T67" s="10">
        <v>15.93611111111111</v>
      </c>
      <c r="U67" s="10">
        <v>26</v>
      </c>
      <c r="V67" s="10">
        <v>5.3416132600900237E-2</v>
      </c>
      <c r="W67" s="10">
        <v>53.416132600900241</v>
      </c>
      <c r="X67" s="10" t="s">
        <v>312</v>
      </c>
      <c r="Y67" s="10" t="s">
        <v>400</v>
      </c>
      <c r="Z67" s="10" t="s">
        <v>401</v>
      </c>
      <c r="AA67" s="10" t="s">
        <v>402</v>
      </c>
      <c r="AB67" s="10" t="s">
        <v>555</v>
      </c>
      <c r="AC67" s="10" t="s">
        <v>404</v>
      </c>
      <c r="AD67" s="10" t="s">
        <v>282</v>
      </c>
      <c r="AE67" s="10" t="s">
        <v>405</v>
      </c>
      <c r="AF67" s="10" t="s">
        <v>272</v>
      </c>
      <c r="AG67" s="10" t="s">
        <v>273</v>
      </c>
      <c r="AH67" s="10">
        <v>6</v>
      </c>
      <c r="AI67" s="10" t="s">
        <v>274</v>
      </c>
      <c r="AJ67" s="10" t="s">
        <v>311</v>
      </c>
      <c r="AK67" s="10">
        <v>11.397058823529409</v>
      </c>
      <c r="AL67" s="10">
        <v>6.2352941176470589</v>
      </c>
      <c r="AM67" s="10">
        <v>129.8592647058824</v>
      </c>
      <c r="AN67" s="10">
        <v>168.73630882352941</v>
      </c>
    </row>
    <row r="68" spans="1:40" ht="15.75" hidden="1" customHeight="1" x14ac:dyDescent="0.25">
      <c r="A68" s="10" t="s">
        <v>14</v>
      </c>
      <c r="B68" s="10">
        <v>2020</v>
      </c>
      <c r="C68" s="37">
        <v>68565550</v>
      </c>
      <c r="D68" s="37">
        <v>373950</v>
      </c>
      <c r="E68" s="10">
        <v>41</v>
      </c>
      <c r="F68" s="10">
        <v>12</v>
      </c>
      <c r="G68" s="10">
        <v>5</v>
      </c>
      <c r="H68" s="10">
        <v>3</v>
      </c>
      <c r="I68" s="10">
        <v>160</v>
      </c>
      <c r="J68" s="10">
        <v>2</v>
      </c>
      <c r="K68" s="10">
        <v>80000</v>
      </c>
      <c r="L68" s="10"/>
      <c r="M68" s="10">
        <v>-22.886399999999998</v>
      </c>
      <c r="N68" s="10">
        <v>-43.313600000000001</v>
      </c>
      <c r="O68" s="10">
        <v>24.01338797814207</v>
      </c>
      <c r="P68" s="10">
        <v>20.436065573770492</v>
      </c>
      <c r="Q68" s="10">
        <v>29.556557377049181</v>
      </c>
      <c r="R68" s="10">
        <v>2.6815561959654182</v>
      </c>
      <c r="S68" s="10">
        <v>138.86065573770489</v>
      </c>
      <c r="T68" s="10">
        <v>10.74398907103825</v>
      </c>
      <c r="U68" s="10">
        <v>30</v>
      </c>
      <c r="V68" s="10">
        <v>8.152666514071897E-5</v>
      </c>
      <c r="W68" s="10">
        <v>8.1526665140718976E-2</v>
      </c>
      <c r="X68" s="10" t="s">
        <v>304</v>
      </c>
      <c r="Y68" s="10" t="s">
        <v>556</v>
      </c>
      <c r="Z68" s="10" t="s">
        <v>430</v>
      </c>
      <c r="AA68" s="10" t="s">
        <v>431</v>
      </c>
      <c r="AB68" s="10" t="s">
        <v>557</v>
      </c>
      <c r="AC68" s="10" t="s">
        <v>433</v>
      </c>
      <c r="AD68" s="10" t="s">
        <v>282</v>
      </c>
      <c r="AE68" s="10" t="s">
        <v>434</v>
      </c>
      <c r="AF68" s="10" t="s">
        <v>272</v>
      </c>
      <c r="AG68" s="10" t="s">
        <v>273</v>
      </c>
      <c r="AH68" s="10">
        <v>3</v>
      </c>
      <c r="AI68" s="10" t="s">
        <v>274</v>
      </c>
      <c r="AJ68" s="10" t="s">
        <v>435</v>
      </c>
      <c r="AK68" s="10">
        <v>11.397058823529409</v>
      </c>
      <c r="AL68" s="10">
        <v>6.2352941176470589</v>
      </c>
      <c r="AM68" s="10">
        <v>129.8592647058824</v>
      </c>
      <c r="AN68" s="10">
        <v>168.73630882352941</v>
      </c>
    </row>
    <row r="69" spans="1:40" ht="15.75" hidden="1" customHeight="1" x14ac:dyDescent="0.25">
      <c r="A69" s="10" t="s">
        <v>74</v>
      </c>
      <c r="B69" s="10">
        <v>2018</v>
      </c>
      <c r="C69" s="37">
        <v>52692220</v>
      </c>
      <c r="D69" s="37">
        <v>189990</v>
      </c>
      <c r="E69" s="10">
        <v>26</v>
      </c>
      <c r="F69" s="10">
        <v>10</v>
      </c>
      <c r="G69" s="10">
        <v>6</v>
      </c>
      <c r="H69" s="10">
        <v>4</v>
      </c>
      <c r="I69" s="10">
        <v>220</v>
      </c>
      <c r="J69" s="10">
        <v>2.5</v>
      </c>
      <c r="K69" s="10">
        <v>150000</v>
      </c>
      <c r="L69" s="10"/>
      <c r="M69" s="10">
        <v>40.2774</v>
      </c>
      <c r="N69" s="10">
        <v>-3.9156</v>
      </c>
      <c r="O69" s="10">
        <v>16.30467032967033</v>
      </c>
      <c r="P69" s="10">
        <v>9.9961643835616432</v>
      </c>
      <c r="Q69" s="10">
        <v>20.912876712328771</v>
      </c>
      <c r="R69" s="10">
        <v>1.455068493150685</v>
      </c>
      <c r="S69" s="10">
        <v>192.2986301369863</v>
      </c>
      <c r="T69" s="10">
        <v>10.72328767123288</v>
      </c>
      <c r="U69" s="10">
        <v>26</v>
      </c>
      <c r="V69" s="10">
        <v>0.1000099999999999</v>
      </c>
      <c r="W69" s="10">
        <v>100.00999999999991</v>
      </c>
      <c r="X69" s="10" t="s">
        <v>312</v>
      </c>
      <c r="Y69" s="10" t="s">
        <v>558</v>
      </c>
      <c r="Z69" s="10" t="s">
        <v>559</v>
      </c>
      <c r="AA69" s="10" t="s">
        <v>315</v>
      </c>
      <c r="AB69" s="10" t="s">
        <v>560</v>
      </c>
      <c r="AC69" s="10" t="s">
        <v>317</v>
      </c>
      <c r="AD69" s="10" t="s">
        <v>275</v>
      </c>
      <c r="AE69" s="10" t="s">
        <v>318</v>
      </c>
      <c r="AF69" s="10" t="s">
        <v>276</v>
      </c>
      <c r="AG69" s="10" t="s">
        <v>276</v>
      </c>
      <c r="AH69" s="10">
        <v>1</v>
      </c>
      <c r="AI69" s="10" t="s">
        <v>277</v>
      </c>
      <c r="AJ69" s="10" t="s">
        <v>319</v>
      </c>
    </row>
    <row r="70" spans="1:40" ht="15.75" hidden="1" customHeight="1" x14ac:dyDescent="0.25">
      <c r="A70" s="10" t="s">
        <v>93</v>
      </c>
      <c r="B70" s="10">
        <v>2020</v>
      </c>
      <c r="C70" s="37">
        <v>10101860</v>
      </c>
      <c r="D70" s="37">
        <v>76830</v>
      </c>
      <c r="E70" s="10">
        <v>40</v>
      </c>
      <c r="F70" s="10">
        <v>11</v>
      </c>
      <c r="G70" s="10">
        <v>7</v>
      </c>
      <c r="H70" s="10">
        <v>4</v>
      </c>
      <c r="I70" s="10">
        <v>190</v>
      </c>
      <c r="J70" s="10">
        <v>2.5</v>
      </c>
      <c r="K70" s="10">
        <v>90000</v>
      </c>
      <c r="L70" s="10"/>
      <c r="M70" s="10">
        <v>-33.877600000000001</v>
      </c>
      <c r="N70" s="10">
        <v>18.515799999999999</v>
      </c>
      <c r="O70" s="10">
        <v>16.811475409836071</v>
      </c>
      <c r="P70" s="10">
        <v>12.245628415300549</v>
      </c>
      <c r="Q70" s="10">
        <v>22.63387978142077</v>
      </c>
      <c r="R70" s="10">
        <v>5.3374999999999986</v>
      </c>
      <c r="S70" s="10">
        <v>206.8005464480874</v>
      </c>
      <c r="T70" s="10">
        <v>17.882240437158469</v>
      </c>
      <c r="U70" s="10">
        <v>26</v>
      </c>
      <c r="V70" s="10">
        <v>0.1000099999999999</v>
      </c>
      <c r="W70" s="10">
        <v>100.00999999999991</v>
      </c>
      <c r="X70" s="10" t="s">
        <v>312</v>
      </c>
      <c r="Y70" s="10" t="s">
        <v>561</v>
      </c>
      <c r="Z70" s="10" t="s">
        <v>306</v>
      </c>
      <c r="AA70" s="10" t="s">
        <v>307</v>
      </c>
      <c r="AB70" s="10" t="s">
        <v>562</v>
      </c>
      <c r="AC70" s="10" t="s">
        <v>309</v>
      </c>
      <c r="AD70" s="10" t="s">
        <v>271</v>
      </c>
      <c r="AE70" s="10" t="s">
        <v>310</v>
      </c>
      <c r="AF70" s="10" t="s">
        <v>272</v>
      </c>
      <c r="AG70" s="10" t="s">
        <v>273</v>
      </c>
      <c r="AH70" s="10">
        <v>3</v>
      </c>
      <c r="AI70" s="10" t="s">
        <v>274</v>
      </c>
      <c r="AJ70" s="10" t="s">
        <v>311</v>
      </c>
      <c r="AK70" s="10">
        <v>11.397058823529409</v>
      </c>
      <c r="AL70" s="10">
        <v>6.2352941176470589</v>
      </c>
      <c r="AM70" s="10">
        <v>129.8592647058824</v>
      </c>
      <c r="AN70" s="10">
        <v>168.73630882352941</v>
      </c>
    </row>
    <row r="71" spans="1:40" ht="15.75" hidden="1" customHeight="1" x14ac:dyDescent="0.25">
      <c r="A71" s="10" t="s">
        <v>88</v>
      </c>
      <c r="B71" s="10">
        <v>2017</v>
      </c>
      <c r="C71" s="37">
        <v>413833560</v>
      </c>
      <c r="D71" s="37">
        <v>4181820</v>
      </c>
      <c r="E71" s="10">
        <v>21</v>
      </c>
      <c r="F71" s="10">
        <v>9</v>
      </c>
      <c r="G71" s="10">
        <v>8</v>
      </c>
      <c r="H71" s="10">
        <v>5</v>
      </c>
      <c r="I71" s="10">
        <v>260</v>
      </c>
      <c r="J71" s="10">
        <v>3.6</v>
      </c>
      <c r="K71" s="10">
        <v>2350000</v>
      </c>
      <c r="L71" s="10"/>
      <c r="M71" s="10">
        <v>14.534700000000001</v>
      </c>
      <c r="N71" s="10">
        <v>120.98139999999999</v>
      </c>
      <c r="O71" s="10">
        <v>28.375068493150689</v>
      </c>
      <c r="P71" s="10">
        <v>25.28465753424657</v>
      </c>
      <c r="Q71" s="10">
        <v>32.430684931506853</v>
      </c>
      <c r="R71" s="10">
        <v>6.7434456928838964</v>
      </c>
      <c r="S71" s="10">
        <v>140.8356164383562</v>
      </c>
      <c r="T71" s="10">
        <v>9.4175342465753431</v>
      </c>
      <c r="U71" s="10">
        <v>30</v>
      </c>
      <c r="V71" s="10">
        <v>5.8607614251880937E-5</v>
      </c>
      <c r="W71" s="10">
        <v>5.8607614251880935E-2</v>
      </c>
      <c r="X71" s="10" t="s">
        <v>340</v>
      </c>
      <c r="Y71" s="10" t="s">
        <v>563</v>
      </c>
      <c r="Z71" s="10" t="s">
        <v>564</v>
      </c>
      <c r="AB71" s="10" t="s">
        <v>565</v>
      </c>
      <c r="AC71" s="10" t="s">
        <v>527</v>
      </c>
      <c r="AD71" s="10" t="s">
        <v>281</v>
      </c>
      <c r="AE71" s="10" t="s">
        <v>528</v>
      </c>
      <c r="AF71" s="10" t="s">
        <v>272</v>
      </c>
      <c r="AG71" s="10" t="s">
        <v>284</v>
      </c>
      <c r="AH71" s="10">
        <v>5</v>
      </c>
      <c r="AI71" s="10" t="s">
        <v>274</v>
      </c>
      <c r="AJ71" s="10" t="s">
        <v>529</v>
      </c>
      <c r="AK71" s="10">
        <v>37</v>
      </c>
      <c r="AL71" s="10">
        <v>14.25</v>
      </c>
      <c r="AM71" s="10">
        <v>1.616117647058823</v>
      </c>
      <c r="AN71" s="10">
        <v>50.210985294117648</v>
      </c>
    </row>
    <row r="72" spans="1:40" ht="15.75" hidden="1" customHeight="1" x14ac:dyDescent="0.25">
      <c r="A72" s="10" t="s">
        <v>124</v>
      </c>
      <c r="B72" s="10">
        <v>2022</v>
      </c>
      <c r="C72" s="37">
        <v>50014020</v>
      </c>
      <c r="D72" s="37">
        <v>420620</v>
      </c>
      <c r="E72" s="10">
        <v>49</v>
      </c>
      <c r="F72" s="10">
        <v>7</v>
      </c>
      <c r="G72" s="10">
        <v>8</v>
      </c>
      <c r="H72" s="10">
        <v>4</v>
      </c>
      <c r="I72" s="10">
        <v>220</v>
      </c>
      <c r="J72" s="10">
        <v>2.7</v>
      </c>
      <c r="K72" s="10">
        <v>330000</v>
      </c>
      <c r="L72" s="10"/>
      <c r="M72" s="10">
        <v>20.709900000000001</v>
      </c>
      <c r="N72" s="10">
        <v>-103.4145</v>
      </c>
      <c r="O72" s="10">
        <v>20.27698630136986</v>
      </c>
      <c r="P72" s="10">
        <v>13.14219178082192</v>
      </c>
      <c r="Q72" s="10">
        <v>28.111232876712329</v>
      </c>
      <c r="R72" s="10">
        <v>2.8931818181818181</v>
      </c>
      <c r="S72" s="10">
        <v>241.63013698630141</v>
      </c>
      <c r="T72" s="10">
        <v>4.4731506849315066</v>
      </c>
      <c r="U72" s="10">
        <v>30</v>
      </c>
      <c r="V72" s="10">
        <v>9.9999999999544897E-6</v>
      </c>
      <c r="W72" s="10">
        <v>9.9999999999544897E-3</v>
      </c>
      <c r="X72" s="10" t="s">
        <v>304</v>
      </c>
      <c r="Y72" s="10" t="s">
        <v>566</v>
      </c>
      <c r="Z72" s="10" t="s">
        <v>567</v>
      </c>
      <c r="AA72" s="10" t="s">
        <v>521</v>
      </c>
      <c r="AB72" s="10" t="s">
        <v>568</v>
      </c>
      <c r="AC72" s="10" t="s">
        <v>337</v>
      </c>
      <c r="AD72" s="10" t="s">
        <v>278</v>
      </c>
      <c r="AE72" s="10" t="s">
        <v>338</v>
      </c>
      <c r="AF72" s="10" t="s">
        <v>276</v>
      </c>
      <c r="AG72" s="10" t="s">
        <v>276</v>
      </c>
      <c r="AH72" s="10">
        <v>1</v>
      </c>
      <c r="AI72" s="10" t="s">
        <v>274</v>
      </c>
      <c r="AJ72" s="10" t="s">
        <v>523</v>
      </c>
    </row>
    <row r="73" spans="1:40" ht="15.75" hidden="1" customHeight="1" x14ac:dyDescent="0.25">
      <c r="A73" s="10" t="s">
        <v>53</v>
      </c>
      <c r="B73" s="10">
        <v>2017</v>
      </c>
      <c r="C73" s="37">
        <v>24246150</v>
      </c>
      <c r="D73" s="37">
        <v>180200</v>
      </c>
      <c r="E73" s="10">
        <v>19</v>
      </c>
      <c r="F73" s="10">
        <v>7</v>
      </c>
      <c r="G73" s="10">
        <v>6</v>
      </c>
      <c r="H73" s="10">
        <v>4</v>
      </c>
      <c r="I73" s="10">
        <v>200</v>
      </c>
      <c r="J73" s="10">
        <v>2.4</v>
      </c>
      <c r="K73" s="10">
        <v>140000</v>
      </c>
      <c r="L73" s="10"/>
      <c r="M73" s="10">
        <v>19.435600000000001</v>
      </c>
      <c r="N73" s="10">
        <v>-99.200699999999998</v>
      </c>
      <c r="O73" s="10">
        <v>17.81689497716895</v>
      </c>
      <c r="P73" s="10">
        <v>12.40319634703196</v>
      </c>
      <c r="Q73" s="10">
        <v>23.931963470319641</v>
      </c>
      <c r="R73" s="10">
        <v>2.6749999999999998</v>
      </c>
      <c r="S73" s="10">
        <v>139.64545454545461</v>
      </c>
      <c r="T73" s="10">
        <v>12.48790322580645</v>
      </c>
      <c r="U73" s="10">
        <v>26</v>
      </c>
      <c r="V73" s="10">
        <v>5.3427326619363662E-2</v>
      </c>
      <c r="W73" s="10">
        <v>53.427326619363662</v>
      </c>
      <c r="X73" s="10" t="s">
        <v>312</v>
      </c>
      <c r="Y73" s="10" t="s">
        <v>569</v>
      </c>
      <c r="Z73" s="10" t="s">
        <v>334</v>
      </c>
      <c r="AA73" s="10" t="s">
        <v>335</v>
      </c>
      <c r="AB73" s="10" t="s">
        <v>570</v>
      </c>
      <c r="AC73" s="10" t="s">
        <v>337</v>
      </c>
      <c r="AD73" s="10" t="s">
        <v>278</v>
      </c>
      <c r="AE73" s="10" t="s">
        <v>338</v>
      </c>
      <c r="AF73" s="10" t="s">
        <v>276</v>
      </c>
      <c r="AG73" s="10" t="s">
        <v>276</v>
      </c>
      <c r="AH73" s="10">
        <v>1</v>
      </c>
      <c r="AI73" s="10" t="s">
        <v>274</v>
      </c>
      <c r="AJ73" s="10" t="s">
        <v>339</v>
      </c>
    </row>
    <row r="74" spans="1:40" ht="15.75" hidden="1" customHeight="1" x14ac:dyDescent="0.25">
      <c r="A74" s="10" t="s">
        <v>100</v>
      </c>
      <c r="B74" s="10">
        <v>2014</v>
      </c>
      <c r="C74" s="37">
        <v>184426400</v>
      </c>
      <c r="D74" s="37">
        <v>1591047</v>
      </c>
      <c r="E74" s="10">
        <v>2</v>
      </c>
      <c r="F74" s="10">
        <v>5</v>
      </c>
      <c r="G74" s="10">
        <v>8</v>
      </c>
      <c r="H74" s="10">
        <v>3</v>
      </c>
      <c r="I74" s="10">
        <v>130</v>
      </c>
      <c r="J74" s="10">
        <v>1.8</v>
      </c>
      <c r="K74" s="10">
        <v>570000</v>
      </c>
      <c r="L74" s="10"/>
      <c r="M74" s="10">
        <v>48.859299999999998</v>
      </c>
      <c r="N74" s="10">
        <v>2.3607</v>
      </c>
      <c r="O74" s="10">
        <v>13.32904109589041</v>
      </c>
      <c r="P74" s="10">
        <v>9.9326027397260273</v>
      </c>
      <c r="Q74" s="10">
        <v>17.62109589041096</v>
      </c>
      <c r="R74" s="10">
        <v>1.9087671232876711</v>
      </c>
      <c r="S74" s="10">
        <v>184.00276243093921</v>
      </c>
      <c r="T74" s="10">
        <v>10.45879120879121</v>
      </c>
      <c r="U74" s="10">
        <v>30</v>
      </c>
      <c r="V74" s="10">
        <v>9.9999999999544897E-6</v>
      </c>
      <c r="W74" s="10">
        <v>9.9999999999544897E-3</v>
      </c>
      <c r="X74" s="10" t="s">
        <v>304</v>
      </c>
      <c r="Y74" s="10" t="s">
        <v>571</v>
      </c>
      <c r="Z74" s="10" t="s">
        <v>572</v>
      </c>
      <c r="AA74" s="10" t="s">
        <v>573</v>
      </c>
      <c r="AB74" s="10" t="s">
        <v>574</v>
      </c>
      <c r="AC74" s="10" t="s">
        <v>410</v>
      </c>
      <c r="AD74" s="10" t="s">
        <v>275</v>
      </c>
      <c r="AE74" s="10" t="s">
        <v>411</v>
      </c>
      <c r="AF74" s="10" t="s">
        <v>276</v>
      </c>
      <c r="AG74" s="10" t="s">
        <v>276</v>
      </c>
      <c r="AH74" s="10">
        <v>1</v>
      </c>
      <c r="AI74" s="10" t="s">
        <v>274</v>
      </c>
      <c r="AJ74" s="10" t="s">
        <v>575</v>
      </c>
    </row>
    <row r="75" spans="1:40" ht="15.75" hidden="1" customHeight="1" x14ac:dyDescent="0.25">
      <c r="A75" s="10" t="s">
        <v>131</v>
      </c>
      <c r="B75" s="10">
        <v>2018</v>
      </c>
      <c r="C75" s="37">
        <v>14325760</v>
      </c>
      <c r="D75" s="37">
        <v>164360</v>
      </c>
      <c r="E75" s="10">
        <v>28</v>
      </c>
      <c r="F75" s="10">
        <v>12</v>
      </c>
      <c r="G75" s="10">
        <v>4</v>
      </c>
      <c r="H75" s="10">
        <v>2</v>
      </c>
      <c r="I75" s="10">
        <v>120</v>
      </c>
      <c r="J75" s="10">
        <v>1.2</v>
      </c>
      <c r="K75" s="10">
        <v>70000</v>
      </c>
      <c r="L75" s="10"/>
      <c r="M75" s="10">
        <v>-4.0620000000000003</v>
      </c>
      <c r="N75" s="10">
        <v>39.678100000000001</v>
      </c>
      <c r="O75" s="10">
        <v>26.3145205479452</v>
      </c>
      <c r="P75" s="10">
        <v>22.526243093922648</v>
      </c>
      <c r="Q75" s="10">
        <v>30.12661064425771</v>
      </c>
      <c r="R75" s="10">
        <v>8.3896341463414625</v>
      </c>
      <c r="S75" s="10">
        <v>159.35785953177259</v>
      </c>
      <c r="T75" s="10">
        <v>11.15084269662921</v>
      </c>
      <c r="U75" s="10">
        <v>26</v>
      </c>
      <c r="V75" s="10">
        <v>0.1000099999999999</v>
      </c>
      <c r="W75" s="10">
        <v>100.00999999999991</v>
      </c>
      <c r="X75" s="10" t="s">
        <v>312</v>
      </c>
      <c r="Y75" s="10" t="s">
        <v>576</v>
      </c>
      <c r="Z75" s="10" t="s">
        <v>577</v>
      </c>
      <c r="AA75" s="10" t="s">
        <v>472</v>
      </c>
      <c r="AB75" s="10" t="s">
        <v>578</v>
      </c>
      <c r="AC75" s="10" t="s">
        <v>440</v>
      </c>
      <c r="AD75" s="10" t="s">
        <v>271</v>
      </c>
      <c r="AE75" s="10" t="s">
        <v>441</v>
      </c>
      <c r="AF75" s="10" t="s">
        <v>272</v>
      </c>
      <c r="AG75" s="10" t="s">
        <v>280</v>
      </c>
      <c r="AH75" s="10">
        <v>4</v>
      </c>
      <c r="AI75" s="10" t="s">
        <v>274</v>
      </c>
      <c r="AJ75" s="10" t="s">
        <v>579</v>
      </c>
      <c r="AK75" s="10">
        <v>18.57352941176471</v>
      </c>
      <c r="AL75" s="10">
        <v>4.2058823529411766</v>
      </c>
      <c r="AM75" s="10">
        <v>11.425000000000001</v>
      </c>
      <c r="AN75" s="10">
        <v>26.235294117647062</v>
      </c>
    </row>
    <row r="76" spans="1:40" ht="15.75" hidden="1" customHeight="1" x14ac:dyDescent="0.25">
      <c r="A76" s="10" t="s">
        <v>131</v>
      </c>
      <c r="B76" s="10">
        <v>2023</v>
      </c>
      <c r="C76" s="37">
        <v>15791000</v>
      </c>
      <c r="D76" s="37">
        <v>181470</v>
      </c>
      <c r="E76" s="10">
        <v>58</v>
      </c>
      <c r="F76" s="10">
        <v>12</v>
      </c>
      <c r="G76" s="10">
        <v>4</v>
      </c>
      <c r="H76" s="10">
        <v>2</v>
      </c>
      <c r="I76" s="10">
        <v>120</v>
      </c>
      <c r="J76" s="10">
        <v>1.2</v>
      </c>
      <c r="K76" s="10">
        <v>20000</v>
      </c>
      <c r="L76" s="10"/>
      <c r="M76" s="10">
        <v>-4.0620000000000003</v>
      </c>
      <c r="N76" s="10">
        <v>39.678100000000001</v>
      </c>
      <c r="O76" s="10">
        <v>26.80328767123288</v>
      </c>
      <c r="P76" s="10">
        <v>23.897808219178081</v>
      </c>
      <c r="Q76" s="10">
        <v>30.776712328767118</v>
      </c>
      <c r="R76" s="10">
        <v>3.5841095890410961</v>
      </c>
      <c r="S76" s="10">
        <v>141.77808219178081</v>
      </c>
      <c r="T76" s="10">
        <v>12.34164383561644</v>
      </c>
      <c r="U76" s="10">
        <v>26</v>
      </c>
      <c r="V76" s="10">
        <v>0.1000099999999999</v>
      </c>
      <c r="W76" s="10">
        <v>100.00999999999991</v>
      </c>
      <c r="X76" s="10" t="s">
        <v>312</v>
      </c>
      <c r="Y76" s="10" t="s">
        <v>576</v>
      </c>
      <c r="Z76" s="10" t="s">
        <v>577</v>
      </c>
      <c r="AA76" s="10" t="s">
        <v>472</v>
      </c>
      <c r="AB76" s="10" t="s">
        <v>578</v>
      </c>
      <c r="AC76" s="10" t="s">
        <v>440</v>
      </c>
      <c r="AD76" s="10" t="s">
        <v>271</v>
      </c>
      <c r="AE76" s="10" t="s">
        <v>441</v>
      </c>
      <c r="AF76" s="10" t="s">
        <v>272</v>
      </c>
      <c r="AG76" s="10" t="s">
        <v>280</v>
      </c>
      <c r="AH76" s="10">
        <v>4</v>
      </c>
      <c r="AI76" s="10" t="s">
        <v>274</v>
      </c>
      <c r="AJ76" s="10" t="s">
        <v>579</v>
      </c>
      <c r="AK76" s="10">
        <v>18.57352941176471</v>
      </c>
      <c r="AL76" s="10">
        <v>4.2058823529411766</v>
      </c>
      <c r="AM76" s="10">
        <v>11.425000000000001</v>
      </c>
      <c r="AN76" s="10">
        <v>26.235294117647062</v>
      </c>
    </row>
    <row r="77" spans="1:40" ht="15.75" hidden="1" customHeight="1" x14ac:dyDescent="0.25">
      <c r="A77" s="10" t="s">
        <v>19</v>
      </c>
      <c r="B77" s="10">
        <v>2020</v>
      </c>
      <c r="C77" s="37">
        <v>79110720</v>
      </c>
      <c r="D77" s="37">
        <v>597410</v>
      </c>
      <c r="E77" s="10">
        <v>42</v>
      </c>
      <c r="F77" s="10">
        <v>2</v>
      </c>
      <c r="G77" s="10">
        <v>6</v>
      </c>
      <c r="H77" s="10">
        <v>3</v>
      </c>
      <c r="I77" s="10">
        <v>200</v>
      </c>
      <c r="J77" s="10">
        <v>2.2999999999999998</v>
      </c>
      <c r="K77" s="10">
        <v>530000</v>
      </c>
      <c r="L77" s="10"/>
      <c r="M77" s="10">
        <v>-35.281700000000001</v>
      </c>
      <c r="N77" s="10">
        <v>149.13310000000001</v>
      </c>
      <c r="O77" s="10">
        <v>13.541530054644809</v>
      </c>
      <c r="P77" s="10">
        <v>7.5355191256830603</v>
      </c>
      <c r="Q77" s="10">
        <v>20.381967213114759</v>
      </c>
      <c r="R77" s="10">
        <v>2.1595628415300552</v>
      </c>
      <c r="S77" s="10">
        <v>185.65300546448091</v>
      </c>
      <c r="T77" s="10">
        <v>13.46693989071038</v>
      </c>
      <c r="U77" s="10">
        <v>30</v>
      </c>
      <c r="V77" s="10">
        <v>7.2581826504875528E-5</v>
      </c>
      <c r="W77" s="10">
        <v>7.2581826504875532E-2</v>
      </c>
      <c r="X77" s="10" t="s">
        <v>550</v>
      </c>
      <c r="Y77" s="10" t="s">
        <v>580</v>
      </c>
      <c r="Z77" s="10" t="s">
        <v>581</v>
      </c>
      <c r="AA77" s="10" t="s">
        <v>582</v>
      </c>
      <c r="AB77" s="10" t="s">
        <v>583</v>
      </c>
      <c r="AC77" s="10" t="s">
        <v>359</v>
      </c>
      <c r="AD77" s="10" t="s">
        <v>279</v>
      </c>
      <c r="AE77" s="10" t="s">
        <v>360</v>
      </c>
      <c r="AF77" s="10" t="s">
        <v>276</v>
      </c>
      <c r="AG77" s="10" t="s">
        <v>276</v>
      </c>
      <c r="AH77" s="10">
        <v>2</v>
      </c>
      <c r="AI77" s="10" t="s">
        <v>277</v>
      </c>
      <c r="AJ77" s="10" t="s">
        <v>319</v>
      </c>
    </row>
    <row r="78" spans="1:40" ht="15.75" hidden="1" customHeight="1" x14ac:dyDescent="0.25">
      <c r="A78" s="10" t="s">
        <v>143</v>
      </c>
      <c r="B78" s="10">
        <v>2020</v>
      </c>
      <c r="C78" s="37">
        <v>1722070200</v>
      </c>
      <c r="D78" s="37">
        <v>15888410</v>
      </c>
      <c r="E78" s="10">
        <v>39</v>
      </c>
      <c r="F78" s="10">
        <v>9</v>
      </c>
      <c r="G78" s="10">
        <v>6</v>
      </c>
      <c r="H78" s="10">
        <v>4</v>
      </c>
      <c r="I78" s="10">
        <v>230</v>
      </c>
      <c r="J78" s="10">
        <v>3.2</v>
      </c>
      <c r="K78" s="10">
        <v>1920000</v>
      </c>
      <c r="L78" s="10"/>
      <c r="M78" s="10">
        <v>30.599799999999998</v>
      </c>
      <c r="N78" s="10">
        <v>114.3034</v>
      </c>
      <c r="O78" s="10">
        <v>17.71912568306011</v>
      </c>
      <c r="P78" s="10">
        <v>13.653551912568309</v>
      </c>
      <c r="Q78" s="10">
        <v>21.917213114754102</v>
      </c>
      <c r="R78" s="10">
        <v>3.94</v>
      </c>
      <c r="S78" s="10">
        <v>130.87431693989069</v>
      </c>
      <c r="T78" s="10">
        <v>8.9016393442622945</v>
      </c>
      <c r="U78" s="10">
        <v>27</v>
      </c>
      <c r="V78" s="10">
        <v>4.0060002288853272E-2</v>
      </c>
      <c r="W78" s="10">
        <v>40.060002288853269</v>
      </c>
      <c r="X78" s="10" t="s">
        <v>312</v>
      </c>
      <c r="Y78" s="10" t="s">
        <v>584</v>
      </c>
      <c r="Z78" s="10" t="s">
        <v>585</v>
      </c>
      <c r="AA78" s="10" t="s">
        <v>586</v>
      </c>
      <c r="AB78" s="10" t="s">
        <v>587</v>
      </c>
      <c r="AC78" s="10" t="s">
        <v>364</v>
      </c>
      <c r="AD78" s="10" t="s">
        <v>281</v>
      </c>
      <c r="AE78" s="10" t="s">
        <v>832</v>
      </c>
      <c r="AF78" s="10" t="s">
        <v>276</v>
      </c>
      <c r="AG78" s="10" t="s">
        <v>276</v>
      </c>
      <c r="AH78" s="10">
        <v>1</v>
      </c>
      <c r="AI78" s="10" t="s">
        <v>277</v>
      </c>
      <c r="AJ78" s="10" t="s">
        <v>319</v>
      </c>
    </row>
    <row r="79" spans="1:40" ht="15.75" hidden="1" customHeight="1" x14ac:dyDescent="0.25">
      <c r="A79" s="10" t="s">
        <v>82</v>
      </c>
      <c r="B79" s="10">
        <v>2019</v>
      </c>
      <c r="C79" s="37">
        <v>260865430</v>
      </c>
      <c r="D79" s="37">
        <v>2045030</v>
      </c>
      <c r="E79" s="10">
        <v>35</v>
      </c>
      <c r="F79" s="10">
        <v>12</v>
      </c>
      <c r="G79" s="10">
        <v>6</v>
      </c>
      <c r="H79" s="10">
        <v>4</v>
      </c>
      <c r="I79" s="10">
        <v>210</v>
      </c>
      <c r="J79" s="10">
        <v>2.9</v>
      </c>
      <c r="K79" s="10">
        <v>690000</v>
      </c>
      <c r="L79" s="10"/>
      <c r="M79" s="10">
        <v>-31.432099999999998</v>
      </c>
      <c r="N79" s="10">
        <v>-64.211699999999993</v>
      </c>
      <c r="O79" s="10">
        <v>17.134794520547949</v>
      </c>
      <c r="P79" s="10">
        <v>10.378356164383559</v>
      </c>
      <c r="Q79" s="10">
        <v>25.519178082191779</v>
      </c>
      <c r="R79" s="10">
        <v>7.2754237288135597</v>
      </c>
      <c r="S79" s="10">
        <v>118.7369863013699</v>
      </c>
      <c r="T79" s="10">
        <v>13.92904109589041</v>
      </c>
      <c r="U79" s="10">
        <v>30</v>
      </c>
      <c r="V79" s="10">
        <v>9.9999999999544897E-6</v>
      </c>
      <c r="W79" s="10">
        <v>9.9999999999544897E-3</v>
      </c>
      <c r="X79" s="10" t="s">
        <v>496</v>
      </c>
      <c r="Y79" s="10" t="s">
        <v>588</v>
      </c>
      <c r="Z79" s="10" t="s">
        <v>589</v>
      </c>
      <c r="AA79" s="10" t="s">
        <v>590</v>
      </c>
      <c r="AB79" s="10" t="s">
        <v>591</v>
      </c>
      <c r="AC79" s="10" t="s">
        <v>404</v>
      </c>
      <c r="AD79" s="10" t="s">
        <v>282</v>
      </c>
      <c r="AE79" s="10" t="s">
        <v>405</v>
      </c>
      <c r="AF79" s="10" t="s">
        <v>276</v>
      </c>
      <c r="AG79" s="10" t="s">
        <v>276</v>
      </c>
      <c r="AH79" s="10">
        <v>2</v>
      </c>
      <c r="AI79" s="10" t="s">
        <v>277</v>
      </c>
      <c r="AJ79" s="10" t="s">
        <v>319</v>
      </c>
    </row>
    <row r="80" spans="1:40" ht="15.75" hidden="1" customHeight="1" x14ac:dyDescent="0.25">
      <c r="A80" s="10" t="s">
        <v>154</v>
      </c>
      <c r="B80" s="10">
        <v>2014</v>
      </c>
      <c r="C80" s="37">
        <v>104115400</v>
      </c>
      <c r="D80" s="37">
        <v>533071</v>
      </c>
      <c r="E80" s="10">
        <v>4</v>
      </c>
      <c r="F80" s="10">
        <v>11</v>
      </c>
      <c r="G80" s="10">
        <v>4</v>
      </c>
      <c r="H80" s="10">
        <v>3</v>
      </c>
      <c r="I80" s="10">
        <v>120</v>
      </c>
      <c r="J80" s="10">
        <v>1.2</v>
      </c>
      <c r="K80" s="10">
        <v>80000</v>
      </c>
      <c r="L80" s="10"/>
      <c r="M80" s="10">
        <v>-1.2266999999999999</v>
      </c>
      <c r="N80" s="10">
        <v>36.834099999999999</v>
      </c>
      <c r="O80" s="10">
        <v>19.686027397260268</v>
      </c>
      <c r="P80" s="10">
        <v>14.786666666666671</v>
      </c>
      <c r="Q80" s="10">
        <v>25.65521126760563</v>
      </c>
      <c r="R80" s="10">
        <v>3.203100775193799</v>
      </c>
      <c r="S80" s="10">
        <v>74.041666666666671</v>
      </c>
      <c r="T80" s="10">
        <v>11.533903133903131</v>
      </c>
      <c r="U80" s="10">
        <v>26</v>
      </c>
      <c r="V80" s="10">
        <v>5.3343333333333298E-2</v>
      </c>
      <c r="W80" s="10">
        <v>53.343333333333298</v>
      </c>
      <c r="X80" s="10" t="s">
        <v>312</v>
      </c>
      <c r="Y80" s="10" t="s">
        <v>592</v>
      </c>
      <c r="Z80" s="10" t="s">
        <v>437</v>
      </c>
      <c r="AA80" s="10" t="s">
        <v>438</v>
      </c>
      <c r="AB80" s="10" t="s">
        <v>593</v>
      </c>
      <c r="AC80" s="10" t="s">
        <v>440</v>
      </c>
      <c r="AD80" s="10" t="s">
        <v>271</v>
      </c>
      <c r="AE80" s="10" t="s">
        <v>441</v>
      </c>
      <c r="AF80" s="10" t="s">
        <v>276</v>
      </c>
      <c r="AG80" s="10" t="s">
        <v>276</v>
      </c>
      <c r="AH80" s="10">
        <v>3</v>
      </c>
      <c r="AI80" s="10" t="s">
        <v>277</v>
      </c>
      <c r="AJ80" s="10" t="s">
        <v>319</v>
      </c>
    </row>
    <row r="81" spans="1:40" ht="15.75" hidden="1" customHeight="1" x14ac:dyDescent="0.25">
      <c r="A81" s="10" t="s">
        <v>154</v>
      </c>
      <c r="B81" s="10">
        <v>2021</v>
      </c>
      <c r="C81" s="37">
        <v>119148850</v>
      </c>
      <c r="D81" s="37">
        <v>612320</v>
      </c>
      <c r="E81" s="10">
        <v>46</v>
      </c>
      <c r="F81" s="10">
        <v>11</v>
      </c>
      <c r="G81" s="10">
        <v>4</v>
      </c>
      <c r="H81" s="10">
        <v>3</v>
      </c>
      <c r="I81" s="10">
        <v>160</v>
      </c>
      <c r="J81" s="10">
        <v>1.8</v>
      </c>
      <c r="K81" s="10">
        <v>190000</v>
      </c>
      <c r="L81" s="10"/>
      <c r="M81" s="10">
        <v>-1.2266999999999999</v>
      </c>
      <c r="N81" s="10">
        <v>36.834099999999999</v>
      </c>
      <c r="O81" s="10">
        <v>19.5227397260274</v>
      </c>
      <c r="P81" s="10">
        <v>15.05095890410959</v>
      </c>
      <c r="Q81" s="10">
        <v>24.866849315068489</v>
      </c>
      <c r="R81" s="10">
        <v>2.2608219178082192</v>
      </c>
      <c r="S81" s="10">
        <v>70.504109589041093</v>
      </c>
      <c r="T81" s="10">
        <v>10.78082191780822</v>
      </c>
      <c r="U81" s="10">
        <v>26</v>
      </c>
      <c r="V81" s="10">
        <v>5.3343333333333298E-2</v>
      </c>
      <c r="W81" s="10">
        <v>53.343333333333298</v>
      </c>
      <c r="X81" s="10" t="s">
        <v>312</v>
      </c>
      <c r="Y81" s="10" t="s">
        <v>592</v>
      </c>
      <c r="Z81" s="10" t="s">
        <v>437</v>
      </c>
      <c r="AA81" s="10" t="s">
        <v>438</v>
      </c>
      <c r="AB81" s="10" t="s">
        <v>593</v>
      </c>
      <c r="AC81" s="10" t="s">
        <v>440</v>
      </c>
      <c r="AD81" s="10" t="s">
        <v>271</v>
      </c>
      <c r="AE81" s="10" t="s">
        <v>441</v>
      </c>
      <c r="AF81" s="10" t="s">
        <v>276</v>
      </c>
      <c r="AG81" s="10" t="s">
        <v>276</v>
      </c>
      <c r="AH81" s="10">
        <v>3</v>
      </c>
      <c r="AI81" s="10" t="s">
        <v>277</v>
      </c>
      <c r="AJ81" s="10" t="s">
        <v>319</v>
      </c>
    </row>
    <row r="82" spans="1:40" ht="15.75" hidden="1" customHeight="1" x14ac:dyDescent="0.25">
      <c r="A82" s="10" t="s">
        <v>28</v>
      </c>
      <c r="B82" s="10">
        <v>2016</v>
      </c>
      <c r="C82" s="37">
        <v>52540840</v>
      </c>
      <c r="D82" s="37">
        <v>283850</v>
      </c>
      <c r="E82" s="10">
        <v>16</v>
      </c>
      <c r="F82" s="10">
        <v>12</v>
      </c>
      <c r="G82" s="10">
        <v>6</v>
      </c>
      <c r="H82" s="10">
        <v>3</v>
      </c>
      <c r="I82" s="10">
        <v>140</v>
      </c>
      <c r="J82" s="10">
        <v>1.9</v>
      </c>
      <c r="K82" s="10">
        <v>290000</v>
      </c>
      <c r="L82" s="10"/>
      <c r="M82" s="10">
        <v>31.3462</v>
      </c>
      <c r="N82" s="10">
        <v>30.0565</v>
      </c>
      <c r="O82" s="10">
        <v>21.89085872576177</v>
      </c>
      <c r="P82" s="10">
        <v>17.552812500000002</v>
      </c>
      <c r="Q82" s="10">
        <v>26.25297619047619</v>
      </c>
      <c r="R82" s="10">
        <v>4.8605263157894738</v>
      </c>
      <c r="S82" s="10">
        <v>224.31660231660231</v>
      </c>
      <c r="T82" s="10">
        <v>13.28154362416107</v>
      </c>
      <c r="U82" s="10">
        <v>18</v>
      </c>
      <c r="V82" s="10">
        <v>0.38520097019907568</v>
      </c>
      <c r="W82" s="10">
        <v>385.2009701990757</v>
      </c>
      <c r="X82" s="10" t="s">
        <v>594</v>
      </c>
      <c r="Z82" s="10" t="s">
        <v>595</v>
      </c>
      <c r="AA82" s="10" t="s">
        <v>596</v>
      </c>
      <c r="AB82" s="10" t="s">
        <v>597</v>
      </c>
      <c r="AC82" s="10" t="s">
        <v>598</v>
      </c>
      <c r="AD82" s="10" t="s">
        <v>271</v>
      </c>
      <c r="AE82" s="10" t="s">
        <v>836</v>
      </c>
      <c r="AF82" s="10" t="s">
        <v>272</v>
      </c>
      <c r="AG82" s="10" t="s">
        <v>273</v>
      </c>
      <c r="AH82" s="10">
        <v>6</v>
      </c>
      <c r="AI82" s="10" t="s">
        <v>274</v>
      </c>
      <c r="AJ82" s="10" t="s">
        <v>599</v>
      </c>
      <c r="AK82" s="10">
        <v>11.397058823529409</v>
      </c>
      <c r="AL82" s="10">
        <v>6.2352941176470589</v>
      </c>
      <c r="AM82" s="10">
        <v>129.8592647058824</v>
      </c>
      <c r="AN82" s="10">
        <v>168.73630882352941</v>
      </c>
    </row>
    <row r="83" spans="1:40" ht="15.75" hidden="1" customHeight="1" x14ac:dyDescent="0.25">
      <c r="A83" s="10" t="s">
        <v>122</v>
      </c>
      <c r="B83" s="10">
        <v>2015</v>
      </c>
      <c r="C83" s="37">
        <v>177756150</v>
      </c>
      <c r="D83" s="37">
        <v>1187330</v>
      </c>
      <c r="E83" s="10">
        <v>7</v>
      </c>
      <c r="F83" s="10">
        <v>4</v>
      </c>
      <c r="G83" s="10">
        <v>6</v>
      </c>
      <c r="H83" s="10">
        <v>3</v>
      </c>
      <c r="I83" s="10">
        <v>160</v>
      </c>
      <c r="J83" s="10">
        <v>2.1</v>
      </c>
      <c r="K83" s="10">
        <v>460000</v>
      </c>
      <c r="L83" s="10"/>
      <c r="M83" s="10">
        <v>43.614899999999999</v>
      </c>
      <c r="N83" s="10">
        <v>-79.556200000000004</v>
      </c>
      <c r="O83" s="10">
        <v>8.6457534246575332</v>
      </c>
      <c r="P83" s="10">
        <v>3.7917808219178082</v>
      </c>
      <c r="Q83" s="10">
        <v>13.47123287671233</v>
      </c>
      <c r="R83" s="10">
        <v>1.8731506849315069</v>
      </c>
      <c r="S83" s="10">
        <v>202.971181556196</v>
      </c>
      <c r="T83" s="10">
        <v>16.32054794520548</v>
      </c>
      <c r="U83" s="10">
        <v>30</v>
      </c>
      <c r="V83" s="10">
        <v>9.9999999999544897E-6</v>
      </c>
      <c r="W83" s="10">
        <v>9.9999999999544897E-3</v>
      </c>
      <c r="X83" s="10" t="s">
        <v>304</v>
      </c>
      <c r="Y83" s="10" t="s">
        <v>600</v>
      </c>
      <c r="Z83" s="10" t="s">
        <v>601</v>
      </c>
      <c r="AA83" s="10" t="s">
        <v>602</v>
      </c>
      <c r="AB83" s="10" t="s">
        <v>603</v>
      </c>
      <c r="AC83" s="10" t="s">
        <v>604</v>
      </c>
      <c r="AD83" s="10" t="s">
        <v>278</v>
      </c>
      <c r="AE83" s="10" t="s">
        <v>605</v>
      </c>
      <c r="AF83" s="10" t="s">
        <v>276</v>
      </c>
      <c r="AG83" s="10" t="s">
        <v>276</v>
      </c>
      <c r="AH83" s="10">
        <v>2</v>
      </c>
      <c r="AI83" s="10" t="s">
        <v>274</v>
      </c>
      <c r="AJ83" s="10" t="s">
        <v>606</v>
      </c>
    </row>
    <row r="84" spans="1:40" ht="15.75" hidden="1" customHeight="1" x14ac:dyDescent="0.25">
      <c r="A84" s="10" t="s">
        <v>122</v>
      </c>
      <c r="B84" s="10">
        <v>2021</v>
      </c>
      <c r="C84" s="37">
        <v>201233470</v>
      </c>
      <c r="D84" s="37">
        <v>1337130</v>
      </c>
      <c r="E84" s="10">
        <v>43</v>
      </c>
      <c r="F84" s="10">
        <v>6</v>
      </c>
      <c r="G84" s="10">
        <v>7</v>
      </c>
      <c r="H84" s="10">
        <v>4</v>
      </c>
      <c r="I84" s="10">
        <v>190</v>
      </c>
      <c r="J84" s="10">
        <v>2.6</v>
      </c>
      <c r="K84" s="10">
        <v>1120000</v>
      </c>
      <c r="L84" s="10"/>
      <c r="M84" s="10">
        <v>43.614899999999999</v>
      </c>
      <c r="N84" s="10">
        <v>-79.556200000000004</v>
      </c>
      <c r="O84" s="10">
        <v>10.142739726027401</v>
      </c>
      <c r="P84" s="10">
        <v>5.6065753424657538</v>
      </c>
      <c r="Q84" s="10">
        <v>14.639452054794519</v>
      </c>
      <c r="R84" s="10">
        <v>2.294520547945206</v>
      </c>
      <c r="S84" s="10">
        <v>213.63835616438359</v>
      </c>
      <c r="T84" s="10">
        <v>15.575342465753421</v>
      </c>
      <c r="U84" s="10">
        <v>30</v>
      </c>
      <c r="V84" s="10">
        <v>9.9999999999544897E-6</v>
      </c>
      <c r="W84" s="10">
        <v>9.9999999999544897E-3</v>
      </c>
      <c r="X84" s="10" t="s">
        <v>304</v>
      </c>
      <c r="Y84" s="10" t="s">
        <v>600</v>
      </c>
      <c r="Z84" s="10" t="s">
        <v>601</v>
      </c>
      <c r="AA84" s="10" t="s">
        <v>602</v>
      </c>
      <c r="AB84" s="10" t="s">
        <v>603</v>
      </c>
      <c r="AC84" s="10" t="s">
        <v>604</v>
      </c>
      <c r="AD84" s="10" t="s">
        <v>278</v>
      </c>
      <c r="AE84" s="10" t="s">
        <v>605</v>
      </c>
      <c r="AF84" s="10" t="s">
        <v>276</v>
      </c>
      <c r="AG84" s="10" t="s">
        <v>276</v>
      </c>
      <c r="AH84" s="10">
        <v>2</v>
      </c>
      <c r="AI84" s="10" t="s">
        <v>274</v>
      </c>
      <c r="AJ84" s="10" t="s">
        <v>606</v>
      </c>
    </row>
    <row r="85" spans="1:40" ht="15.75" hidden="1" customHeight="1" x14ac:dyDescent="0.25">
      <c r="A85" s="10" t="s">
        <v>145</v>
      </c>
      <c r="B85" s="10">
        <v>2020</v>
      </c>
      <c r="C85" s="37">
        <v>97478490</v>
      </c>
      <c r="D85" s="37">
        <v>946510</v>
      </c>
      <c r="E85" s="10">
        <v>39</v>
      </c>
      <c r="F85" s="10">
        <v>9</v>
      </c>
      <c r="G85" s="10">
        <v>6</v>
      </c>
      <c r="H85" s="10">
        <v>4</v>
      </c>
      <c r="I85" s="10">
        <v>230</v>
      </c>
      <c r="J85" s="10">
        <v>3.2</v>
      </c>
      <c r="K85" s="10">
        <v>560000</v>
      </c>
      <c r="L85" s="10"/>
      <c r="M85" s="10">
        <v>30.5916</v>
      </c>
      <c r="N85" s="10">
        <v>114.29859999999999</v>
      </c>
      <c r="O85" s="10">
        <v>17.71912568306011</v>
      </c>
      <c r="P85" s="10">
        <v>13.653551912568309</v>
      </c>
      <c r="Q85" s="10">
        <v>21.917213114754102</v>
      </c>
      <c r="R85" s="10">
        <v>3.94</v>
      </c>
      <c r="S85" s="10">
        <v>130.87431693989069</v>
      </c>
      <c r="T85" s="10">
        <v>8.9016393442622945</v>
      </c>
      <c r="U85" s="10">
        <v>26</v>
      </c>
      <c r="V85" s="10">
        <v>5.339333562218658E-2</v>
      </c>
      <c r="W85" s="10">
        <v>53.393335622186584</v>
      </c>
      <c r="X85" s="10" t="s">
        <v>312</v>
      </c>
      <c r="Y85" s="10" t="s">
        <v>607</v>
      </c>
      <c r="Z85" s="10" t="s">
        <v>585</v>
      </c>
      <c r="AA85" s="10" t="s">
        <v>586</v>
      </c>
      <c r="AB85" s="10" t="s">
        <v>587</v>
      </c>
      <c r="AC85" s="10" t="s">
        <v>364</v>
      </c>
      <c r="AD85" s="10" t="s">
        <v>281</v>
      </c>
      <c r="AE85" s="10" t="s">
        <v>832</v>
      </c>
      <c r="AF85" s="10" t="s">
        <v>276</v>
      </c>
      <c r="AG85" s="10" t="s">
        <v>276</v>
      </c>
      <c r="AH85" s="10">
        <v>1</v>
      </c>
      <c r="AI85" s="10" t="s">
        <v>277</v>
      </c>
      <c r="AJ85" s="10" t="s">
        <v>319</v>
      </c>
    </row>
    <row r="86" spans="1:40" ht="15.75" customHeight="1" x14ac:dyDescent="0.25">
      <c r="A86" s="10" t="s">
        <v>60</v>
      </c>
      <c r="B86" s="10">
        <v>2014</v>
      </c>
      <c r="C86" s="37">
        <v>31730500</v>
      </c>
      <c r="D86" s="37">
        <v>187527</v>
      </c>
      <c r="E86" s="10">
        <v>1</v>
      </c>
      <c r="F86" s="10">
        <v>8</v>
      </c>
      <c r="G86" s="10">
        <v>6</v>
      </c>
      <c r="H86" s="10">
        <v>4</v>
      </c>
      <c r="I86" s="10">
        <v>150</v>
      </c>
      <c r="J86" s="10">
        <v>2</v>
      </c>
      <c r="K86" s="37">
        <v>340000</v>
      </c>
      <c r="L86" s="37">
        <f>K86*0.071</f>
        <v>24139.999999999996</v>
      </c>
      <c r="M86" s="10">
        <v>29.9513</v>
      </c>
      <c r="N86" s="10">
        <v>-90.065299999999993</v>
      </c>
      <c r="O86" s="10">
        <v>20.90027397260274</v>
      </c>
      <c r="P86" s="10">
        <v>17.161643835616442</v>
      </c>
      <c r="Q86" s="10">
        <v>25.106301369863012</v>
      </c>
      <c r="R86" s="10">
        <v>3.81041095890411</v>
      </c>
      <c r="S86" s="10">
        <v>168.11076923076919</v>
      </c>
      <c r="T86" s="10">
        <v>9.5298630136986304</v>
      </c>
      <c r="U86" s="10">
        <v>30</v>
      </c>
      <c r="V86" s="10">
        <v>7.0804150453910393E-5</v>
      </c>
      <c r="W86" s="10">
        <v>7.0804150453910392E-2</v>
      </c>
      <c r="X86" s="10" t="s">
        <v>340</v>
      </c>
      <c r="Y86" s="10" t="s">
        <v>608</v>
      </c>
      <c r="Z86" s="10" t="s">
        <v>609</v>
      </c>
      <c r="AA86" s="10" t="s">
        <v>610</v>
      </c>
      <c r="AB86" s="10" t="s">
        <v>611</v>
      </c>
      <c r="AC86" s="10" t="s">
        <v>352</v>
      </c>
      <c r="AD86" s="10" t="s">
        <v>278</v>
      </c>
      <c r="AE86" s="10" t="s">
        <v>353</v>
      </c>
      <c r="AF86" s="10" t="s">
        <v>272</v>
      </c>
      <c r="AG86" s="10" t="s">
        <v>273</v>
      </c>
      <c r="AH86" s="10">
        <v>7</v>
      </c>
      <c r="AI86" s="10" t="s">
        <v>274</v>
      </c>
      <c r="AJ86" s="10" t="s">
        <v>612</v>
      </c>
      <c r="AK86" s="10">
        <v>11.397058823529409</v>
      </c>
      <c r="AL86" s="10">
        <v>6.2352941176470589</v>
      </c>
      <c r="AM86" s="10">
        <v>129.8592647058824</v>
      </c>
      <c r="AN86" s="10">
        <v>168.73630882352941</v>
      </c>
    </row>
    <row r="87" spans="1:40" ht="15.75" hidden="1" customHeight="1" x14ac:dyDescent="0.25">
      <c r="A87" s="10" t="s">
        <v>35</v>
      </c>
      <c r="B87" s="10">
        <v>2022</v>
      </c>
      <c r="C87" s="37">
        <v>112289550</v>
      </c>
      <c r="D87" s="37">
        <v>811230</v>
      </c>
      <c r="E87" s="10">
        <v>54</v>
      </c>
      <c r="F87" s="10">
        <v>2</v>
      </c>
      <c r="G87" s="10">
        <v>6</v>
      </c>
      <c r="H87" s="10">
        <v>3</v>
      </c>
      <c r="I87" s="10">
        <v>160</v>
      </c>
      <c r="J87" s="10">
        <v>1.9</v>
      </c>
      <c r="K87" s="10">
        <v>280000</v>
      </c>
      <c r="L87" s="10"/>
      <c r="M87" s="10">
        <v>-41.283099999999997</v>
      </c>
      <c r="N87" s="10">
        <v>174.77619999999999</v>
      </c>
      <c r="O87" s="10">
        <v>14.49342465753425</v>
      </c>
      <c r="P87" s="10">
        <v>11.24931506849315</v>
      </c>
      <c r="Q87" s="10">
        <v>17.47150684931507</v>
      </c>
      <c r="R87" s="10">
        <v>3.8430136986301369</v>
      </c>
      <c r="S87" s="10">
        <v>151.72602739726031</v>
      </c>
      <c r="T87" s="10">
        <v>23.8172602739726</v>
      </c>
      <c r="U87" s="10">
        <v>30</v>
      </c>
      <c r="V87" s="10">
        <v>9.9999999999544897E-6</v>
      </c>
      <c r="W87" s="10">
        <v>9.9999999999544897E-3</v>
      </c>
      <c r="X87" s="10" t="s">
        <v>496</v>
      </c>
      <c r="Y87" s="10" t="s">
        <v>613</v>
      </c>
      <c r="Z87" s="10" t="s">
        <v>498</v>
      </c>
      <c r="AA87" s="10" t="s">
        <v>499</v>
      </c>
      <c r="AB87" s="10" t="s">
        <v>614</v>
      </c>
      <c r="AC87" s="10" t="s">
        <v>481</v>
      </c>
      <c r="AD87" s="10" t="s">
        <v>279</v>
      </c>
      <c r="AE87" s="10" t="s">
        <v>834</v>
      </c>
      <c r="AF87" s="10" t="s">
        <v>272</v>
      </c>
      <c r="AG87" s="10" t="s">
        <v>284</v>
      </c>
      <c r="AH87" s="10">
        <v>4</v>
      </c>
      <c r="AI87" s="10" t="s">
        <v>277</v>
      </c>
      <c r="AJ87" s="10" t="s">
        <v>319</v>
      </c>
      <c r="AK87" s="10">
        <v>37</v>
      </c>
      <c r="AL87" s="10">
        <v>14.25</v>
      </c>
      <c r="AM87" s="10">
        <v>1.616117647058823</v>
      </c>
      <c r="AN87" s="10">
        <v>50.210985294117648</v>
      </c>
    </row>
    <row r="88" spans="1:40" ht="15.75" hidden="1" customHeight="1" x14ac:dyDescent="0.25">
      <c r="A88" s="10" t="s">
        <v>107</v>
      </c>
      <c r="B88" s="10">
        <v>2014</v>
      </c>
      <c r="C88" s="37">
        <v>144122000</v>
      </c>
      <c r="D88" s="37">
        <v>670167</v>
      </c>
      <c r="E88" s="10">
        <v>6</v>
      </c>
      <c r="F88" s="10">
        <v>3</v>
      </c>
      <c r="G88" s="10">
        <v>9</v>
      </c>
      <c r="H88" s="10">
        <v>5</v>
      </c>
      <c r="I88" s="10">
        <v>210</v>
      </c>
      <c r="J88" s="10">
        <v>2.8</v>
      </c>
      <c r="K88" s="10">
        <v>550000</v>
      </c>
      <c r="L88" s="10"/>
      <c r="M88" s="10">
        <v>-33.869799999999998</v>
      </c>
      <c r="N88" s="10">
        <v>151.2073</v>
      </c>
      <c r="O88" s="10">
        <v>18.920547945205481</v>
      </c>
      <c r="P88" s="10">
        <v>15.118904109589041</v>
      </c>
      <c r="Q88" s="10">
        <v>23.600273972602739</v>
      </c>
      <c r="R88" s="10">
        <v>2.720547945205479</v>
      </c>
      <c r="S88" s="10">
        <v>182.41483516483521</v>
      </c>
      <c r="T88" s="10">
        <v>20.00494505494505</v>
      </c>
      <c r="U88" s="10">
        <v>30</v>
      </c>
      <c r="V88" s="10">
        <v>8.246051728079679E-5</v>
      </c>
      <c r="W88" s="10">
        <v>8.2460517280796786E-2</v>
      </c>
      <c r="X88" s="10" t="s">
        <v>530</v>
      </c>
      <c r="Y88" s="10" t="s">
        <v>615</v>
      </c>
      <c r="Z88" s="10" t="s">
        <v>616</v>
      </c>
      <c r="AA88" s="10" t="s">
        <v>617</v>
      </c>
      <c r="AB88" s="10" t="s">
        <v>618</v>
      </c>
      <c r="AC88" s="10" t="s">
        <v>359</v>
      </c>
      <c r="AD88" s="10" t="s">
        <v>279</v>
      </c>
      <c r="AE88" s="10" t="s">
        <v>360</v>
      </c>
      <c r="AF88" s="10" t="s">
        <v>272</v>
      </c>
      <c r="AG88" s="10" t="s">
        <v>280</v>
      </c>
      <c r="AH88" s="10">
        <v>9</v>
      </c>
      <c r="AI88" s="10" t="s">
        <v>274</v>
      </c>
      <c r="AJ88" s="10" t="s">
        <v>619</v>
      </c>
      <c r="AK88" s="10">
        <v>18.57352941176471</v>
      </c>
      <c r="AL88" s="10">
        <v>4.2058823529411766</v>
      </c>
      <c r="AM88" s="10">
        <v>11.425000000000001</v>
      </c>
      <c r="AN88" s="10">
        <v>26.235294117647062</v>
      </c>
    </row>
    <row r="89" spans="1:40" ht="15.75" hidden="1" customHeight="1" x14ac:dyDescent="0.25">
      <c r="A89" s="10" t="s">
        <v>1</v>
      </c>
      <c r="B89" s="10">
        <v>2017</v>
      </c>
      <c r="C89" s="37">
        <v>27126840</v>
      </c>
      <c r="D89" s="37">
        <v>251190</v>
      </c>
      <c r="E89" s="10">
        <v>20</v>
      </c>
      <c r="F89" s="10">
        <v>3</v>
      </c>
      <c r="G89" s="10">
        <v>5</v>
      </c>
      <c r="H89" s="10">
        <v>3</v>
      </c>
      <c r="I89" s="10">
        <v>180</v>
      </c>
      <c r="J89" s="10">
        <v>2.2000000000000002</v>
      </c>
      <c r="K89" s="10">
        <v>110000</v>
      </c>
      <c r="L89" s="10"/>
      <c r="M89" s="10">
        <v>41.902900000000002</v>
      </c>
      <c r="N89" s="10">
        <v>12.4833</v>
      </c>
      <c r="O89" s="10">
        <v>16.36575342465753</v>
      </c>
      <c r="P89" s="10">
        <v>11.310410958904111</v>
      </c>
      <c r="Q89" s="10">
        <v>21.700547945205479</v>
      </c>
      <c r="R89" s="10">
        <v>1.949450549450549</v>
      </c>
      <c r="S89" s="10">
        <v>150.67671232876711</v>
      </c>
      <c r="T89" s="10">
        <v>10.19643835616438</v>
      </c>
      <c r="U89" s="10">
        <v>30</v>
      </c>
      <c r="V89" s="10">
        <v>8.896238651097914E-5</v>
      </c>
      <c r="W89" s="10">
        <v>8.8962386510979138E-2</v>
      </c>
      <c r="X89" s="10" t="s">
        <v>530</v>
      </c>
      <c r="Y89" s="10" t="s">
        <v>620</v>
      </c>
      <c r="Z89" s="10" t="s">
        <v>532</v>
      </c>
      <c r="AA89" s="10" t="s">
        <v>533</v>
      </c>
      <c r="AB89" s="10" t="s">
        <v>552</v>
      </c>
      <c r="AC89" s="10" t="s">
        <v>331</v>
      </c>
      <c r="AD89" s="10" t="s">
        <v>275</v>
      </c>
      <c r="AE89" s="10" t="s">
        <v>332</v>
      </c>
      <c r="AF89" s="10" t="s">
        <v>272</v>
      </c>
      <c r="AG89" s="10" t="s">
        <v>273</v>
      </c>
      <c r="AH89" s="10">
        <v>3</v>
      </c>
      <c r="AI89" s="10" t="s">
        <v>277</v>
      </c>
      <c r="AJ89" s="10" t="s">
        <v>319</v>
      </c>
      <c r="AK89" s="10">
        <v>11.397058823529409</v>
      </c>
      <c r="AL89" s="10">
        <v>6.2352941176470589</v>
      </c>
      <c r="AM89" s="10">
        <v>129.8592647058824</v>
      </c>
      <c r="AN89" s="10">
        <v>168.73630882352941</v>
      </c>
    </row>
    <row r="90" spans="1:40" ht="15.75" hidden="1" customHeight="1" x14ac:dyDescent="0.25">
      <c r="A90" s="10" t="s">
        <v>21</v>
      </c>
      <c r="B90" s="10">
        <v>2020</v>
      </c>
      <c r="C90" s="37">
        <v>187808880</v>
      </c>
      <c r="D90" s="37">
        <v>1328040</v>
      </c>
      <c r="E90" s="10">
        <v>42</v>
      </c>
      <c r="F90" s="10">
        <v>2</v>
      </c>
      <c r="G90" s="10">
        <v>6</v>
      </c>
      <c r="H90" s="10">
        <v>3</v>
      </c>
      <c r="I90" s="10">
        <v>200</v>
      </c>
      <c r="J90" s="10">
        <v>2.2999999999999998</v>
      </c>
      <c r="K90" s="10">
        <v>610000</v>
      </c>
      <c r="L90" s="10"/>
      <c r="M90" s="10">
        <v>-35.187399999999997</v>
      </c>
      <c r="N90" s="10">
        <v>149.12649999999999</v>
      </c>
      <c r="O90" s="10">
        <v>13.541530054644809</v>
      </c>
      <c r="P90" s="10">
        <v>7.5355191256830603</v>
      </c>
      <c r="Q90" s="10">
        <v>20.381967213114759</v>
      </c>
      <c r="R90" s="10">
        <v>2.1595628415300552</v>
      </c>
      <c r="S90" s="10">
        <v>185.65300546448091</v>
      </c>
      <c r="T90" s="10">
        <v>13.46693989071038</v>
      </c>
      <c r="U90" s="10">
        <v>30</v>
      </c>
      <c r="V90" s="10">
        <v>9.9999999999544897E-6</v>
      </c>
      <c r="W90" s="10">
        <v>9.9999999999544897E-3</v>
      </c>
      <c r="X90" s="10" t="s">
        <v>530</v>
      </c>
      <c r="Y90" s="10" t="s">
        <v>621</v>
      </c>
      <c r="Z90" s="10" t="s">
        <v>581</v>
      </c>
      <c r="AA90" s="10" t="s">
        <v>582</v>
      </c>
      <c r="AB90" s="10" t="s">
        <v>622</v>
      </c>
      <c r="AC90" s="10" t="s">
        <v>359</v>
      </c>
      <c r="AD90" s="10" t="s">
        <v>279</v>
      </c>
      <c r="AE90" s="10" t="s">
        <v>360</v>
      </c>
      <c r="AF90" s="10" t="s">
        <v>276</v>
      </c>
      <c r="AG90" s="10" t="s">
        <v>276</v>
      </c>
      <c r="AH90" s="10">
        <v>2</v>
      </c>
      <c r="AI90" s="10" t="s">
        <v>277</v>
      </c>
      <c r="AJ90" s="10" t="s">
        <v>319</v>
      </c>
    </row>
    <row r="91" spans="1:40" ht="15.75" hidden="1" customHeight="1" x14ac:dyDescent="0.25">
      <c r="A91" s="10" t="s">
        <v>48</v>
      </c>
      <c r="B91" s="10">
        <v>2016</v>
      </c>
      <c r="C91" s="37">
        <v>329110720</v>
      </c>
      <c r="D91" s="37">
        <v>3111670</v>
      </c>
      <c r="E91" s="10">
        <v>14</v>
      </c>
      <c r="F91" s="10">
        <v>10</v>
      </c>
      <c r="G91" s="10">
        <v>9</v>
      </c>
      <c r="H91" s="10">
        <v>5</v>
      </c>
      <c r="I91" s="10">
        <v>210</v>
      </c>
      <c r="J91" s="10">
        <v>3</v>
      </c>
      <c r="K91" s="10">
        <v>1190000</v>
      </c>
      <c r="L91" s="10"/>
      <c r="M91" s="10">
        <v>52.509700000000002</v>
      </c>
      <c r="N91" s="10">
        <v>13.3757</v>
      </c>
      <c r="O91" s="10">
        <v>10.8327868852459</v>
      </c>
      <c r="P91" s="10">
        <v>6.7595628415300544</v>
      </c>
      <c r="Q91" s="10">
        <v>14.83114754098361</v>
      </c>
      <c r="R91" s="10">
        <v>1.305191256830601</v>
      </c>
      <c r="S91" s="10">
        <v>193.1092896174863</v>
      </c>
      <c r="T91" s="10">
        <v>12.32841530054645</v>
      </c>
      <c r="U91" s="10">
        <v>30</v>
      </c>
      <c r="V91" s="10">
        <v>0.33839108874904028</v>
      </c>
      <c r="W91" s="10">
        <v>338.39108874904031</v>
      </c>
      <c r="X91" s="10" t="s">
        <v>530</v>
      </c>
      <c r="Y91" s="10" t="s">
        <v>623</v>
      </c>
      <c r="Z91" s="10" t="s">
        <v>502</v>
      </c>
      <c r="AA91" s="10" t="s">
        <v>503</v>
      </c>
      <c r="AB91" s="10" t="s">
        <v>624</v>
      </c>
      <c r="AC91" s="10" t="s">
        <v>505</v>
      </c>
      <c r="AD91" s="10" t="s">
        <v>275</v>
      </c>
      <c r="AE91" s="10" t="s">
        <v>506</v>
      </c>
      <c r="AF91" s="10" t="s">
        <v>276</v>
      </c>
      <c r="AG91" s="10" t="s">
        <v>276</v>
      </c>
      <c r="AH91" s="10">
        <v>4</v>
      </c>
      <c r="AI91" s="10" t="s">
        <v>277</v>
      </c>
      <c r="AJ91" s="10" t="s">
        <v>319</v>
      </c>
    </row>
    <row r="92" spans="1:40" ht="15.75" hidden="1" customHeight="1" x14ac:dyDescent="0.25">
      <c r="A92" s="10" t="s">
        <v>48</v>
      </c>
      <c r="B92" s="10">
        <v>2020</v>
      </c>
      <c r="C92" s="37">
        <v>357846660</v>
      </c>
      <c r="D92" s="37">
        <v>3368170</v>
      </c>
      <c r="E92" s="10">
        <v>38</v>
      </c>
      <c r="F92" s="10">
        <v>10</v>
      </c>
      <c r="G92" s="10">
        <v>9</v>
      </c>
      <c r="H92" s="10">
        <v>5</v>
      </c>
      <c r="I92" s="10">
        <v>210</v>
      </c>
      <c r="J92" s="10">
        <v>3</v>
      </c>
      <c r="K92" s="10">
        <v>1570000</v>
      </c>
      <c r="L92" s="10"/>
      <c r="M92" s="10">
        <v>52.509700000000002</v>
      </c>
      <c r="N92" s="10">
        <v>13.3757</v>
      </c>
      <c r="O92" s="10">
        <v>11.72841530054645</v>
      </c>
      <c r="P92" s="10">
        <v>7.3535519125683066</v>
      </c>
      <c r="Q92" s="10">
        <v>16.01284153005464</v>
      </c>
      <c r="R92" s="10">
        <v>1.3081967213114749</v>
      </c>
      <c r="S92" s="10">
        <v>201.21857923497271</v>
      </c>
      <c r="T92" s="10">
        <v>12.638251366120221</v>
      </c>
      <c r="U92" s="10">
        <v>30</v>
      </c>
      <c r="V92" s="10">
        <v>0.33839108874904028</v>
      </c>
      <c r="W92" s="10">
        <v>338.39108874904031</v>
      </c>
      <c r="X92" s="10" t="s">
        <v>530</v>
      </c>
      <c r="Y92" s="10" t="s">
        <v>623</v>
      </c>
      <c r="Z92" s="10" t="s">
        <v>502</v>
      </c>
      <c r="AA92" s="10" t="s">
        <v>503</v>
      </c>
      <c r="AB92" s="10" t="s">
        <v>624</v>
      </c>
      <c r="AC92" s="10" t="s">
        <v>505</v>
      </c>
      <c r="AD92" s="10" t="s">
        <v>275</v>
      </c>
      <c r="AE92" s="10" t="s">
        <v>506</v>
      </c>
      <c r="AF92" s="10" t="s">
        <v>276</v>
      </c>
      <c r="AG92" s="10" t="s">
        <v>276</v>
      </c>
      <c r="AH92" s="10">
        <v>4</v>
      </c>
      <c r="AI92" s="10" t="s">
        <v>277</v>
      </c>
      <c r="AJ92" s="10" t="s">
        <v>319</v>
      </c>
    </row>
    <row r="93" spans="1:40" ht="15.75" hidden="1" customHeight="1" x14ac:dyDescent="0.25">
      <c r="A93" s="10" t="s">
        <v>111</v>
      </c>
      <c r="B93" s="10">
        <v>2018</v>
      </c>
      <c r="C93" s="37">
        <v>154356510</v>
      </c>
      <c r="D93" s="37">
        <v>1323600</v>
      </c>
      <c r="E93" s="10">
        <v>29</v>
      </c>
      <c r="F93" s="10">
        <v>3</v>
      </c>
      <c r="G93" s="10">
        <v>6</v>
      </c>
      <c r="H93" s="10">
        <v>3</v>
      </c>
      <c r="I93" s="10">
        <v>170</v>
      </c>
      <c r="J93" s="10">
        <v>2.1</v>
      </c>
      <c r="K93" s="10">
        <v>360000</v>
      </c>
      <c r="L93" s="10"/>
      <c r="M93" s="10">
        <v>4.6467000000000001</v>
      </c>
      <c r="N93" s="10">
        <v>-74.105099999999993</v>
      </c>
      <c r="O93" s="10">
        <v>13.88712328767123</v>
      </c>
      <c r="P93" s="10">
        <v>8.8912328767123299</v>
      </c>
      <c r="Q93" s="10">
        <v>19.797260273972601</v>
      </c>
      <c r="R93" s="10">
        <v>2.1236000000000002</v>
      </c>
      <c r="S93" s="10">
        <v>132.54042553191491</v>
      </c>
      <c r="T93" s="10">
        <v>10.054520547945209</v>
      </c>
      <c r="U93" s="10">
        <v>27</v>
      </c>
      <c r="V93" s="10">
        <v>4.007831921873807E-2</v>
      </c>
      <c r="W93" s="10">
        <v>40.078319218738073</v>
      </c>
      <c r="X93" s="10" t="s">
        <v>312</v>
      </c>
      <c r="Y93" s="10" t="s">
        <v>625</v>
      </c>
      <c r="Z93" s="10" t="s">
        <v>423</v>
      </c>
      <c r="AA93" s="10" t="s">
        <v>424</v>
      </c>
      <c r="AB93" s="10" t="s">
        <v>626</v>
      </c>
      <c r="AC93" s="10" t="s">
        <v>426</v>
      </c>
      <c r="AD93" s="10" t="s">
        <v>282</v>
      </c>
      <c r="AE93" s="10" t="s">
        <v>427</v>
      </c>
      <c r="AF93" s="10" t="s">
        <v>276</v>
      </c>
      <c r="AG93" s="10" t="s">
        <v>276</v>
      </c>
      <c r="AH93" s="10">
        <v>2</v>
      </c>
      <c r="AI93" s="10" t="s">
        <v>274</v>
      </c>
      <c r="AJ93" s="10" t="s">
        <v>428</v>
      </c>
    </row>
    <row r="94" spans="1:40" ht="15.75" hidden="1" customHeight="1" x14ac:dyDescent="0.25">
      <c r="A94" s="10" t="s">
        <v>75</v>
      </c>
      <c r="B94" s="10">
        <v>2019</v>
      </c>
      <c r="C94" s="37">
        <v>46007660</v>
      </c>
      <c r="D94" s="37">
        <v>424020</v>
      </c>
      <c r="E94" s="10">
        <v>31</v>
      </c>
      <c r="F94" s="10">
        <v>7</v>
      </c>
      <c r="G94" s="10">
        <v>5</v>
      </c>
      <c r="H94" s="10">
        <v>3</v>
      </c>
      <c r="I94" s="10">
        <v>210</v>
      </c>
      <c r="J94" s="10">
        <v>2.7</v>
      </c>
      <c r="K94" s="10">
        <v>270000</v>
      </c>
      <c r="L94" s="10"/>
      <c r="M94" s="10">
        <v>49.283200000000001</v>
      </c>
      <c r="N94" s="10">
        <v>-123.1182</v>
      </c>
      <c r="O94" s="10">
        <v>10.961643835616441</v>
      </c>
      <c r="P94" s="10">
        <v>7.4386301369863013</v>
      </c>
      <c r="Q94" s="10">
        <v>14.504931506849321</v>
      </c>
      <c r="R94" s="10">
        <v>3.74</v>
      </c>
      <c r="S94" s="10">
        <v>93.221917808219175</v>
      </c>
      <c r="T94" s="10">
        <v>2.7309589041095892</v>
      </c>
      <c r="U94" s="10">
        <v>30</v>
      </c>
      <c r="V94" s="10">
        <v>9.9999999999544897E-6</v>
      </c>
      <c r="W94" s="10">
        <v>9.9999999999544897E-3</v>
      </c>
      <c r="X94" s="10" t="s">
        <v>340</v>
      </c>
      <c r="Y94" s="10" t="s">
        <v>627</v>
      </c>
      <c r="Z94" s="10" t="s">
        <v>628</v>
      </c>
      <c r="AA94" s="10" t="s">
        <v>629</v>
      </c>
      <c r="AB94" s="10" t="s">
        <v>630</v>
      </c>
      <c r="AC94" s="10" t="s">
        <v>604</v>
      </c>
      <c r="AD94" s="10" t="s">
        <v>278</v>
      </c>
      <c r="AE94" s="10" t="s">
        <v>605</v>
      </c>
      <c r="AF94" s="10" t="s">
        <v>272</v>
      </c>
      <c r="AG94" s="10" t="s">
        <v>284</v>
      </c>
      <c r="AH94" s="10">
        <v>6</v>
      </c>
      <c r="AI94" s="10" t="s">
        <v>274</v>
      </c>
      <c r="AJ94" s="10" t="s">
        <v>631</v>
      </c>
      <c r="AK94" s="10">
        <v>37</v>
      </c>
      <c r="AL94" s="10">
        <v>14.25</v>
      </c>
      <c r="AM94" s="10">
        <v>1.616117647058823</v>
      </c>
      <c r="AN94" s="10">
        <v>50.210985294117648</v>
      </c>
    </row>
    <row r="95" spans="1:40" ht="15.75" hidden="1" customHeight="1" x14ac:dyDescent="0.25">
      <c r="A95" s="10" t="s">
        <v>138</v>
      </c>
      <c r="B95" s="10">
        <v>2014</v>
      </c>
      <c r="C95" s="37">
        <v>560957500</v>
      </c>
      <c r="D95" s="37">
        <v>4386127</v>
      </c>
      <c r="E95" s="10">
        <v>3</v>
      </c>
      <c r="F95" s="10">
        <v>9</v>
      </c>
      <c r="G95" s="10">
        <v>7</v>
      </c>
      <c r="H95" s="10">
        <v>4</v>
      </c>
      <c r="I95" s="10">
        <v>200</v>
      </c>
      <c r="J95" s="10">
        <v>2.5</v>
      </c>
      <c r="K95" s="10">
        <v>1510000</v>
      </c>
      <c r="L95" s="10"/>
      <c r="M95" s="10">
        <v>35.658999999999999</v>
      </c>
      <c r="N95" s="10">
        <v>139.70160000000001</v>
      </c>
      <c r="O95" s="10">
        <v>16.645753424657531</v>
      </c>
      <c r="P95" s="10">
        <v>13.43873626373626</v>
      </c>
      <c r="Q95" s="10">
        <v>20.014325068870519</v>
      </c>
      <c r="R95" s="10">
        <v>4.916164383561644</v>
      </c>
      <c r="S95" s="10">
        <v>202.60606060606059</v>
      </c>
      <c r="T95" s="10">
        <v>10.457300275482091</v>
      </c>
      <c r="U95" s="10">
        <v>30</v>
      </c>
      <c r="V95" s="10">
        <v>9.9999999999544897E-6</v>
      </c>
      <c r="W95" s="10">
        <v>9.9999999999544897E-3</v>
      </c>
      <c r="X95" s="10" t="s">
        <v>632</v>
      </c>
      <c r="Y95" s="10" t="s">
        <v>633</v>
      </c>
      <c r="Z95" s="10" t="s">
        <v>634</v>
      </c>
      <c r="AA95" s="10" t="s">
        <v>635</v>
      </c>
      <c r="AB95" s="10" t="s">
        <v>636</v>
      </c>
      <c r="AC95" s="10" t="s">
        <v>637</v>
      </c>
      <c r="AD95" s="10" t="s">
        <v>281</v>
      </c>
      <c r="AE95" s="10" t="s">
        <v>835</v>
      </c>
      <c r="AF95" s="10" t="s">
        <v>272</v>
      </c>
      <c r="AG95" s="10" t="s">
        <v>284</v>
      </c>
      <c r="AH95" s="10">
        <v>5</v>
      </c>
      <c r="AI95" s="10" t="s">
        <v>274</v>
      </c>
      <c r="AJ95" s="10" t="s">
        <v>638</v>
      </c>
      <c r="AK95" s="10">
        <v>37</v>
      </c>
      <c r="AL95" s="10">
        <v>14.25</v>
      </c>
      <c r="AM95" s="10">
        <v>1.616117647058823</v>
      </c>
      <c r="AN95" s="10">
        <v>50.210985294117648</v>
      </c>
    </row>
    <row r="96" spans="1:40" ht="15.75" hidden="1" customHeight="1" x14ac:dyDescent="0.25">
      <c r="A96" s="10" t="s">
        <v>157</v>
      </c>
      <c r="B96" s="10">
        <v>2018</v>
      </c>
      <c r="C96" s="37">
        <v>89435420</v>
      </c>
      <c r="D96" s="37">
        <v>857460</v>
      </c>
      <c r="E96" s="10">
        <v>30</v>
      </c>
      <c r="F96" s="10">
        <v>2</v>
      </c>
      <c r="G96" s="10">
        <v>7</v>
      </c>
      <c r="H96" s="10">
        <v>4</v>
      </c>
      <c r="I96" s="10">
        <v>190</v>
      </c>
      <c r="J96" s="10">
        <v>2.6</v>
      </c>
      <c r="K96" s="10">
        <v>420000</v>
      </c>
      <c r="L96" s="10"/>
      <c r="M96" s="10">
        <v>-31.744499999999999</v>
      </c>
      <c r="N96" s="10">
        <v>115.76730000000001</v>
      </c>
      <c r="O96" s="10">
        <v>18.409041095890409</v>
      </c>
      <c r="P96" s="10">
        <v>12.95287671232877</v>
      </c>
      <c r="Q96" s="10">
        <v>24.654794520547949</v>
      </c>
      <c r="R96" s="10">
        <v>2.031780821917808</v>
      </c>
      <c r="S96" s="10">
        <v>178.52908587257619</v>
      </c>
      <c r="T96" s="10">
        <v>12.85808219178082</v>
      </c>
      <c r="U96" s="10">
        <v>30</v>
      </c>
      <c r="V96" s="10">
        <v>4.8265049210300107E-5</v>
      </c>
      <c r="W96" s="10">
        <v>4.8265049210300108E-2</v>
      </c>
      <c r="X96" s="10" t="s">
        <v>304</v>
      </c>
      <c r="Y96" s="10" t="s">
        <v>639</v>
      </c>
      <c r="Z96" s="10" t="s">
        <v>640</v>
      </c>
      <c r="AA96" s="10" t="s">
        <v>548</v>
      </c>
      <c r="AB96" s="10" t="s">
        <v>641</v>
      </c>
      <c r="AC96" s="10" t="s">
        <v>359</v>
      </c>
      <c r="AD96" s="10" t="s">
        <v>279</v>
      </c>
      <c r="AE96" s="10" t="s">
        <v>360</v>
      </c>
      <c r="AF96" s="10" t="s">
        <v>272</v>
      </c>
      <c r="AG96" s="10" t="s">
        <v>280</v>
      </c>
      <c r="AH96" s="10">
        <v>3</v>
      </c>
      <c r="AI96" s="10" t="s">
        <v>277</v>
      </c>
      <c r="AJ96" s="10" t="s">
        <v>319</v>
      </c>
      <c r="AK96" s="10">
        <v>18.57352941176471</v>
      </c>
      <c r="AL96" s="10">
        <v>4.2058823529411766</v>
      </c>
      <c r="AM96" s="10">
        <v>11.425000000000001</v>
      </c>
      <c r="AN96" s="10">
        <v>26.235294117647062</v>
      </c>
    </row>
    <row r="97" spans="1:40" ht="15.75" hidden="1" customHeight="1" x14ac:dyDescent="0.25">
      <c r="A97" s="10" t="s">
        <v>157</v>
      </c>
      <c r="B97" s="10">
        <v>2023</v>
      </c>
      <c r="C97" s="37">
        <v>98917550</v>
      </c>
      <c r="D97" s="37">
        <v>946700</v>
      </c>
      <c r="E97" s="10">
        <v>60</v>
      </c>
      <c r="F97" s="10">
        <v>2</v>
      </c>
      <c r="G97" s="10">
        <v>7</v>
      </c>
      <c r="H97" s="10">
        <v>4</v>
      </c>
      <c r="I97" s="10">
        <v>190</v>
      </c>
      <c r="J97" s="10">
        <v>2.6</v>
      </c>
      <c r="K97" s="10">
        <v>300000</v>
      </c>
      <c r="L97" s="10"/>
      <c r="M97" s="10">
        <v>-31.744499999999999</v>
      </c>
      <c r="N97" s="10">
        <v>115.76730000000001</v>
      </c>
      <c r="O97" s="10">
        <v>18.87479452054794</v>
      </c>
      <c r="P97" s="10">
        <v>13.416438356164379</v>
      </c>
      <c r="Q97" s="10">
        <v>25.5041095890411</v>
      </c>
      <c r="R97" s="10">
        <v>1.6345205479452061</v>
      </c>
      <c r="S97" s="10">
        <v>174.42191780821921</v>
      </c>
      <c r="T97" s="10">
        <v>9.1364383561643834</v>
      </c>
      <c r="U97" s="10">
        <v>30</v>
      </c>
      <c r="V97" s="10">
        <v>4.8265049210300107E-5</v>
      </c>
      <c r="W97" s="10">
        <v>4.8265049210300108E-2</v>
      </c>
      <c r="X97" s="10" t="s">
        <v>304</v>
      </c>
      <c r="Y97" s="10" t="s">
        <v>639</v>
      </c>
      <c r="Z97" s="10" t="s">
        <v>640</v>
      </c>
      <c r="AA97" s="10" t="s">
        <v>548</v>
      </c>
      <c r="AB97" s="10" t="s">
        <v>641</v>
      </c>
      <c r="AC97" s="10" t="s">
        <v>359</v>
      </c>
      <c r="AD97" s="10" t="s">
        <v>279</v>
      </c>
      <c r="AE97" s="10" t="s">
        <v>360</v>
      </c>
      <c r="AF97" s="10" t="s">
        <v>272</v>
      </c>
      <c r="AG97" s="10" t="s">
        <v>280</v>
      </c>
      <c r="AH97" s="10">
        <v>3</v>
      </c>
      <c r="AI97" s="10" t="s">
        <v>277</v>
      </c>
      <c r="AJ97" s="10" t="s">
        <v>319</v>
      </c>
      <c r="AK97" s="10">
        <v>18.57352941176471</v>
      </c>
      <c r="AL97" s="10">
        <v>4.2058823529411766</v>
      </c>
      <c r="AM97" s="10">
        <v>11.425000000000001</v>
      </c>
      <c r="AN97" s="10">
        <v>26.235294117647062</v>
      </c>
    </row>
    <row r="98" spans="1:40" ht="15.75" hidden="1" customHeight="1" x14ac:dyDescent="0.25">
      <c r="A98" s="10" t="s">
        <v>81</v>
      </c>
      <c r="B98" s="10">
        <v>2019</v>
      </c>
      <c r="C98" s="37">
        <v>120930400</v>
      </c>
      <c r="D98" s="37">
        <v>989130</v>
      </c>
      <c r="E98" s="10">
        <v>35</v>
      </c>
      <c r="F98" s="10">
        <v>12</v>
      </c>
      <c r="G98" s="10">
        <v>6</v>
      </c>
      <c r="H98" s="10">
        <v>4</v>
      </c>
      <c r="I98" s="10">
        <v>210</v>
      </c>
      <c r="J98" s="10">
        <v>2.9</v>
      </c>
      <c r="K98" s="10">
        <v>90000</v>
      </c>
      <c r="L98" s="10"/>
      <c r="M98" s="10">
        <v>-31.420100000000001</v>
      </c>
      <c r="N98" s="10">
        <v>-64.186999999999998</v>
      </c>
      <c r="O98" s="10">
        <v>17.134794520547949</v>
      </c>
      <c r="P98" s="10">
        <v>10.378356164383559</v>
      </c>
      <c r="Q98" s="10">
        <v>25.519178082191779</v>
      </c>
      <c r="R98" s="10">
        <v>7.2754237288135597</v>
      </c>
      <c r="S98" s="10">
        <v>118.7369863013699</v>
      </c>
      <c r="T98" s="10">
        <v>13.92904109589041</v>
      </c>
      <c r="U98" s="10">
        <v>30</v>
      </c>
      <c r="V98" s="10">
        <v>9.9999999999544897E-6</v>
      </c>
      <c r="W98" s="10">
        <v>9.9999999999544897E-3</v>
      </c>
      <c r="X98" s="10" t="s">
        <v>304</v>
      </c>
      <c r="Y98" s="10" t="s">
        <v>642</v>
      </c>
      <c r="Z98" s="10" t="s">
        <v>589</v>
      </c>
      <c r="AA98" s="10" t="s">
        <v>590</v>
      </c>
      <c r="AB98" s="10" t="s">
        <v>591</v>
      </c>
      <c r="AC98" s="10" t="s">
        <v>404</v>
      </c>
      <c r="AD98" s="10" t="s">
        <v>282</v>
      </c>
      <c r="AE98" s="10" t="s">
        <v>405</v>
      </c>
      <c r="AF98" s="10" t="s">
        <v>276</v>
      </c>
      <c r="AG98" s="10" t="s">
        <v>276</v>
      </c>
      <c r="AH98" s="10">
        <v>2</v>
      </c>
      <c r="AI98" s="10" t="s">
        <v>277</v>
      </c>
      <c r="AJ98" s="10" t="s">
        <v>319</v>
      </c>
    </row>
    <row r="99" spans="1:40" ht="15.75" hidden="1" customHeight="1" x14ac:dyDescent="0.25">
      <c r="A99" s="10" t="s">
        <v>117</v>
      </c>
      <c r="B99" s="10">
        <v>2017</v>
      </c>
      <c r="C99" s="37">
        <v>24847030</v>
      </c>
      <c r="D99" s="37">
        <v>241490</v>
      </c>
      <c r="E99" s="10">
        <v>22</v>
      </c>
      <c r="F99" s="10">
        <v>5</v>
      </c>
      <c r="G99" s="10">
        <v>7</v>
      </c>
      <c r="H99" s="10">
        <v>4</v>
      </c>
      <c r="I99" s="10">
        <v>150</v>
      </c>
      <c r="J99" s="10">
        <v>2.1</v>
      </c>
      <c r="K99" s="10">
        <v>70000</v>
      </c>
      <c r="L99" s="10"/>
      <c r="M99" s="10">
        <v>-26.106100000000001</v>
      </c>
      <c r="N99" s="10">
        <v>28.053899999999999</v>
      </c>
      <c r="O99" s="10">
        <v>17.492876712328769</v>
      </c>
      <c r="P99" s="10">
        <v>11.280440771349859</v>
      </c>
      <c r="Q99" s="10">
        <v>24.943131868131871</v>
      </c>
      <c r="R99" s="10">
        <v>8.7294117647058833</v>
      </c>
      <c r="S99" s="10">
        <v>149.19672131147539</v>
      </c>
      <c r="T99" s="10">
        <v>3.3204204204204211</v>
      </c>
      <c r="U99" s="10">
        <v>30</v>
      </c>
      <c r="V99" s="10">
        <v>7.4222171358770389E-5</v>
      </c>
      <c r="W99" s="10">
        <v>7.4222171358770392E-2</v>
      </c>
      <c r="X99" s="10" t="s">
        <v>304</v>
      </c>
      <c r="Y99" s="10" t="s">
        <v>643</v>
      </c>
      <c r="Z99" s="10" t="s">
        <v>644</v>
      </c>
      <c r="AA99" s="10" t="s">
        <v>645</v>
      </c>
      <c r="AB99" s="10" t="s">
        <v>646</v>
      </c>
      <c r="AC99" s="10" t="s">
        <v>309</v>
      </c>
      <c r="AD99" s="10" t="s">
        <v>271</v>
      </c>
      <c r="AE99" s="10" t="s">
        <v>310</v>
      </c>
      <c r="AF99" s="10" t="s">
        <v>276</v>
      </c>
      <c r="AG99" s="10" t="s">
        <v>276</v>
      </c>
      <c r="AH99" s="10">
        <v>2</v>
      </c>
      <c r="AI99" s="10" t="s">
        <v>277</v>
      </c>
      <c r="AJ99" s="10" t="s">
        <v>319</v>
      </c>
    </row>
    <row r="100" spans="1:40" ht="15.75" hidden="1" customHeight="1" x14ac:dyDescent="0.25">
      <c r="A100" s="10" t="s">
        <v>83</v>
      </c>
      <c r="B100" s="10">
        <v>2019</v>
      </c>
      <c r="C100" s="37">
        <v>36399620</v>
      </c>
      <c r="D100" s="37">
        <v>284620</v>
      </c>
      <c r="E100" s="10">
        <v>35</v>
      </c>
      <c r="F100" s="10">
        <v>12</v>
      </c>
      <c r="G100" s="10">
        <v>6</v>
      </c>
      <c r="H100" s="10">
        <v>4</v>
      </c>
      <c r="I100" s="10">
        <v>210</v>
      </c>
      <c r="J100" s="10">
        <v>2.9</v>
      </c>
      <c r="K100" s="10">
        <v>140000</v>
      </c>
      <c r="L100" s="10"/>
      <c r="M100" s="10">
        <v>-31.4133</v>
      </c>
      <c r="N100" s="10">
        <v>-64.189800000000005</v>
      </c>
      <c r="O100" s="10">
        <v>17.134794520547949</v>
      </c>
      <c r="P100" s="10">
        <v>10.378356164383559</v>
      </c>
      <c r="Q100" s="10">
        <v>25.519178082191779</v>
      </c>
      <c r="R100" s="10">
        <v>7.2754237288135597</v>
      </c>
      <c r="S100" s="10">
        <v>118.7369863013699</v>
      </c>
      <c r="T100" s="10">
        <v>13.92904109589041</v>
      </c>
      <c r="U100" s="10">
        <v>30</v>
      </c>
      <c r="V100" s="10">
        <v>9.9999999999544897E-6</v>
      </c>
      <c r="W100" s="10">
        <v>9.9999999999544897E-3</v>
      </c>
      <c r="X100" s="10" t="s">
        <v>496</v>
      </c>
      <c r="Y100" s="10" t="s">
        <v>647</v>
      </c>
      <c r="Z100" s="10" t="s">
        <v>589</v>
      </c>
      <c r="AA100" s="10" t="s">
        <v>590</v>
      </c>
      <c r="AB100" s="10" t="s">
        <v>591</v>
      </c>
      <c r="AC100" s="10" t="s">
        <v>404</v>
      </c>
      <c r="AD100" s="10" t="s">
        <v>282</v>
      </c>
      <c r="AE100" s="10" t="s">
        <v>405</v>
      </c>
      <c r="AF100" s="10" t="s">
        <v>276</v>
      </c>
      <c r="AG100" s="10" t="s">
        <v>276</v>
      </c>
      <c r="AH100" s="10">
        <v>2</v>
      </c>
      <c r="AI100" s="10" t="s">
        <v>277</v>
      </c>
      <c r="AJ100" s="10" t="s">
        <v>319</v>
      </c>
    </row>
    <row r="101" spans="1:40" ht="15.75" hidden="1" customHeight="1" x14ac:dyDescent="0.25">
      <c r="A101" s="10" t="s">
        <v>71</v>
      </c>
      <c r="B101" s="10">
        <v>2018</v>
      </c>
      <c r="C101" s="37">
        <v>126094300</v>
      </c>
      <c r="D101" s="37">
        <v>430900</v>
      </c>
      <c r="E101" s="10">
        <v>26</v>
      </c>
      <c r="F101" s="10">
        <v>10</v>
      </c>
      <c r="G101" s="10">
        <v>6</v>
      </c>
      <c r="H101" s="10">
        <v>4</v>
      </c>
      <c r="I101" s="10">
        <v>220</v>
      </c>
      <c r="J101" s="10">
        <v>2.5</v>
      </c>
      <c r="K101" s="10">
        <v>490000</v>
      </c>
      <c r="L101" s="10"/>
      <c r="M101" s="10">
        <v>40.42</v>
      </c>
      <c r="N101" s="10">
        <v>-3.7065000000000001</v>
      </c>
      <c r="O101" s="10">
        <v>15.22301369863014</v>
      </c>
      <c r="P101" s="10">
        <v>10.81232876712329</v>
      </c>
      <c r="Q101" s="10">
        <v>20.321095890410959</v>
      </c>
      <c r="R101" s="10">
        <v>1.614246575342466</v>
      </c>
      <c r="S101" s="10">
        <v>192.2986301369863</v>
      </c>
      <c r="T101" s="10">
        <v>10.72328767123288</v>
      </c>
      <c r="U101" s="10">
        <v>30</v>
      </c>
      <c r="V101" s="10">
        <v>9.9999999999544897E-6</v>
      </c>
      <c r="W101" s="10">
        <v>9.9999999999544897E-3</v>
      </c>
      <c r="X101" s="10" t="s">
        <v>421</v>
      </c>
      <c r="Y101" s="10" t="s">
        <v>648</v>
      </c>
      <c r="Z101" s="10" t="s">
        <v>314</v>
      </c>
      <c r="AA101" s="10" t="s">
        <v>315</v>
      </c>
      <c r="AB101" s="10" t="s">
        <v>649</v>
      </c>
      <c r="AC101" s="10" t="s">
        <v>317</v>
      </c>
      <c r="AD101" s="10" t="s">
        <v>275</v>
      </c>
      <c r="AE101" s="10" t="s">
        <v>318</v>
      </c>
      <c r="AF101" s="10" t="s">
        <v>276</v>
      </c>
      <c r="AG101" s="10" t="s">
        <v>276</v>
      </c>
      <c r="AH101" s="10">
        <v>1</v>
      </c>
      <c r="AI101" s="10" t="s">
        <v>277</v>
      </c>
      <c r="AJ101" s="10" t="s">
        <v>319</v>
      </c>
    </row>
    <row r="102" spans="1:40" ht="15.75" hidden="1" customHeight="1" x14ac:dyDescent="0.25">
      <c r="A102" s="10" t="s">
        <v>16</v>
      </c>
      <c r="B102" s="10">
        <v>2015</v>
      </c>
      <c r="C102" s="37">
        <v>246686910</v>
      </c>
      <c r="D102" s="37">
        <v>2652520</v>
      </c>
      <c r="E102" s="10">
        <v>9</v>
      </c>
      <c r="F102" s="10">
        <v>7</v>
      </c>
      <c r="G102" s="10">
        <v>8</v>
      </c>
      <c r="H102" s="10">
        <v>5</v>
      </c>
      <c r="I102" s="10">
        <v>250</v>
      </c>
      <c r="J102" s="10">
        <v>4</v>
      </c>
      <c r="K102" s="10">
        <v>900000</v>
      </c>
      <c r="L102" s="10"/>
      <c r="M102" s="10">
        <v>18.995799999999999</v>
      </c>
      <c r="N102" s="10">
        <v>72.825500000000005</v>
      </c>
      <c r="O102" s="10">
        <v>28.671506849315069</v>
      </c>
      <c r="P102" s="10">
        <v>23.764084507042249</v>
      </c>
      <c r="Q102" s="10">
        <v>33.047839506172842</v>
      </c>
      <c r="R102" s="10">
        <v>15.766071428571429</v>
      </c>
      <c r="S102" s="10">
        <v>119.75</v>
      </c>
      <c r="T102" s="10">
        <v>8.3084507042253524</v>
      </c>
      <c r="U102" s="10">
        <v>30</v>
      </c>
      <c r="V102" s="10">
        <v>7.5995269703166518E-5</v>
      </c>
      <c r="W102" s="10">
        <v>7.5995269703166515E-2</v>
      </c>
      <c r="X102" s="10" t="s">
        <v>650</v>
      </c>
      <c r="Y102" s="10" t="s">
        <v>651</v>
      </c>
      <c r="Z102" s="10" t="s">
        <v>652</v>
      </c>
      <c r="AA102" s="10" t="s">
        <v>461</v>
      </c>
      <c r="AB102" s="10" t="s">
        <v>653</v>
      </c>
      <c r="AC102" s="10" t="s">
        <v>463</v>
      </c>
      <c r="AD102" s="10" t="s">
        <v>281</v>
      </c>
      <c r="AE102" s="10" t="s">
        <v>464</v>
      </c>
      <c r="AF102" s="10" t="s">
        <v>272</v>
      </c>
      <c r="AG102" s="10" t="s">
        <v>280</v>
      </c>
      <c r="AH102" s="10">
        <v>5</v>
      </c>
      <c r="AI102" s="10" t="s">
        <v>274</v>
      </c>
      <c r="AJ102" s="10" t="s">
        <v>465</v>
      </c>
      <c r="AK102" s="10">
        <v>18.57352941176471</v>
      </c>
      <c r="AL102" s="10">
        <v>4.2058823529411766</v>
      </c>
      <c r="AM102" s="10">
        <v>11.425000000000001</v>
      </c>
      <c r="AN102" s="10">
        <v>26.235294117647062</v>
      </c>
    </row>
    <row r="103" spans="1:40" ht="15.75" customHeight="1" x14ac:dyDescent="0.25">
      <c r="A103" s="10" t="s">
        <v>62</v>
      </c>
      <c r="B103" s="10">
        <v>2014</v>
      </c>
      <c r="C103" s="37">
        <v>212592700</v>
      </c>
      <c r="D103" s="37">
        <v>1179889</v>
      </c>
      <c r="E103" s="10">
        <v>1</v>
      </c>
      <c r="F103" s="10">
        <v>8</v>
      </c>
      <c r="G103" s="10">
        <v>6</v>
      </c>
      <c r="H103" s="10">
        <v>4</v>
      </c>
      <c r="I103" s="10">
        <v>150</v>
      </c>
      <c r="J103" s="10">
        <v>2</v>
      </c>
      <c r="K103" s="37">
        <v>380000</v>
      </c>
      <c r="L103" s="37">
        <f>K103*0.071</f>
        <v>26979.999999999996</v>
      </c>
      <c r="M103" s="10">
        <v>30.003499999999999</v>
      </c>
      <c r="N103" s="10">
        <v>-90.160499999999999</v>
      </c>
      <c r="O103" s="10">
        <v>20.288219178082191</v>
      </c>
      <c r="P103" s="10">
        <v>15.72493150684932</v>
      </c>
      <c r="Q103" s="10">
        <v>25.243287671232871</v>
      </c>
      <c r="R103" s="10">
        <v>3.81041095890411</v>
      </c>
      <c r="S103" s="10">
        <v>169.9107692307692</v>
      </c>
      <c r="T103" s="10">
        <v>13.1027397260274</v>
      </c>
      <c r="U103" s="10">
        <v>30</v>
      </c>
      <c r="V103" s="10">
        <v>5.4443427176272478E-5</v>
      </c>
      <c r="W103" s="10">
        <v>5.4443427176272478E-2</v>
      </c>
      <c r="X103" s="10" t="s">
        <v>304</v>
      </c>
      <c r="Y103" s="10" t="s">
        <v>654</v>
      </c>
      <c r="Z103" s="10" t="s">
        <v>655</v>
      </c>
      <c r="AA103" s="10" t="s">
        <v>610</v>
      </c>
      <c r="AB103" s="10" t="s">
        <v>656</v>
      </c>
      <c r="AC103" s="10" t="s">
        <v>352</v>
      </c>
      <c r="AD103" s="10" t="s">
        <v>278</v>
      </c>
      <c r="AE103" s="10" t="s">
        <v>353</v>
      </c>
      <c r="AF103" s="10" t="s">
        <v>272</v>
      </c>
      <c r="AG103" s="10" t="s">
        <v>273</v>
      </c>
      <c r="AH103" s="10">
        <v>6</v>
      </c>
      <c r="AI103" s="10" t="s">
        <v>274</v>
      </c>
      <c r="AJ103" s="10" t="s">
        <v>612</v>
      </c>
      <c r="AK103" s="10">
        <v>11.397058823529409</v>
      </c>
      <c r="AL103" s="10">
        <v>6.2352941176470589</v>
      </c>
      <c r="AM103" s="10">
        <v>129.8592647058824</v>
      </c>
      <c r="AN103" s="10">
        <v>168.73630882352941</v>
      </c>
    </row>
    <row r="104" spans="1:40" ht="15.75" hidden="1" customHeight="1" x14ac:dyDescent="0.25">
      <c r="A104" s="10" t="s">
        <v>87</v>
      </c>
      <c r="B104" s="10">
        <v>2016</v>
      </c>
      <c r="C104" s="37">
        <v>23523700</v>
      </c>
      <c r="D104" s="37">
        <v>268680</v>
      </c>
      <c r="E104" s="10">
        <v>18</v>
      </c>
      <c r="F104" s="10">
        <v>2</v>
      </c>
      <c r="G104" s="10">
        <v>4</v>
      </c>
      <c r="H104" s="10">
        <v>3</v>
      </c>
      <c r="I104" s="10">
        <v>150</v>
      </c>
      <c r="J104" s="10">
        <v>1.7</v>
      </c>
      <c r="K104" s="10">
        <v>100000</v>
      </c>
      <c r="L104" s="10"/>
      <c r="M104" s="10">
        <v>-36.866599999999998</v>
      </c>
      <c r="N104" s="10">
        <v>174.785</v>
      </c>
      <c r="O104" s="10">
        <v>15.997540983606561</v>
      </c>
      <c r="P104" s="10">
        <v>12.77103825136612</v>
      </c>
      <c r="Q104" s="10">
        <v>19.800546448087431</v>
      </c>
      <c r="R104" s="10">
        <v>3.1080555555555551</v>
      </c>
      <c r="S104" s="10">
        <v>192.3154929577465</v>
      </c>
      <c r="T104" s="10">
        <v>16.910497237569061</v>
      </c>
      <c r="U104" s="10">
        <v>30</v>
      </c>
      <c r="V104" s="10">
        <v>7.4850843060914282E-5</v>
      </c>
      <c r="W104" s="10">
        <v>7.4850843060914288E-2</v>
      </c>
      <c r="X104" s="10" t="s">
        <v>496</v>
      </c>
      <c r="Y104" s="10" t="s">
        <v>657</v>
      </c>
      <c r="Z104" s="10" t="s">
        <v>658</v>
      </c>
      <c r="AA104" s="10" t="s">
        <v>479</v>
      </c>
      <c r="AB104" s="10" t="s">
        <v>659</v>
      </c>
      <c r="AC104" s="10" t="s">
        <v>481</v>
      </c>
      <c r="AD104" s="10" t="s">
        <v>279</v>
      </c>
      <c r="AE104" s="10" t="s">
        <v>834</v>
      </c>
      <c r="AF104" s="10" t="s">
        <v>272</v>
      </c>
      <c r="AG104" s="10" t="s">
        <v>284</v>
      </c>
      <c r="AH104" s="10">
        <v>2</v>
      </c>
      <c r="AI104" s="10" t="s">
        <v>277</v>
      </c>
      <c r="AJ104" s="10" t="s">
        <v>319</v>
      </c>
      <c r="AK104" s="10">
        <v>37</v>
      </c>
      <c r="AL104" s="10">
        <v>14.25</v>
      </c>
      <c r="AM104" s="10">
        <v>1.616117647058823</v>
      </c>
      <c r="AN104" s="10">
        <v>50.210985294117648</v>
      </c>
    </row>
    <row r="105" spans="1:40" ht="15.75" customHeight="1" x14ac:dyDescent="0.25">
      <c r="A105" s="10" t="s">
        <v>61</v>
      </c>
      <c r="B105" s="10">
        <v>2014</v>
      </c>
      <c r="C105" s="37">
        <v>68214800</v>
      </c>
      <c r="D105" s="37">
        <v>389507</v>
      </c>
      <c r="E105" s="10">
        <v>1</v>
      </c>
      <c r="F105" s="10">
        <v>8</v>
      </c>
      <c r="G105" s="10">
        <v>6</v>
      </c>
      <c r="H105" s="10">
        <v>4</v>
      </c>
      <c r="I105" s="10">
        <v>150</v>
      </c>
      <c r="J105" s="10">
        <v>2</v>
      </c>
      <c r="K105" s="37">
        <v>230000</v>
      </c>
      <c r="L105" s="37">
        <f>K105*0.071</f>
        <v>16329.999999999998</v>
      </c>
      <c r="M105" s="10">
        <v>29.943000000000001</v>
      </c>
      <c r="N105" s="10">
        <v>-90.062399999999997</v>
      </c>
      <c r="O105" s="10">
        <v>20.90027397260274</v>
      </c>
      <c r="P105" s="10">
        <v>17.161643835616442</v>
      </c>
      <c r="Q105" s="10">
        <v>25.106301369863012</v>
      </c>
      <c r="R105" s="10">
        <v>3.81041095890411</v>
      </c>
      <c r="S105" s="10">
        <v>168.11076923076919</v>
      </c>
      <c r="T105" s="10">
        <v>9.5298630136986304</v>
      </c>
      <c r="U105" s="10">
        <v>26</v>
      </c>
      <c r="V105" s="10">
        <v>5.3404137483787251E-2</v>
      </c>
      <c r="W105" s="10">
        <v>53.404137483787252</v>
      </c>
      <c r="X105" s="10" t="s">
        <v>312</v>
      </c>
      <c r="Z105" s="10" t="s">
        <v>609</v>
      </c>
      <c r="AA105" s="10" t="s">
        <v>610</v>
      </c>
      <c r="AB105" s="10" t="s">
        <v>660</v>
      </c>
      <c r="AC105" s="10" t="s">
        <v>352</v>
      </c>
      <c r="AD105" s="10" t="s">
        <v>278</v>
      </c>
      <c r="AE105" s="10" t="s">
        <v>353</v>
      </c>
      <c r="AF105" s="10" t="s">
        <v>272</v>
      </c>
      <c r="AG105" s="10" t="s">
        <v>273</v>
      </c>
      <c r="AH105" s="10">
        <v>7</v>
      </c>
      <c r="AI105" s="10" t="s">
        <v>274</v>
      </c>
      <c r="AJ105" s="10" t="s">
        <v>612</v>
      </c>
      <c r="AK105" s="10">
        <v>11.397058823529409</v>
      </c>
      <c r="AL105" s="10">
        <v>6.2352941176470589</v>
      </c>
      <c r="AM105" s="10">
        <v>129.8592647058824</v>
      </c>
      <c r="AN105" s="10">
        <v>168.73630882352941</v>
      </c>
    </row>
    <row r="106" spans="1:40" ht="15.75" hidden="1" customHeight="1" x14ac:dyDescent="0.25">
      <c r="A106" s="10" t="s">
        <v>108</v>
      </c>
      <c r="B106" s="10">
        <v>2014</v>
      </c>
      <c r="C106" s="37">
        <v>1111872700</v>
      </c>
      <c r="D106" s="37">
        <v>5092377</v>
      </c>
      <c r="E106" s="10">
        <v>6</v>
      </c>
      <c r="F106" s="10">
        <v>3</v>
      </c>
      <c r="G106" s="10">
        <v>9</v>
      </c>
      <c r="H106" s="10">
        <v>5</v>
      </c>
      <c r="I106" s="10">
        <v>210</v>
      </c>
      <c r="J106" s="10">
        <v>2.8</v>
      </c>
      <c r="K106" s="10">
        <v>1450000</v>
      </c>
      <c r="L106" s="10"/>
      <c r="M106" s="10">
        <v>-33.891800000000003</v>
      </c>
      <c r="N106" s="10">
        <v>151.24879999999999</v>
      </c>
      <c r="O106" s="10">
        <v>18.920547945205481</v>
      </c>
      <c r="P106" s="10">
        <v>15.118904109589041</v>
      </c>
      <c r="Q106" s="10">
        <v>23.600273972602739</v>
      </c>
      <c r="R106" s="10">
        <v>2.720547945205479</v>
      </c>
      <c r="S106" s="10">
        <v>182.41483516483521</v>
      </c>
      <c r="T106" s="10">
        <v>20.00494505494505</v>
      </c>
      <c r="U106" s="10">
        <v>30</v>
      </c>
      <c r="V106" s="10">
        <v>8.246051728079679E-5</v>
      </c>
      <c r="W106" s="10">
        <v>8.2460517280796786E-2</v>
      </c>
      <c r="X106" s="10" t="s">
        <v>304</v>
      </c>
      <c r="Y106" s="10" t="s">
        <v>661</v>
      </c>
      <c r="Z106" s="10" t="s">
        <v>616</v>
      </c>
      <c r="AA106" s="10" t="s">
        <v>617</v>
      </c>
      <c r="AB106" s="10" t="s">
        <v>662</v>
      </c>
      <c r="AC106" s="10" t="s">
        <v>359</v>
      </c>
      <c r="AD106" s="10" t="s">
        <v>279</v>
      </c>
      <c r="AE106" s="10" t="s">
        <v>360</v>
      </c>
      <c r="AF106" s="10" t="s">
        <v>272</v>
      </c>
      <c r="AG106" s="10" t="s">
        <v>280</v>
      </c>
      <c r="AH106" s="10">
        <v>9</v>
      </c>
      <c r="AI106" s="10" t="s">
        <v>274</v>
      </c>
      <c r="AJ106" s="10" t="s">
        <v>619</v>
      </c>
      <c r="AK106" s="10">
        <v>18.57352941176471</v>
      </c>
      <c r="AL106" s="10">
        <v>4.2058823529411766</v>
      </c>
      <c r="AM106" s="10">
        <v>11.425000000000001</v>
      </c>
      <c r="AN106" s="10">
        <v>26.235294117647062</v>
      </c>
    </row>
    <row r="107" spans="1:40" ht="15.75" customHeight="1" x14ac:dyDescent="0.25">
      <c r="A107" s="10" t="s">
        <v>32</v>
      </c>
      <c r="B107" s="10">
        <v>2018</v>
      </c>
      <c r="C107" s="37">
        <v>568442130</v>
      </c>
      <c r="D107" s="37">
        <v>1277450</v>
      </c>
      <c r="E107" s="10">
        <v>25</v>
      </c>
      <c r="F107" s="10">
        <v>6</v>
      </c>
      <c r="G107" s="10">
        <v>8</v>
      </c>
      <c r="H107" s="10">
        <v>5</v>
      </c>
      <c r="I107" s="10">
        <v>250</v>
      </c>
      <c r="J107" s="10">
        <v>3.4</v>
      </c>
      <c r="K107" s="37">
        <v>920000</v>
      </c>
      <c r="L107" s="37">
        <f t="shared" ref="L107:L108" si="2">K107*0.071</f>
        <v>65319.999999999993</v>
      </c>
      <c r="M107" s="10">
        <v>25.788799999999998</v>
      </c>
      <c r="N107" s="10">
        <v>-80.365399999999994</v>
      </c>
      <c r="O107" s="10">
        <v>25.167397260273969</v>
      </c>
      <c r="P107" s="10">
        <v>21.61643835616438</v>
      </c>
      <c r="Q107" s="10">
        <v>29.177534246575341</v>
      </c>
      <c r="R107" s="10">
        <v>4.2775342465753434</v>
      </c>
      <c r="S107" s="10">
        <v>136.55520504731859</v>
      </c>
      <c r="T107" s="10">
        <v>12.886301369863009</v>
      </c>
      <c r="U107" s="10">
        <v>30</v>
      </c>
      <c r="V107" s="10">
        <v>9.9999999999544897E-6</v>
      </c>
      <c r="W107" s="10">
        <v>9.9999999999544897E-3</v>
      </c>
      <c r="X107" s="10" t="s">
        <v>304</v>
      </c>
      <c r="Y107" s="10" t="s">
        <v>663</v>
      </c>
      <c r="Z107" s="10" t="s">
        <v>372</v>
      </c>
      <c r="AA107" s="10" t="s">
        <v>373</v>
      </c>
      <c r="AB107" s="10" t="s">
        <v>664</v>
      </c>
      <c r="AC107" s="10" t="s">
        <v>352</v>
      </c>
      <c r="AD107" s="10" t="s">
        <v>278</v>
      </c>
      <c r="AE107" s="10" t="s">
        <v>353</v>
      </c>
      <c r="AF107" s="10" t="s">
        <v>272</v>
      </c>
      <c r="AG107" s="10" t="s">
        <v>273</v>
      </c>
      <c r="AH107" s="10">
        <v>9</v>
      </c>
      <c r="AI107" s="10" t="s">
        <v>274</v>
      </c>
      <c r="AJ107" s="10" t="s">
        <v>375</v>
      </c>
      <c r="AK107" s="10">
        <v>11.397058823529409</v>
      </c>
      <c r="AL107" s="10">
        <v>6.2352941176470589</v>
      </c>
      <c r="AM107" s="10">
        <v>129.8592647058824</v>
      </c>
      <c r="AN107" s="10">
        <v>168.73630882352941</v>
      </c>
    </row>
    <row r="108" spans="1:40" ht="15.75" customHeight="1" x14ac:dyDescent="0.25">
      <c r="A108" s="10" t="s">
        <v>32</v>
      </c>
      <c r="B108" s="10">
        <v>2023</v>
      </c>
      <c r="C108" s="37">
        <v>629622510</v>
      </c>
      <c r="D108" s="37">
        <v>1410410</v>
      </c>
      <c r="E108" s="10">
        <v>55</v>
      </c>
      <c r="F108" s="10">
        <v>6</v>
      </c>
      <c r="G108" s="10">
        <v>8</v>
      </c>
      <c r="H108" s="10">
        <v>5</v>
      </c>
      <c r="I108" s="10">
        <v>250</v>
      </c>
      <c r="J108" s="10">
        <v>3.4</v>
      </c>
      <c r="K108" s="37">
        <v>1220000</v>
      </c>
      <c r="L108" s="37">
        <f t="shared" si="2"/>
        <v>86619.999999999985</v>
      </c>
      <c r="M108" s="10">
        <v>25.788799999999998</v>
      </c>
      <c r="N108" s="10">
        <v>-80.365399999999994</v>
      </c>
      <c r="O108" s="10">
        <v>26.282739726027401</v>
      </c>
      <c r="P108" s="10">
        <v>22.684383561643831</v>
      </c>
      <c r="Q108" s="10">
        <v>30.480273972602738</v>
      </c>
      <c r="R108" s="10">
        <v>5.8084931506849324</v>
      </c>
      <c r="S108" s="10">
        <v>139.27397260273969</v>
      </c>
      <c r="T108" s="10">
        <v>11.22493150684932</v>
      </c>
      <c r="U108" s="10">
        <v>30</v>
      </c>
      <c r="V108" s="10">
        <v>9.9999999999544897E-6</v>
      </c>
      <c r="W108" s="10">
        <v>9.9999999999544897E-3</v>
      </c>
      <c r="X108" s="10" t="s">
        <v>304</v>
      </c>
      <c r="Y108" s="10" t="s">
        <v>663</v>
      </c>
      <c r="Z108" s="10" t="s">
        <v>372</v>
      </c>
      <c r="AA108" s="10" t="s">
        <v>373</v>
      </c>
      <c r="AB108" s="10" t="s">
        <v>664</v>
      </c>
      <c r="AC108" s="10" t="s">
        <v>352</v>
      </c>
      <c r="AD108" s="10" t="s">
        <v>278</v>
      </c>
      <c r="AE108" s="10" t="s">
        <v>353</v>
      </c>
      <c r="AF108" s="10" t="s">
        <v>272</v>
      </c>
      <c r="AG108" s="10" t="s">
        <v>273</v>
      </c>
      <c r="AH108" s="10">
        <v>9</v>
      </c>
      <c r="AI108" s="10" t="s">
        <v>274</v>
      </c>
      <c r="AJ108" s="10" t="s">
        <v>375</v>
      </c>
      <c r="AK108" s="10">
        <v>11.397058823529409</v>
      </c>
      <c r="AL108" s="10">
        <v>6.2352941176470589</v>
      </c>
      <c r="AM108" s="10">
        <v>129.8592647058824</v>
      </c>
      <c r="AN108" s="10">
        <v>168.73630882352941</v>
      </c>
    </row>
    <row r="109" spans="1:40" ht="15.75" hidden="1" customHeight="1" x14ac:dyDescent="0.25">
      <c r="A109" s="10" t="s">
        <v>119</v>
      </c>
      <c r="B109" s="10">
        <v>2017</v>
      </c>
      <c r="C109" s="37">
        <v>173226820</v>
      </c>
      <c r="D109" s="37">
        <v>1569650</v>
      </c>
      <c r="E109" s="10">
        <v>22</v>
      </c>
      <c r="F109" s="10">
        <v>5</v>
      </c>
      <c r="G109" s="10">
        <v>7</v>
      </c>
      <c r="H109" s="10">
        <v>4</v>
      </c>
      <c r="I109" s="10">
        <v>150</v>
      </c>
      <c r="J109" s="10">
        <v>2.1</v>
      </c>
      <c r="K109" s="10">
        <v>220000</v>
      </c>
      <c r="L109" s="10"/>
      <c r="M109" s="10">
        <v>-26.144400000000001</v>
      </c>
      <c r="N109" s="10">
        <v>28.041699999999999</v>
      </c>
      <c r="O109" s="10">
        <v>17.27342465753425</v>
      </c>
      <c r="P109" s="10">
        <v>11.118630136986299</v>
      </c>
      <c r="Q109" s="10">
        <v>24.679945054945051</v>
      </c>
      <c r="R109" s="10">
        <v>4.6729166666666666</v>
      </c>
      <c r="S109" s="10">
        <v>149.19672131147539</v>
      </c>
      <c r="T109" s="10">
        <v>3.3204204204204211</v>
      </c>
      <c r="U109" s="10">
        <v>30</v>
      </c>
      <c r="V109" s="10">
        <v>9.9999999999544897E-6</v>
      </c>
      <c r="W109" s="10">
        <v>9.9999999999544897E-3</v>
      </c>
      <c r="X109" s="10" t="s">
        <v>530</v>
      </c>
      <c r="Y109" s="10" t="s">
        <v>665</v>
      </c>
      <c r="Z109" s="10" t="s">
        <v>666</v>
      </c>
      <c r="AA109" s="10" t="s">
        <v>645</v>
      </c>
      <c r="AB109" s="10" t="s">
        <v>646</v>
      </c>
      <c r="AC109" s="10" t="s">
        <v>309</v>
      </c>
      <c r="AD109" s="10" t="s">
        <v>271</v>
      </c>
      <c r="AE109" s="10" t="s">
        <v>310</v>
      </c>
      <c r="AF109" s="10" t="s">
        <v>276</v>
      </c>
      <c r="AG109" s="10" t="s">
        <v>276</v>
      </c>
      <c r="AH109" s="10">
        <v>3</v>
      </c>
      <c r="AI109" s="10" t="s">
        <v>277</v>
      </c>
      <c r="AJ109" s="10" t="s">
        <v>319</v>
      </c>
    </row>
    <row r="110" spans="1:40" ht="15.75" hidden="1" customHeight="1" x14ac:dyDescent="0.25">
      <c r="A110" s="10" t="s">
        <v>9</v>
      </c>
      <c r="B110" s="10">
        <v>2022</v>
      </c>
      <c r="C110" s="37">
        <v>504639550</v>
      </c>
      <c r="D110" s="37">
        <v>1106640</v>
      </c>
      <c r="E110" s="10">
        <v>51</v>
      </c>
      <c r="F110" s="10">
        <v>8</v>
      </c>
      <c r="G110" s="10">
        <v>10</v>
      </c>
      <c r="H110" s="10">
        <v>5</v>
      </c>
      <c r="I110" s="10">
        <v>270</v>
      </c>
      <c r="J110" s="10">
        <v>4</v>
      </c>
      <c r="K110" s="10">
        <v>2490000</v>
      </c>
      <c r="L110" s="10"/>
      <c r="M110" s="10">
        <v>28.528600000000001</v>
      </c>
      <c r="N110" s="10">
        <v>77.217600000000004</v>
      </c>
      <c r="O110" s="10">
        <v>25.323561643835621</v>
      </c>
      <c r="P110" s="10">
        <v>19.899178082191781</v>
      </c>
      <c r="Q110" s="10">
        <v>31.91205479452055</v>
      </c>
      <c r="R110" s="10">
        <v>3.7589430894308951</v>
      </c>
      <c r="S110" s="10">
        <v>214.31780821917809</v>
      </c>
      <c r="T110" s="10">
        <v>5.4797260273972599</v>
      </c>
      <c r="U110" s="10">
        <v>30</v>
      </c>
      <c r="V110" s="10">
        <v>5.9364461737957083E-5</v>
      </c>
      <c r="W110" s="10">
        <v>5.9364461737957085E-2</v>
      </c>
      <c r="X110" s="10" t="s">
        <v>340</v>
      </c>
      <c r="Y110" s="10" t="s">
        <v>667</v>
      </c>
      <c r="Z110" s="10" t="s">
        <v>668</v>
      </c>
      <c r="AA110" s="10" t="s">
        <v>669</v>
      </c>
      <c r="AB110" s="10" t="s">
        <v>670</v>
      </c>
      <c r="AC110" s="10" t="s">
        <v>463</v>
      </c>
      <c r="AD110" s="10" t="s">
        <v>281</v>
      </c>
      <c r="AE110" s="10" t="s">
        <v>464</v>
      </c>
      <c r="AF110" s="10" t="s">
        <v>276</v>
      </c>
      <c r="AG110" s="10" t="s">
        <v>276</v>
      </c>
      <c r="AH110" s="10">
        <v>2</v>
      </c>
      <c r="AI110" s="10" t="s">
        <v>277</v>
      </c>
      <c r="AJ110" s="10" t="s">
        <v>319</v>
      </c>
    </row>
    <row r="111" spans="1:40" ht="15.75" hidden="1" customHeight="1" x14ac:dyDescent="0.25">
      <c r="A111" s="10" t="s">
        <v>54</v>
      </c>
      <c r="B111" s="10">
        <v>2017</v>
      </c>
      <c r="C111" s="37">
        <v>54431020</v>
      </c>
      <c r="D111" s="37">
        <v>376460</v>
      </c>
      <c r="E111" s="10">
        <v>19</v>
      </c>
      <c r="F111" s="10">
        <v>7</v>
      </c>
      <c r="G111" s="10">
        <v>6</v>
      </c>
      <c r="H111" s="10">
        <v>4</v>
      </c>
      <c r="I111" s="10">
        <v>200</v>
      </c>
      <c r="J111" s="10">
        <v>2.4</v>
      </c>
      <c r="K111" s="10">
        <v>390000</v>
      </c>
      <c r="L111" s="10"/>
      <c r="M111" s="10">
        <v>19.302700000000002</v>
      </c>
      <c r="N111" s="10">
        <v>-99.197800000000001</v>
      </c>
      <c r="O111" s="10">
        <v>17.81689497716895</v>
      </c>
      <c r="P111" s="10">
        <v>12.40319634703196</v>
      </c>
      <c r="Q111" s="10">
        <v>23.931963470319641</v>
      </c>
      <c r="R111" s="10">
        <v>2.6749999999999998</v>
      </c>
      <c r="S111" s="10">
        <v>139.64545454545461</v>
      </c>
      <c r="T111" s="10">
        <v>12.48790322580645</v>
      </c>
      <c r="U111" s="10">
        <v>26</v>
      </c>
      <c r="V111" s="10">
        <v>0.31003795898974829</v>
      </c>
      <c r="W111" s="10">
        <v>310.03795898974829</v>
      </c>
      <c r="X111" s="10" t="s">
        <v>312</v>
      </c>
      <c r="Y111" s="10" t="s">
        <v>671</v>
      </c>
      <c r="Z111" s="10" t="s">
        <v>334</v>
      </c>
      <c r="AA111" s="10" t="s">
        <v>335</v>
      </c>
      <c r="AB111" s="10" t="s">
        <v>672</v>
      </c>
      <c r="AC111" s="10" t="s">
        <v>337</v>
      </c>
      <c r="AD111" s="10" t="s">
        <v>278</v>
      </c>
      <c r="AE111" s="10" t="s">
        <v>338</v>
      </c>
      <c r="AF111" s="10" t="s">
        <v>276</v>
      </c>
      <c r="AG111" s="10" t="s">
        <v>276</v>
      </c>
      <c r="AH111" s="10">
        <v>1</v>
      </c>
      <c r="AI111" s="10" t="s">
        <v>274</v>
      </c>
      <c r="AJ111" s="10" t="s">
        <v>339</v>
      </c>
    </row>
    <row r="112" spans="1:40" ht="15.75" hidden="1" customHeight="1" x14ac:dyDescent="0.25">
      <c r="A112" s="10" t="s">
        <v>140</v>
      </c>
      <c r="B112" s="10">
        <v>2023</v>
      </c>
      <c r="C112" s="37">
        <v>591721050</v>
      </c>
      <c r="D112" s="37">
        <v>3772820</v>
      </c>
      <c r="E112" s="10">
        <v>57</v>
      </c>
      <c r="F112" s="10">
        <v>1</v>
      </c>
      <c r="G112" s="10">
        <v>9</v>
      </c>
      <c r="H112" s="10">
        <v>5</v>
      </c>
      <c r="I112" s="10">
        <v>310</v>
      </c>
      <c r="J112" s="10">
        <v>4.3</v>
      </c>
      <c r="K112" s="10">
        <v>1470000</v>
      </c>
      <c r="L112" s="10"/>
      <c r="M112" s="10">
        <v>-7.2900999999999998</v>
      </c>
      <c r="N112" s="10">
        <v>112.71680000000001</v>
      </c>
      <c r="O112" s="10">
        <v>29.034794520547951</v>
      </c>
      <c r="P112" s="10">
        <v>25.760547945205481</v>
      </c>
      <c r="Q112" s="10">
        <v>33.328767123287669</v>
      </c>
      <c r="R112" s="10">
        <v>3.78931506849315</v>
      </c>
      <c r="S112" s="10">
        <v>150.53150684931509</v>
      </c>
      <c r="T112" s="10">
        <v>6.5372602739726027</v>
      </c>
      <c r="U112" s="10">
        <v>30</v>
      </c>
      <c r="V112" s="10">
        <v>6.5167467765270726E-5</v>
      </c>
      <c r="W112" s="10">
        <v>6.5167467765270728E-2</v>
      </c>
      <c r="X112" s="10" t="s">
        <v>550</v>
      </c>
      <c r="Y112" s="10" t="s">
        <v>673</v>
      </c>
      <c r="Z112" s="10" t="s">
        <v>413</v>
      </c>
      <c r="AA112" s="10" t="s">
        <v>414</v>
      </c>
      <c r="AB112" s="10" t="s">
        <v>674</v>
      </c>
      <c r="AC112" s="10" t="s">
        <v>416</v>
      </c>
      <c r="AD112" s="10" t="s">
        <v>281</v>
      </c>
      <c r="AE112" s="10" t="s">
        <v>417</v>
      </c>
      <c r="AF112" s="10" t="s">
        <v>272</v>
      </c>
      <c r="AG112" s="10" t="s">
        <v>284</v>
      </c>
      <c r="AH112" s="10">
        <v>2</v>
      </c>
      <c r="AI112" s="10" t="s">
        <v>277</v>
      </c>
      <c r="AJ112" s="10" t="s">
        <v>319</v>
      </c>
      <c r="AK112" s="10">
        <v>37</v>
      </c>
      <c r="AL112" s="10">
        <v>14.25</v>
      </c>
      <c r="AM112" s="10">
        <v>1.616117647058823</v>
      </c>
      <c r="AN112" s="10">
        <v>50.210985294117648</v>
      </c>
    </row>
    <row r="113" spans="1:40" ht="15.75" hidden="1" customHeight="1" x14ac:dyDescent="0.25">
      <c r="A113" s="10" t="s">
        <v>152</v>
      </c>
      <c r="B113" s="10">
        <v>2014</v>
      </c>
      <c r="C113" s="37">
        <v>53888500</v>
      </c>
      <c r="D113" s="37">
        <v>269443</v>
      </c>
      <c r="E113" s="10">
        <v>4</v>
      </c>
      <c r="F113" s="10">
        <v>11</v>
      </c>
      <c r="G113" s="10">
        <v>4</v>
      </c>
      <c r="H113" s="10">
        <v>3</v>
      </c>
      <c r="I113" s="10">
        <v>120</v>
      </c>
      <c r="J113" s="10">
        <v>1.2</v>
      </c>
      <c r="K113" s="10">
        <v>110000</v>
      </c>
      <c r="L113" s="10"/>
      <c r="M113" s="10">
        <v>-1.2985</v>
      </c>
      <c r="N113" s="10">
        <v>36.787500000000001</v>
      </c>
      <c r="O113" s="10">
        <v>19.004931506849321</v>
      </c>
      <c r="P113" s="10">
        <v>14.808888888888889</v>
      </c>
      <c r="Q113" s="10">
        <v>25.294366197183098</v>
      </c>
      <c r="R113" s="10">
        <v>3.203100775193799</v>
      </c>
      <c r="S113" s="10">
        <v>74.174999999999997</v>
      </c>
      <c r="T113" s="10">
        <v>10.50712250712251</v>
      </c>
      <c r="U113" s="10">
        <v>30</v>
      </c>
      <c r="V113" s="10">
        <v>9.9999999999544897E-6</v>
      </c>
      <c r="W113" s="10">
        <v>9.9999999999544897E-3</v>
      </c>
      <c r="X113" s="10" t="s">
        <v>304</v>
      </c>
      <c r="Y113" s="10" t="s">
        <v>675</v>
      </c>
      <c r="Z113" s="10" t="s">
        <v>437</v>
      </c>
      <c r="AA113" s="10" t="s">
        <v>438</v>
      </c>
      <c r="AB113" s="10" t="s">
        <v>676</v>
      </c>
      <c r="AC113" s="10" t="s">
        <v>440</v>
      </c>
      <c r="AD113" s="10" t="s">
        <v>271</v>
      </c>
      <c r="AE113" s="10" t="s">
        <v>441</v>
      </c>
      <c r="AF113" s="10" t="s">
        <v>276</v>
      </c>
      <c r="AG113" s="10" t="s">
        <v>276</v>
      </c>
      <c r="AH113" s="10">
        <v>3</v>
      </c>
      <c r="AI113" s="10" t="s">
        <v>277</v>
      </c>
      <c r="AJ113" s="10" t="s">
        <v>319</v>
      </c>
    </row>
    <row r="114" spans="1:40" ht="15.75" hidden="1" customHeight="1" x14ac:dyDescent="0.25">
      <c r="A114" s="10" t="s">
        <v>152</v>
      </c>
      <c r="B114" s="10">
        <v>2021</v>
      </c>
      <c r="C114" s="37">
        <v>61669600</v>
      </c>
      <c r="D114" s="37">
        <v>309510</v>
      </c>
      <c r="E114" s="10">
        <v>46</v>
      </c>
      <c r="F114" s="10">
        <v>11</v>
      </c>
      <c r="G114" s="10">
        <v>4</v>
      </c>
      <c r="H114" s="10">
        <v>3</v>
      </c>
      <c r="I114" s="10">
        <v>160</v>
      </c>
      <c r="J114" s="10">
        <v>1.8</v>
      </c>
      <c r="K114" s="10">
        <v>200000</v>
      </c>
      <c r="L114" s="10"/>
      <c r="M114" s="10">
        <v>-1.2985</v>
      </c>
      <c r="N114" s="10">
        <v>36.787500000000001</v>
      </c>
      <c r="O114" s="10">
        <v>19.5227397260274</v>
      </c>
      <c r="P114" s="10">
        <v>15.05095890410959</v>
      </c>
      <c r="Q114" s="10">
        <v>24.866849315068489</v>
      </c>
      <c r="R114" s="10">
        <v>2.2608219178082192</v>
      </c>
      <c r="S114" s="10">
        <v>70.504109589041093</v>
      </c>
      <c r="T114" s="10">
        <v>10.78082191780822</v>
      </c>
      <c r="U114" s="10">
        <v>30</v>
      </c>
      <c r="V114" s="10">
        <v>9.9999999999544897E-6</v>
      </c>
      <c r="W114" s="10">
        <v>9.9999999999544897E-3</v>
      </c>
      <c r="X114" s="10" t="s">
        <v>304</v>
      </c>
      <c r="Y114" s="10" t="s">
        <v>675</v>
      </c>
      <c r="Z114" s="10" t="s">
        <v>437</v>
      </c>
      <c r="AA114" s="10" t="s">
        <v>438</v>
      </c>
      <c r="AB114" s="10" t="s">
        <v>676</v>
      </c>
      <c r="AC114" s="10" t="s">
        <v>440</v>
      </c>
      <c r="AD114" s="10" t="s">
        <v>271</v>
      </c>
      <c r="AE114" s="10" t="s">
        <v>441</v>
      </c>
      <c r="AF114" s="10" t="s">
        <v>276</v>
      </c>
      <c r="AG114" s="10" t="s">
        <v>276</v>
      </c>
      <c r="AH114" s="10">
        <v>3</v>
      </c>
      <c r="AI114" s="10" t="s">
        <v>277</v>
      </c>
      <c r="AJ114" s="10" t="s">
        <v>319</v>
      </c>
    </row>
    <row r="115" spans="1:40" ht="15.75" hidden="1" customHeight="1" x14ac:dyDescent="0.25">
      <c r="A115" s="10" t="s">
        <v>139</v>
      </c>
      <c r="B115" s="10">
        <v>2014</v>
      </c>
      <c r="C115" s="37">
        <v>215122000</v>
      </c>
      <c r="D115" s="37">
        <v>1673649</v>
      </c>
      <c r="E115" s="10">
        <v>3</v>
      </c>
      <c r="F115" s="10">
        <v>9</v>
      </c>
      <c r="G115" s="10">
        <v>7</v>
      </c>
      <c r="H115" s="10">
        <v>4</v>
      </c>
      <c r="I115" s="10">
        <v>200</v>
      </c>
      <c r="J115" s="10">
        <v>2.5</v>
      </c>
      <c r="K115" s="10">
        <v>990000</v>
      </c>
      <c r="L115" s="10"/>
      <c r="M115" s="10">
        <v>35.689500000000002</v>
      </c>
      <c r="N115" s="10">
        <v>139.70050000000001</v>
      </c>
      <c r="O115" s="10">
        <v>16.645753424657531</v>
      </c>
      <c r="P115" s="10">
        <v>13.43873626373626</v>
      </c>
      <c r="Q115" s="10">
        <v>20.014325068870519</v>
      </c>
      <c r="R115" s="10">
        <v>4.916164383561644</v>
      </c>
      <c r="S115" s="10">
        <v>202.5165745856354</v>
      </c>
      <c r="T115" s="10">
        <v>10.457300275482091</v>
      </c>
      <c r="U115" s="10">
        <v>30</v>
      </c>
      <c r="V115" s="10">
        <v>9.9999999999544897E-6</v>
      </c>
      <c r="W115" s="10">
        <v>9.9999999999544897E-3</v>
      </c>
      <c r="X115" s="10" t="s">
        <v>304</v>
      </c>
      <c r="Y115" s="10" t="s">
        <v>677</v>
      </c>
      <c r="Z115" s="10" t="s">
        <v>678</v>
      </c>
      <c r="AA115" s="10" t="s">
        <v>635</v>
      </c>
      <c r="AB115" s="10" t="s">
        <v>679</v>
      </c>
      <c r="AC115" s="10" t="s">
        <v>637</v>
      </c>
      <c r="AD115" s="10" t="s">
        <v>281</v>
      </c>
      <c r="AE115" s="10" t="s">
        <v>835</v>
      </c>
      <c r="AF115" s="10" t="s">
        <v>272</v>
      </c>
      <c r="AG115" s="10" t="s">
        <v>284</v>
      </c>
      <c r="AH115" s="10">
        <v>5</v>
      </c>
      <c r="AI115" s="10" t="s">
        <v>274</v>
      </c>
      <c r="AJ115" s="10" t="s">
        <v>680</v>
      </c>
      <c r="AK115" s="10">
        <v>37</v>
      </c>
      <c r="AL115" s="10">
        <v>14.25</v>
      </c>
      <c r="AM115" s="10">
        <v>1.616117647058823</v>
      </c>
      <c r="AN115" s="10">
        <v>50.210985294117648</v>
      </c>
    </row>
    <row r="116" spans="1:40" ht="15.75" customHeight="1" x14ac:dyDescent="0.25">
      <c r="A116" s="10" t="s">
        <v>63</v>
      </c>
      <c r="B116" s="10">
        <v>2014</v>
      </c>
      <c r="C116" s="37">
        <v>17154100</v>
      </c>
      <c r="D116" s="37">
        <v>100008</v>
      </c>
      <c r="E116" s="10">
        <v>1</v>
      </c>
      <c r="F116" s="10">
        <v>8</v>
      </c>
      <c r="G116" s="10">
        <v>6</v>
      </c>
      <c r="H116" s="10">
        <v>4</v>
      </c>
      <c r="I116" s="10">
        <v>150</v>
      </c>
      <c r="J116" s="10">
        <v>2</v>
      </c>
      <c r="K116" s="37">
        <v>100000</v>
      </c>
      <c r="L116" s="37">
        <f>K116*0.071</f>
        <v>7099.9999999999991</v>
      </c>
      <c r="M116" s="10">
        <v>29.8751</v>
      </c>
      <c r="N116" s="10">
        <v>-90.001400000000004</v>
      </c>
      <c r="O116" s="10">
        <v>19.982465753424659</v>
      </c>
      <c r="P116" s="10">
        <v>15.251232876712329</v>
      </c>
      <c r="Q116" s="10">
        <v>25.044657534246571</v>
      </c>
      <c r="R116" s="10">
        <v>3.81041095890411</v>
      </c>
      <c r="S116" s="10">
        <v>167.90153846153851</v>
      </c>
      <c r="T116" s="10">
        <v>9.5506849315068489</v>
      </c>
      <c r="U116" s="10">
        <v>30</v>
      </c>
      <c r="V116" s="10">
        <v>5.1890592812955178E-5</v>
      </c>
      <c r="W116" s="10">
        <v>5.1890592812955175E-2</v>
      </c>
      <c r="X116" s="10" t="s">
        <v>365</v>
      </c>
      <c r="Y116" s="10" t="s">
        <v>681</v>
      </c>
      <c r="Z116" s="10" t="s">
        <v>682</v>
      </c>
      <c r="AA116" s="10" t="s">
        <v>610</v>
      </c>
      <c r="AB116" s="10" t="s">
        <v>683</v>
      </c>
      <c r="AC116" s="10" t="s">
        <v>352</v>
      </c>
      <c r="AD116" s="10" t="s">
        <v>278</v>
      </c>
      <c r="AE116" s="10" t="s">
        <v>353</v>
      </c>
      <c r="AF116" s="10" t="s">
        <v>272</v>
      </c>
      <c r="AG116" s="10" t="s">
        <v>273</v>
      </c>
      <c r="AH116" s="10">
        <v>5</v>
      </c>
      <c r="AI116" s="10" t="s">
        <v>274</v>
      </c>
      <c r="AJ116" s="10" t="s">
        <v>612</v>
      </c>
      <c r="AK116" s="10">
        <v>11.397058823529409</v>
      </c>
      <c r="AL116" s="10">
        <v>6.2352941176470589</v>
      </c>
      <c r="AM116" s="10">
        <v>129.8592647058824</v>
      </c>
      <c r="AN116" s="10">
        <v>168.73630882352941</v>
      </c>
    </row>
    <row r="117" spans="1:40" ht="15.75" hidden="1" customHeight="1" x14ac:dyDescent="0.25">
      <c r="A117" s="10" t="s">
        <v>101</v>
      </c>
      <c r="B117" s="10">
        <v>2014</v>
      </c>
      <c r="C117" s="37">
        <v>48862100</v>
      </c>
      <c r="D117" s="37">
        <v>443179</v>
      </c>
      <c r="E117" s="10">
        <v>2</v>
      </c>
      <c r="F117" s="10">
        <v>5</v>
      </c>
      <c r="G117" s="10">
        <v>8</v>
      </c>
      <c r="H117" s="10">
        <v>3</v>
      </c>
      <c r="I117" s="10">
        <v>130</v>
      </c>
      <c r="J117" s="10">
        <v>1.8</v>
      </c>
      <c r="K117" s="10">
        <v>180000</v>
      </c>
      <c r="L117" s="10"/>
      <c r="M117" s="10">
        <v>48.861400000000003</v>
      </c>
      <c r="N117" s="10">
        <v>2.3462999999999998</v>
      </c>
      <c r="O117" s="10">
        <v>13.32904109589041</v>
      </c>
      <c r="P117" s="10">
        <v>9.9326027397260273</v>
      </c>
      <c r="Q117" s="10">
        <v>17.62109589041096</v>
      </c>
      <c r="R117" s="10">
        <v>1.9087671232876711</v>
      </c>
      <c r="S117" s="10">
        <v>184.00276243093921</v>
      </c>
      <c r="T117" s="10">
        <v>10.45879120879121</v>
      </c>
      <c r="U117" s="10">
        <v>30</v>
      </c>
      <c r="V117" s="10">
        <v>0.33516187578679768</v>
      </c>
      <c r="W117" s="10">
        <v>335.16187578679768</v>
      </c>
      <c r="X117" s="10" t="s">
        <v>340</v>
      </c>
      <c r="Y117" s="10" t="s">
        <v>684</v>
      </c>
      <c r="Z117" s="10" t="s">
        <v>572</v>
      </c>
      <c r="AA117" s="10" t="s">
        <v>573</v>
      </c>
      <c r="AB117" s="10" t="s">
        <v>685</v>
      </c>
      <c r="AC117" s="10" t="s">
        <v>410</v>
      </c>
      <c r="AD117" s="10" t="s">
        <v>275</v>
      </c>
      <c r="AE117" s="10" t="s">
        <v>411</v>
      </c>
      <c r="AF117" s="10" t="s">
        <v>276</v>
      </c>
      <c r="AG117" s="10" t="s">
        <v>276</v>
      </c>
      <c r="AH117" s="10">
        <v>1</v>
      </c>
      <c r="AI117" s="10" t="s">
        <v>274</v>
      </c>
      <c r="AJ117" s="10" t="s">
        <v>575</v>
      </c>
    </row>
    <row r="118" spans="1:40" ht="15.75" hidden="1" customHeight="1" x14ac:dyDescent="0.25">
      <c r="A118" s="10" t="s">
        <v>15</v>
      </c>
      <c r="B118" s="10">
        <v>2015</v>
      </c>
      <c r="C118" s="37">
        <v>593194920</v>
      </c>
      <c r="D118" s="37">
        <v>6434590</v>
      </c>
      <c r="E118" s="10">
        <v>9</v>
      </c>
      <c r="F118" s="10">
        <v>7</v>
      </c>
      <c r="G118" s="10">
        <v>8</v>
      </c>
      <c r="H118" s="10">
        <v>5</v>
      </c>
      <c r="I118" s="10">
        <v>250</v>
      </c>
      <c r="J118" s="10">
        <v>4</v>
      </c>
      <c r="K118" s="10">
        <v>740000</v>
      </c>
      <c r="L118" s="10"/>
      <c r="M118" s="10">
        <v>19.099900000000002</v>
      </c>
      <c r="N118" s="10">
        <v>72.872100000000003</v>
      </c>
      <c r="O118" s="10">
        <v>28.671506849315069</v>
      </c>
      <c r="P118" s="10">
        <v>23.764084507042249</v>
      </c>
      <c r="Q118" s="10">
        <v>33.047839506172842</v>
      </c>
      <c r="R118" s="10">
        <v>15.766071428571429</v>
      </c>
      <c r="S118" s="10">
        <v>119.75</v>
      </c>
      <c r="T118" s="10">
        <v>8.3084507042253524</v>
      </c>
      <c r="U118" s="10">
        <v>27</v>
      </c>
      <c r="V118" s="10">
        <v>7.500999999999991E-2</v>
      </c>
      <c r="W118" s="10">
        <v>75.009999999999906</v>
      </c>
      <c r="X118" s="10" t="s">
        <v>312</v>
      </c>
      <c r="Y118" s="10" t="s">
        <v>686</v>
      </c>
      <c r="Z118" s="10" t="s">
        <v>460</v>
      </c>
      <c r="AA118" s="10" t="s">
        <v>461</v>
      </c>
      <c r="AB118" s="10" t="s">
        <v>687</v>
      </c>
      <c r="AC118" s="10" t="s">
        <v>463</v>
      </c>
      <c r="AD118" s="10" t="s">
        <v>281</v>
      </c>
      <c r="AE118" s="10" t="s">
        <v>464</v>
      </c>
      <c r="AF118" s="10" t="s">
        <v>272</v>
      </c>
      <c r="AG118" s="10" t="s">
        <v>280</v>
      </c>
      <c r="AH118" s="10">
        <v>5</v>
      </c>
      <c r="AI118" s="10" t="s">
        <v>274</v>
      </c>
      <c r="AJ118" s="10" t="s">
        <v>465</v>
      </c>
      <c r="AK118" s="10">
        <v>18.57352941176471</v>
      </c>
      <c r="AL118" s="10">
        <v>4.2058823529411766</v>
      </c>
      <c r="AM118" s="10">
        <v>11.425000000000001</v>
      </c>
      <c r="AN118" s="10">
        <v>26.235294117647062</v>
      </c>
    </row>
    <row r="119" spans="1:40" ht="15.75" hidden="1" customHeight="1" x14ac:dyDescent="0.25">
      <c r="A119" s="10" t="s">
        <v>44</v>
      </c>
      <c r="B119" s="10">
        <v>2019</v>
      </c>
      <c r="C119" s="37">
        <v>356411020</v>
      </c>
      <c r="D119" s="37">
        <v>1369920</v>
      </c>
      <c r="E119" s="10">
        <v>33</v>
      </c>
      <c r="F119" s="10">
        <v>9</v>
      </c>
      <c r="G119" s="10">
        <v>10</v>
      </c>
      <c r="H119" s="10">
        <v>5</v>
      </c>
      <c r="I119" s="10">
        <v>300</v>
      </c>
      <c r="J119" s="10">
        <v>4.5</v>
      </c>
      <c r="K119" s="10">
        <v>1030000</v>
      </c>
      <c r="L119" s="10"/>
      <c r="M119" s="10">
        <v>23.811800000000002</v>
      </c>
      <c r="N119" s="10">
        <v>90.405600000000007</v>
      </c>
      <c r="O119" s="10">
        <v>26.657534246575342</v>
      </c>
      <c r="P119" s="10">
        <v>23.055068493150689</v>
      </c>
      <c r="Q119" s="10">
        <v>31.06794520547945</v>
      </c>
      <c r="R119" s="10">
        <v>5.6144796380090494</v>
      </c>
      <c r="S119" s="10">
        <v>182.14767932489451</v>
      </c>
      <c r="T119" s="10">
        <v>9.7410958904109588</v>
      </c>
      <c r="U119" s="10">
        <v>30</v>
      </c>
      <c r="V119" s="10">
        <v>9.9999999999544897E-6</v>
      </c>
      <c r="W119" s="10">
        <v>9.9999999999544897E-3</v>
      </c>
      <c r="X119" s="10" t="s">
        <v>365</v>
      </c>
      <c r="Y119" s="10" t="s">
        <v>688</v>
      </c>
      <c r="Z119" s="10" t="s">
        <v>377</v>
      </c>
      <c r="AA119" s="10" t="s">
        <v>378</v>
      </c>
      <c r="AB119" s="10" t="s">
        <v>689</v>
      </c>
      <c r="AC119" s="10" t="s">
        <v>380</v>
      </c>
      <c r="AD119" s="10" t="s">
        <v>281</v>
      </c>
      <c r="AE119" s="10" t="s">
        <v>833</v>
      </c>
      <c r="AF119" s="10" t="s">
        <v>276</v>
      </c>
      <c r="AG119" s="10" t="s">
        <v>276</v>
      </c>
      <c r="AH119" s="10">
        <v>3</v>
      </c>
      <c r="AI119" s="10" t="s">
        <v>274</v>
      </c>
      <c r="AJ119" s="10" t="s">
        <v>381</v>
      </c>
    </row>
    <row r="120" spans="1:40" ht="15.75" hidden="1" customHeight="1" x14ac:dyDescent="0.25">
      <c r="A120" s="10" t="s">
        <v>64</v>
      </c>
      <c r="B120" s="10">
        <v>2021</v>
      </c>
      <c r="C120" s="37">
        <v>147036280</v>
      </c>
      <c r="D120" s="37">
        <v>1066570</v>
      </c>
      <c r="E120" s="10">
        <v>44</v>
      </c>
      <c r="F120" s="10">
        <v>3</v>
      </c>
      <c r="G120" s="10">
        <v>8</v>
      </c>
      <c r="H120" s="10">
        <v>4</v>
      </c>
      <c r="I120" s="10">
        <v>230</v>
      </c>
      <c r="J120" s="10">
        <v>2.8</v>
      </c>
      <c r="K120" s="10">
        <v>280000</v>
      </c>
      <c r="L120" s="10"/>
      <c r="M120" s="10">
        <v>44.496699999999997</v>
      </c>
      <c r="N120" s="10">
        <v>11.348599999999999</v>
      </c>
      <c r="O120" s="10">
        <v>14.566027397260269</v>
      </c>
      <c r="P120" s="10">
        <v>9.7671232876712324</v>
      </c>
      <c r="Q120" s="10">
        <v>19.587123287671229</v>
      </c>
      <c r="R120" s="10">
        <v>1.3931318681318681</v>
      </c>
      <c r="S120" s="10">
        <v>199.0684931506849</v>
      </c>
      <c r="T120" s="10">
        <v>8.7879452054794527</v>
      </c>
      <c r="U120" s="10">
        <v>26</v>
      </c>
      <c r="V120" s="10">
        <v>0.1000099999999999</v>
      </c>
      <c r="W120" s="10">
        <v>100.00999999999991</v>
      </c>
      <c r="X120" s="10" t="s">
        <v>312</v>
      </c>
      <c r="Y120" s="10" t="s">
        <v>690</v>
      </c>
      <c r="Z120" s="10" t="s">
        <v>691</v>
      </c>
      <c r="AA120" s="10" t="s">
        <v>329</v>
      </c>
      <c r="AB120" s="10" t="s">
        <v>692</v>
      </c>
      <c r="AC120" s="10" t="s">
        <v>331</v>
      </c>
      <c r="AD120" s="10" t="s">
        <v>275</v>
      </c>
      <c r="AE120" s="10" t="s">
        <v>332</v>
      </c>
      <c r="AF120" s="10" t="s">
        <v>276</v>
      </c>
      <c r="AG120" s="10" t="s">
        <v>276</v>
      </c>
      <c r="AH120" s="10">
        <v>2</v>
      </c>
      <c r="AI120" s="10" t="s">
        <v>277</v>
      </c>
      <c r="AJ120" s="10" t="s">
        <v>319</v>
      </c>
    </row>
    <row r="121" spans="1:40" ht="15.75" hidden="1" customHeight="1" x14ac:dyDescent="0.25">
      <c r="A121" s="10" t="s">
        <v>22</v>
      </c>
      <c r="B121" s="10">
        <v>2015</v>
      </c>
      <c r="C121" s="37">
        <v>971706170</v>
      </c>
      <c r="D121" s="37">
        <v>3034460</v>
      </c>
      <c r="E121" s="10">
        <v>8</v>
      </c>
      <c r="F121" s="10">
        <v>6</v>
      </c>
      <c r="G121" s="10">
        <v>10</v>
      </c>
      <c r="H121" s="10">
        <v>5</v>
      </c>
      <c r="I121" s="10">
        <v>200</v>
      </c>
      <c r="J121" s="10">
        <v>3.5</v>
      </c>
      <c r="K121" s="10">
        <v>1540000</v>
      </c>
      <c r="L121" s="10"/>
      <c r="M121" s="10">
        <v>51.511699999999998</v>
      </c>
      <c r="N121" s="10">
        <v>-0.12330000000000001</v>
      </c>
      <c r="O121" s="10">
        <v>12.56301369863014</v>
      </c>
      <c r="P121" s="10">
        <v>9.5654794520547952</v>
      </c>
      <c r="Q121" s="10">
        <v>15.676164383561639</v>
      </c>
      <c r="R121" s="10">
        <v>1.5127071823204421</v>
      </c>
      <c r="S121" s="10">
        <v>203.40547945205481</v>
      </c>
      <c r="T121" s="10">
        <v>16.681917808219179</v>
      </c>
      <c r="U121" s="10">
        <v>30</v>
      </c>
      <c r="V121" s="10">
        <v>9.307927061870783E-5</v>
      </c>
      <c r="W121" s="10">
        <v>9.3079270618707827E-2</v>
      </c>
      <c r="X121" s="10" t="s">
        <v>340</v>
      </c>
      <c r="Y121" s="10" t="s">
        <v>693</v>
      </c>
      <c r="Z121" s="10" t="s">
        <v>694</v>
      </c>
      <c r="AA121" s="10" t="s">
        <v>343</v>
      </c>
      <c r="AB121" s="10" t="s">
        <v>695</v>
      </c>
      <c r="AC121" s="10" t="s">
        <v>345</v>
      </c>
      <c r="AD121" s="10" t="s">
        <v>275</v>
      </c>
      <c r="AE121" s="10" t="s">
        <v>346</v>
      </c>
      <c r="AF121" s="10" t="s">
        <v>272</v>
      </c>
      <c r="AG121" s="10" t="s">
        <v>273</v>
      </c>
      <c r="AH121" s="10">
        <v>5</v>
      </c>
      <c r="AI121" s="10" t="s">
        <v>274</v>
      </c>
      <c r="AJ121" s="10" t="s">
        <v>347</v>
      </c>
      <c r="AK121" s="10">
        <v>11.397058823529409</v>
      </c>
      <c r="AL121" s="10">
        <v>6.2352941176470589</v>
      </c>
      <c r="AM121" s="10">
        <v>129.8592647058824</v>
      </c>
      <c r="AN121" s="10">
        <v>168.73630882352941</v>
      </c>
    </row>
    <row r="122" spans="1:40" ht="15.75" hidden="1" customHeight="1" x14ac:dyDescent="0.25">
      <c r="A122" s="10" t="s">
        <v>6</v>
      </c>
      <c r="B122" s="10">
        <v>2016</v>
      </c>
      <c r="C122" s="37">
        <v>533239190</v>
      </c>
      <c r="D122" s="37">
        <v>4087550</v>
      </c>
      <c r="E122" s="10">
        <v>15</v>
      </c>
      <c r="F122" s="10">
        <v>8</v>
      </c>
      <c r="G122" s="10">
        <v>7</v>
      </c>
      <c r="H122" s="10">
        <v>4</v>
      </c>
      <c r="I122" s="10">
        <v>230</v>
      </c>
      <c r="J122" s="10">
        <v>3.5</v>
      </c>
      <c r="K122" s="10">
        <v>1270000</v>
      </c>
      <c r="L122" s="10"/>
      <c r="M122" s="10">
        <v>39.904200000000003</v>
      </c>
      <c r="N122" s="10">
        <v>116.4074</v>
      </c>
      <c r="O122" s="10">
        <v>13.25710382513661</v>
      </c>
      <c r="P122" s="10">
        <v>7.7114754098360656</v>
      </c>
      <c r="Q122" s="10">
        <v>18.897540983606561</v>
      </c>
      <c r="R122" s="10">
        <v>6.9233009708737869</v>
      </c>
      <c r="S122" s="10">
        <v>201.1166666666667</v>
      </c>
      <c r="T122" s="10">
        <v>9.769166666666667</v>
      </c>
      <c r="U122" s="10">
        <v>30</v>
      </c>
      <c r="V122" s="10">
        <v>9.9999999999544897E-6</v>
      </c>
      <c r="W122" s="10">
        <v>9.9999999999544897E-3</v>
      </c>
      <c r="X122" s="10" t="s">
        <v>340</v>
      </c>
      <c r="Y122" s="10" t="s">
        <v>696</v>
      </c>
      <c r="Z122" s="10" t="s">
        <v>361</v>
      </c>
      <c r="AA122" s="10" t="s">
        <v>362</v>
      </c>
      <c r="AB122" s="10" t="s">
        <v>363</v>
      </c>
      <c r="AC122" s="10" t="s">
        <v>364</v>
      </c>
      <c r="AD122" s="10" t="s">
        <v>281</v>
      </c>
      <c r="AE122" s="10" t="s">
        <v>832</v>
      </c>
      <c r="AF122" s="10" t="s">
        <v>276</v>
      </c>
      <c r="AG122" s="10" t="s">
        <v>276</v>
      </c>
      <c r="AH122" s="10">
        <v>1</v>
      </c>
      <c r="AI122" s="10" t="s">
        <v>277</v>
      </c>
      <c r="AJ122" s="10" t="s">
        <v>319</v>
      </c>
    </row>
    <row r="123" spans="1:40" ht="15.75" hidden="1" customHeight="1" x14ac:dyDescent="0.25">
      <c r="A123" s="10" t="s">
        <v>149</v>
      </c>
      <c r="B123" s="10">
        <v>2023</v>
      </c>
      <c r="C123" s="37">
        <v>312131800</v>
      </c>
      <c r="D123" s="37">
        <v>1186650</v>
      </c>
      <c r="E123" s="10">
        <v>56</v>
      </c>
      <c r="F123" s="10">
        <v>10</v>
      </c>
      <c r="G123" s="10">
        <v>7</v>
      </c>
      <c r="H123" s="10">
        <v>4</v>
      </c>
      <c r="I123" s="10">
        <v>230</v>
      </c>
      <c r="J123" s="10">
        <v>2.8</v>
      </c>
      <c r="K123" s="10">
        <v>810000</v>
      </c>
      <c r="L123" s="10"/>
      <c r="M123" s="10">
        <v>41.380899999999997</v>
      </c>
      <c r="N123" s="10">
        <v>2.1730999999999998</v>
      </c>
      <c r="O123" s="10">
        <v>17.377808219178078</v>
      </c>
      <c r="P123" s="10">
        <v>13.994520547945211</v>
      </c>
      <c r="Q123" s="10">
        <v>21.68630136986301</v>
      </c>
      <c r="R123" s="10">
        <v>0.75205479452054791</v>
      </c>
      <c r="S123" s="10">
        <v>221.1972602739726</v>
      </c>
      <c r="T123" s="10">
        <v>14.87671232876712</v>
      </c>
      <c r="U123" s="10">
        <v>30</v>
      </c>
      <c r="V123" s="10">
        <v>8.4357213702556159E-5</v>
      </c>
      <c r="W123" s="10">
        <v>8.4357213702556152E-2</v>
      </c>
      <c r="X123" s="10" t="s">
        <v>304</v>
      </c>
      <c r="Y123" s="10" t="s">
        <v>697</v>
      </c>
      <c r="Z123" s="10" t="s">
        <v>383</v>
      </c>
      <c r="AA123" s="10" t="s">
        <v>384</v>
      </c>
      <c r="AB123" s="10" t="s">
        <v>698</v>
      </c>
      <c r="AC123" s="10" t="s">
        <v>317</v>
      </c>
      <c r="AD123" s="10" t="s">
        <v>275</v>
      </c>
      <c r="AE123" s="10" t="s">
        <v>318</v>
      </c>
      <c r="AF123" s="10" t="s">
        <v>272</v>
      </c>
      <c r="AG123" s="10" t="s">
        <v>273</v>
      </c>
      <c r="AH123" s="10">
        <v>3</v>
      </c>
      <c r="AI123" s="10" t="s">
        <v>277</v>
      </c>
      <c r="AJ123" s="10" t="s">
        <v>319</v>
      </c>
      <c r="AK123" s="10">
        <v>11.397058823529409</v>
      </c>
      <c r="AL123" s="10">
        <v>6.2352941176470589</v>
      </c>
      <c r="AM123" s="10">
        <v>129.8592647058824</v>
      </c>
      <c r="AN123" s="10">
        <v>168.73630882352941</v>
      </c>
    </row>
    <row r="124" spans="1:40" ht="15.75" hidden="1" customHeight="1" x14ac:dyDescent="0.25">
      <c r="A124" s="10" t="s">
        <v>123</v>
      </c>
      <c r="B124" s="10">
        <v>2015</v>
      </c>
      <c r="C124" s="37">
        <v>49357580</v>
      </c>
      <c r="D124" s="37">
        <v>339540</v>
      </c>
      <c r="E124" s="10">
        <v>7</v>
      </c>
      <c r="F124" s="10">
        <v>4</v>
      </c>
      <c r="G124" s="10">
        <v>6</v>
      </c>
      <c r="H124" s="10">
        <v>3</v>
      </c>
      <c r="I124" s="10">
        <v>160</v>
      </c>
      <c r="J124" s="10">
        <v>2.1</v>
      </c>
      <c r="K124" s="10">
        <v>150000</v>
      </c>
      <c r="L124" s="10"/>
      <c r="M124" s="10">
        <v>43.775700000000001</v>
      </c>
      <c r="N124" s="10">
        <v>-79.257599999999996</v>
      </c>
      <c r="O124" s="10">
        <v>8.9309589041095894</v>
      </c>
      <c r="P124" s="10">
        <v>4.463013698630137</v>
      </c>
      <c r="Q124" s="10">
        <v>13.361643835616441</v>
      </c>
      <c r="R124" s="10">
        <v>2.125753424657534</v>
      </c>
      <c r="S124" s="10">
        <v>214.84821428571431</v>
      </c>
      <c r="T124" s="10">
        <v>12.190659340659341</v>
      </c>
      <c r="U124" s="10">
        <v>30</v>
      </c>
      <c r="V124" s="10">
        <v>9.9999999999544897E-6</v>
      </c>
      <c r="W124" s="10">
        <v>9.9999999999544897E-3</v>
      </c>
      <c r="X124" s="10" t="s">
        <v>340</v>
      </c>
      <c r="Y124" s="10" t="s">
        <v>699</v>
      </c>
      <c r="Z124" s="10" t="s">
        <v>601</v>
      </c>
      <c r="AA124" s="10" t="s">
        <v>602</v>
      </c>
      <c r="AB124" s="10" t="s">
        <v>700</v>
      </c>
      <c r="AC124" s="10" t="s">
        <v>604</v>
      </c>
      <c r="AD124" s="10" t="s">
        <v>278</v>
      </c>
      <c r="AE124" s="10" t="s">
        <v>605</v>
      </c>
      <c r="AF124" s="10" t="s">
        <v>276</v>
      </c>
      <c r="AG124" s="10" t="s">
        <v>276</v>
      </c>
      <c r="AH124" s="10">
        <v>2</v>
      </c>
      <c r="AI124" s="10" t="s">
        <v>274</v>
      </c>
      <c r="AJ124" s="10" t="s">
        <v>606</v>
      </c>
    </row>
    <row r="125" spans="1:40" ht="15.75" hidden="1" customHeight="1" x14ac:dyDescent="0.25">
      <c r="A125" s="10" t="s">
        <v>123</v>
      </c>
      <c r="B125" s="10">
        <v>2021</v>
      </c>
      <c r="C125" s="37">
        <v>55876530</v>
      </c>
      <c r="D125" s="37">
        <v>382390</v>
      </c>
      <c r="E125" s="10">
        <v>43</v>
      </c>
      <c r="F125" s="10">
        <v>6</v>
      </c>
      <c r="G125" s="10">
        <v>7</v>
      </c>
      <c r="H125" s="10">
        <v>4</v>
      </c>
      <c r="I125" s="10">
        <v>190</v>
      </c>
      <c r="J125" s="10">
        <v>2.6</v>
      </c>
      <c r="K125" s="10">
        <v>450000</v>
      </c>
      <c r="L125" s="10"/>
      <c r="M125" s="10">
        <v>43.775700000000001</v>
      </c>
      <c r="N125" s="10">
        <v>-79.257599999999996</v>
      </c>
      <c r="O125" s="10">
        <v>8.9558904109589044</v>
      </c>
      <c r="P125" s="10">
        <v>4.5969863013698644</v>
      </c>
      <c r="Q125" s="10">
        <v>13.50602739726027</v>
      </c>
      <c r="R125" s="10">
        <v>2.533972602739726</v>
      </c>
      <c r="S125" s="10">
        <v>224.5631868131868</v>
      </c>
      <c r="T125" s="10">
        <v>12.671428571428571</v>
      </c>
      <c r="U125" s="10">
        <v>30</v>
      </c>
      <c r="V125" s="10">
        <v>9.9999999999544897E-6</v>
      </c>
      <c r="W125" s="10">
        <v>9.9999999999544897E-3</v>
      </c>
      <c r="X125" s="10" t="s">
        <v>340</v>
      </c>
      <c r="Y125" s="10" t="s">
        <v>699</v>
      </c>
      <c r="Z125" s="10" t="s">
        <v>601</v>
      </c>
      <c r="AA125" s="10" t="s">
        <v>602</v>
      </c>
      <c r="AB125" s="10" t="s">
        <v>700</v>
      </c>
      <c r="AC125" s="10" t="s">
        <v>604</v>
      </c>
      <c r="AD125" s="10" t="s">
        <v>278</v>
      </c>
      <c r="AE125" s="10" t="s">
        <v>605</v>
      </c>
      <c r="AF125" s="10" t="s">
        <v>276</v>
      </c>
      <c r="AG125" s="10" t="s">
        <v>276</v>
      </c>
      <c r="AH125" s="10">
        <v>2</v>
      </c>
      <c r="AI125" s="10" t="s">
        <v>274</v>
      </c>
      <c r="AJ125" s="10" t="s">
        <v>606</v>
      </c>
    </row>
    <row r="126" spans="1:40" ht="15.75" hidden="1" customHeight="1" x14ac:dyDescent="0.25">
      <c r="A126" s="10" t="s">
        <v>151</v>
      </c>
      <c r="B126" s="10">
        <v>2014</v>
      </c>
      <c r="C126" s="37">
        <v>259483400</v>
      </c>
      <c r="D126" s="37">
        <v>1349833</v>
      </c>
      <c r="E126" s="10">
        <v>4</v>
      </c>
      <c r="F126" s="10">
        <v>11</v>
      </c>
      <c r="G126" s="10">
        <v>4</v>
      </c>
      <c r="H126" s="10">
        <v>3</v>
      </c>
      <c r="I126" s="10">
        <v>120</v>
      </c>
      <c r="J126" s="10">
        <v>1.2</v>
      </c>
      <c r="K126" s="10">
        <v>220000</v>
      </c>
      <c r="L126" s="10"/>
      <c r="M126" s="10">
        <v>-1.2595000000000001</v>
      </c>
      <c r="N126" s="10">
        <v>36.801200000000001</v>
      </c>
      <c r="O126" s="10">
        <v>19.004931506849321</v>
      </c>
      <c r="P126" s="10">
        <v>14.808888888888889</v>
      </c>
      <c r="Q126" s="10">
        <v>25.294366197183098</v>
      </c>
      <c r="R126" s="10">
        <v>3.203100775193799</v>
      </c>
      <c r="S126" s="10">
        <v>74.174999999999997</v>
      </c>
      <c r="T126" s="10">
        <v>10.50712250712251</v>
      </c>
      <c r="U126" s="10">
        <v>30</v>
      </c>
      <c r="V126" s="10">
        <v>7.2504005493202378E-5</v>
      </c>
      <c r="W126" s="10">
        <v>7.2504005493202378E-2</v>
      </c>
      <c r="X126" s="10" t="s">
        <v>550</v>
      </c>
      <c r="Y126" s="10" t="s">
        <v>701</v>
      </c>
      <c r="Z126" s="10" t="s">
        <v>437</v>
      </c>
      <c r="AA126" s="10" t="s">
        <v>438</v>
      </c>
      <c r="AB126" s="10" t="s">
        <v>702</v>
      </c>
      <c r="AC126" s="10" t="s">
        <v>440</v>
      </c>
      <c r="AD126" s="10" t="s">
        <v>271</v>
      </c>
      <c r="AE126" s="10" t="s">
        <v>441</v>
      </c>
      <c r="AF126" s="10" t="s">
        <v>276</v>
      </c>
      <c r="AG126" s="10" t="s">
        <v>276</v>
      </c>
      <c r="AH126" s="10">
        <v>3</v>
      </c>
      <c r="AI126" s="10" t="s">
        <v>277</v>
      </c>
      <c r="AJ126" s="10" t="s">
        <v>319</v>
      </c>
    </row>
    <row r="127" spans="1:40" ht="15.75" hidden="1" customHeight="1" x14ac:dyDescent="0.25">
      <c r="A127" s="10" t="s">
        <v>151</v>
      </c>
      <c r="B127" s="10">
        <v>2021</v>
      </c>
      <c r="C127" s="37">
        <v>296950780</v>
      </c>
      <c r="D127" s="37">
        <v>1550540</v>
      </c>
      <c r="E127" s="10">
        <v>46</v>
      </c>
      <c r="F127" s="10">
        <v>11</v>
      </c>
      <c r="G127" s="10">
        <v>4</v>
      </c>
      <c r="H127" s="10">
        <v>3</v>
      </c>
      <c r="I127" s="10">
        <v>160</v>
      </c>
      <c r="J127" s="10">
        <v>1.8</v>
      </c>
      <c r="K127" s="10">
        <v>200000</v>
      </c>
      <c r="L127" s="10"/>
      <c r="M127" s="10">
        <v>-1.2595000000000001</v>
      </c>
      <c r="N127" s="10">
        <v>36.801200000000001</v>
      </c>
      <c r="O127" s="10">
        <v>19.5227397260274</v>
      </c>
      <c r="P127" s="10">
        <v>15.05095890410959</v>
      </c>
      <c r="Q127" s="10">
        <v>24.866849315068489</v>
      </c>
      <c r="R127" s="10">
        <v>2.2608219178082192</v>
      </c>
      <c r="S127" s="10">
        <v>70.504109589041093</v>
      </c>
      <c r="T127" s="10">
        <v>10.78082191780822</v>
      </c>
      <c r="U127" s="10">
        <v>30</v>
      </c>
      <c r="V127" s="10">
        <v>7.2504005493202378E-5</v>
      </c>
      <c r="W127" s="10">
        <v>7.2504005493202378E-2</v>
      </c>
      <c r="X127" s="10" t="s">
        <v>550</v>
      </c>
      <c r="Y127" s="10" t="s">
        <v>701</v>
      </c>
      <c r="Z127" s="10" t="s">
        <v>437</v>
      </c>
      <c r="AA127" s="10" t="s">
        <v>438</v>
      </c>
      <c r="AB127" s="10" t="s">
        <v>702</v>
      </c>
      <c r="AC127" s="10" t="s">
        <v>440</v>
      </c>
      <c r="AD127" s="10" t="s">
        <v>271</v>
      </c>
      <c r="AE127" s="10" t="s">
        <v>441</v>
      </c>
      <c r="AF127" s="10" t="s">
        <v>276</v>
      </c>
      <c r="AG127" s="10" t="s">
        <v>276</v>
      </c>
      <c r="AH127" s="10">
        <v>3</v>
      </c>
      <c r="AI127" s="10" t="s">
        <v>277</v>
      </c>
      <c r="AJ127" s="10" t="s">
        <v>319</v>
      </c>
    </row>
    <row r="128" spans="1:40" ht="15.75" hidden="1" customHeight="1" x14ac:dyDescent="0.25">
      <c r="A128" s="10" t="s">
        <v>20</v>
      </c>
      <c r="B128" s="10">
        <v>2020</v>
      </c>
      <c r="C128" s="37">
        <v>124915970</v>
      </c>
      <c r="D128" s="37">
        <v>898280</v>
      </c>
      <c r="E128" s="10">
        <v>42</v>
      </c>
      <c r="F128" s="10">
        <v>2</v>
      </c>
      <c r="G128" s="10">
        <v>6</v>
      </c>
      <c r="H128" s="10">
        <v>3</v>
      </c>
      <c r="I128" s="10">
        <v>200</v>
      </c>
      <c r="J128" s="10">
        <v>2.2999999999999998</v>
      </c>
      <c r="K128" s="10">
        <v>360000</v>
      </c>
      <c r="L128" s="10"/>
      <c r="M128" s="10">
        <v>-35.240600000000001</v>
      </c>
      <c r="N128" s="10">
        <v>149.0668</v>
      </c>
      <c r="O128" s="10">
        <v>13.541530054644809</v>
      </c>
      <c r="P128" s="10">
        <v>7.5355191256830603</v>
      </c>
      <c r="Q128" s="10">
        <v>20.381967213114759</v>
      </c>
      <c r="R128" s="10">
        <v>2.1595628415300552</v>
      </c>
      <c r="S128" s="10">
        <v>185.65300546448091</v>
      </c>
      <c r="T128" s="10">
        <v>13.46693989071038</v>
      </c>
      <c r="U128" s="10">
        <v>30</v>
      </c>
      <c r="V128" s="10">
        <v>7.2581826504875528E-5</v>
      </c>
      <c r="W128" s="10">
        <v>7.2581826504875532E-2</v>
      </c>
      <c r="X128" s="10" t="s">
        <v>530</v>
      </c>
      <c r="Y128" s="10" t="s">
        <v>703</v>
      </c>
      <c r="Z128" s="10" t="s">
        <v>581</v>
      </c>
      <c r="AA128" s="10" t="s">
        <v>582</v>
      </c>
      <c r="AB128" s="10" t="s">
        <v>704</v>
      </c>
      <c r="AC128" s="10" t="s">
        <v>359</v>
      </c>
      <c r="AD128" s="10" t="s">
        <v>279</v>
      </c>
      <c r="AE128" s="10" t="s">
        <v>360</v>
      </c>
      <c r="AF128" s="10" t="s">
        <v>276</v>
      </c>
      <c r="AG128" s="10" t="s">
        <v>276</v>
      </c>
      <c r="AH128" s="10">
        <v>2</v>
      </c>
      <c r="AI128" s="10" t="s">
        <v>277</v>
      </c>
      <c r="AJ128" s="10" t="s">
        <v>319</v>
      </c>
    </row>
    <row r="129" spans="1:40" ht="15.75" hidden="1" customHeight="1" x14ac:dyDescent="0.25">
      <c r="A129" s="10" t="s">
        <v>137</v>
      </c>
      <c r="B129" s="10">
        <v>2016</v>
      </c>
      <c r="C129" s="37">
        <v>20096470</v>
      </c>
      <c r="D129" s="37">
        <v>142390</v>
      </c>
      <c r="E129" s="10">
        <v>17</v>
      </c>
      <c r="F129" s="10">
        <v>1</v>
      </c>
      <c r="G129" s="10">
        <v>5</v>
      </c>
      <c r="H129" s="10">
        <v>2</v>
      </c>
      <c r="I129" s="10">
        <v>110</v>
      </c>
      <c r="J129" s="10">
        <v>1.3</v>
      </c>
      <c r="K129" s="10">
        <v>40000</v>
      </c>
      <c r="L129" s="10"/>
      <c r="M129" s="10">
        <v>-33.566400000000002</v>
      </c>
      <c r="N129" s="10">
        <v>-70.6995</v>
      </c>
      <c r="O129" s="10">
        <v>15.671857923497271</v>
      </c>
      <c r="P129" s="10">
        <v>9.0568306010928961</v>
      </c>
      <c r="Q129" s="10">
        <v>23.987087912087912</v>
      </c>
      <c r="R129" s="10">
        <v>0.44594594594594589</v>
      </c>
      <c r="S129" s="10">
        <v>180.47457627118641</v>
      </c>
      <c r="T129" s="10">
        <v>10.23104395604396</v>
      </c>
      <c r="U129" s="10">
        <v>30</v>
      </c>
      <c r="V129" s="10">
        <v>5.1026932173602159E-5</v>
      </c>
      <c r="W129" s="10">
        <v>5.1026932173602157E-2</v>
      </c>
      <c r="X129" s="10" t="s">
        <v>496</v>
      </c>
      <c r="Y129" s="10" t="s">
        <v>705</v>
      </c>
      <c r="Z129" s="10" t="s">
        <v>706</v>
      </c>
      <c r="AA129" s="10" t="s">
        <v>707</v>
      </c>
      <c r="AB129" s="10" t="s">
        <v>708</v>
      </c>
      <c r="AC129" s="10" t="s">
        <v>397</v>
      </c>
      <c r="AD129" s="10" t="s">
        <v>282</v>
      </c>
      <c r="AE129" s="10" t="s">
        <v>398</v>
      </c>
      <c r="AF129" s="10" t="s">
        <v>276</v>
      </c>
      <c r="AG129" s="10" t="s">
        <v>276</v>
      </c>
      <c r="AH129" s="10">
        <v>1</v>
      </c>
      <c r="AI129" s="10" t="s">
        <v>277</v>
      </c>
      <c r="AJ129" s="10" t="s">
        <v>319</v>
      </c>
    </row>
    <row r="130" spans="1:40" ht="15.75" hidden="1" customHeight="1" x14ac:dyDescent="0.25">
      <c r="A130" s="10" t="s">
        <v>125</v>
      </c>
      <c r="B130" s="10">
        <v>2022</v>
      </c>
      <c r="C130" s="37">
        <v>123311120</v>
      </c>
      <c r="D130" s="37">
        <v>1103610</v>
      </c>
      <c r="E130" s="10">
        <v>49</v>
      </c>
      <c r="F130" s="10">
        <v>7</v>
      </c>
      <c r="G130" s="10">
        <v>8</v>
      </c>
      <c r="H130" s="10">
        <v>4</v>
      </c>
      <c r="I130" s="10">
        <v>220</v>
      </c>
      <c r="J130" s="10">
        <v>2.7</v>
      </c>
      <c r="K130" s="10">
        <v>350000</v>
      </c>
      <c r="L130" s="10"/>
      <c r="M130" s="10">
        <v>20.702100000000002</v>
      </c>
      <c r="N130" s="10">
        <v>-103.41549999999999</v>
      </c>
      <c r="O130" s="10">
        <v>20.27698630136986</v>
      </c>
      <c r="P130" s="10">
        <v>13.14219178082192</v>
      </c>
      <c r="Q130" s="10">
        <v>28.111232876712329</v>
      </c>
      <c r="R130" s="10">
        <v>2.8931818181818181</v>
      </c>
      <c r="S130" s="10">
        <v>241.63013698630141</v>
      </c>
      <c r="T130" s="10">
        <v>4.4731506849315066</v>
      </c>
      <c r="U130" s="10">
        <v>30</v>
      </c>
      <c r="V130" s="10">
        <v>9.9999999999544897E-6</v>
      </c>
      <c r="W130" s="10">
        <v>9.9999999999544897E-3</v>
      </c>
      <c r="X130" s="10" t="s">
        <v>365</v>
      </c>
      <c r="Y130" s="10" t="s">
        <v>709</v>
      </c>
      <c r="Z130" s="10" t="s">
        <v>567</v>
      </c>
      <c r="AA130" s="10" t="s">
        <v>521</v>
      </c>
      <c r="AB130" s="10" t="s">
        <v>568</v>
      </c>
      <c r="AC130" s="10" t="s">
        <v>337</v>
      </c>
      <c r="AD130" s="10" t="s">
        <v>278</v>
      </c>
      <c r="AE130" s="10" t="s">
        <v>338</v>
      </c>
      <c r="AF130" s="10" t="s">
        <v>276</v>
      </c>
      <c r="AG130" s="10" t="s">
        <v>276</v>
      </c>
      <c r="AH130" s="10">
        <v>1</v>
      </c>
      <c r="AI130" s="10" t="s">
        <v>274</v>
      </c>
      <c r="AJ130" s="10" t="s">
        <v>523</v>
      </c>
    </row>
    <row r="131" spans="1:40" ht="15.75" hidden="1" customHeight="1" x14ac:dyDescent="0.25">
      <c r="A131" s="10" t="s">
        <v>134</v>
      </c>
      <c r="B131" s="10">
        <v>2016</v>
      </c>
      <c r="C131" s="37">
        <v>41971950</v>
      </c>
      <c r="D131" s="37">
        <v>300860</v>
      </c>
      <c r="E131" s="10">
        <v>17</v>
      </c>
      <c r="F131" s="10">
        <v>1</v>
      </c>
      <c r="G131" s="10">
        <v>5</v>
      </c>
      <c r="H131" s="10">
        <v>2</v>
      </c>
      <c r="I131" s="10">
        <v>110</v>
      </c>
      <c r="J131" s="10">
        <v>1.3</v>
      </c>
      <c r="K131" s="10">
        <v>90000</v>
      </c>
      <c r="L131" s="10"/>
      <c r="M131" s="10">
        <v>-33.415999999999997</v>
      </c>
      <c r="N131" s="10">
        <v>-70.606700000000004</v>
      </c>
      <c r="O131" s="10">
        <v>15.671857923497271</v>
      </c>
      <c r="P131" s="10">
        <v>9.0568306010928961</v>
      </c>
      <c r="Q131" s="10">
        <v>23.987087912087912</v>
      </c>
      <c r="R131" s="10">
        <v>0.44594594594594589</v>
      </c>
      <c r="S131" s="10">
        <v>180.47457627118641</v>
      </c>
      <c r="T131" s="10">
        <v>10.23104395604396</v>
      </c>
      <c r="U131" s="10">
        <v>26</v>
      </c>
      <c r="V131" s="10">
        <v>5.3387553978789921E-2</v>
      </c>
      <c r="W131" s="10">
        <v>53.387553978789924</v>
      </c>
      <c r="X131" s="10" t="s">
        <v>312</v>
      </c>
      <c r="Y131" s="10" t="s">
        <v>710</v>
      </c>
      <c r="Z131" s="10" t="s">
        <v>711</v>
      </c>
      <c r="AA131" s="10" t="s">
        <v>707</v>
      </c>
      <c r="AB131" s="10" t="s">
        <v>712</v>
      </c>
      <c r="AC131" s="10" t="s">
        <v>397</v>
      </c>
      <c r="AD131" s="10" t="s">
        <v>282</v>
      </c>
      <c r="AE131" s="10" t="s">
        <v>398</v>
      </c>
      <c r="AF131" s="10" t="s">
        <v>272</v>
      </c>
      <c r="AG131" s="10" t="s">
        <v>283</v>
      </c>
      <c r="AH131" s="10">
        <v>4</v>
      </c>
      <c r="AI131" s="10" t="s">
        <v>274</v>
      </c>
      <c r="AJ131" s="10" t="s">
        <v>399</v>
      </c>
      <c r="AK131" s="10">
        <v>17.617647058823529</v>
      </c>
      <c r="AL131" s="10">
        <v>7.0882352941176467</v>
      </c>
      <c r="AM131" s="10">
        <v>14.223117647058819</v>
      </c>
      <c r="AN131" s="10">
        <v>5.5441176470588234</v>
      </c>
    </row>
    <row r="132" spans="1:40" ht="15.75" hidden="1" customHeight="1" x14ac:dyDescent="0.25">
      <c r="A132" s="10" t="s">
        <v>17</v>
      </c>
      <c r="B132" s="10">
        <v>2015</v>
      </c>
      <c r="C132" s="37">
        <v>312436410</v>
      </c>
      <c r="D132" s="37">
        <v>3225490</v>
      </c>
      <c r="E132" s="10">
        <v>9</v>
      </c>
      <c r="F132" s="10">
        <v>7</v>
      </c>
      <c r="G132" s="10">
        <v>8</v>
      </c>
      <c r="H132" s="10">
        <v>5</v>
      </c>
      <c r="I132" s="10">
        <v>250</v>
      </c>
      <c r="J132" s="10">
        <v>4</v>
      </c>
      <c r="K132" s="10">
        <v>1360000</v>
      </c>
      <c r="L132" s="10"/>
      <c r="M132" s="10">
        <v>19.110399999999998</v>
      </c>
      <c r="N132" s="10">
        <v>72.825800000000001</v>
      </c>
      <c r="O132" s="10">
        <v>28.671506849315069</v>
      </c>
      <c r="P132" s="10">
        <v>23.764084507042249</v>
      </c>
      <c r="Q132" s="10">
        <v>33.047839506172842</v>
      </c>
      <c r="R132" s="10">
        <v>15.766071428571429</v>
      </c>
      <c r="S132" s="10">
        <v>119.75</v>
      </c>
      <c r="T132" s="10">
        <v>8.3084507042253524</v>
      </c>
      <c r="U132" s="10">
        <v>26</v>
      </c>
      <c r="V132" s="10">
        <v>5.3409328603036509E-2</v>
      </c>
      <c r="W132" s="10">
        <v>53.409328603036506</v>
      </c>
      <c r="X132" s="10" t="s">
        <v>312</v>
      </c>
      <c r="Z132" s="10" t="s">
        <v>460</v>
      </c>
      <c r="AA132" s="10" t="s">
        <v>461</v>
      </c>
      <c r="AB132" s="10" t="s">
        <v>713</v>
      </c>
      <c r="AC132" s="10" t="s">
        <v>463</v>
      </c>
      <c r="AD132" s="10" t="s">
        <v>281</v>
      </c>
      <c r="AE132" s="10" t="s">
        <v>464</v>
      </c>
      <c r="AF132" s="10" t="s">
        <v>272</v>
      </c>
      <c r="AG132" s="10" t="s">
        <v>280</v>
      </c>
      <c r="AH132" s="10">
        <v>5</v>
      </c>
      <c r="AI132" s="10" t="s">
        <v>274</v>
      </c>
      <c r="AJ132" s="10" t="s">
        <v>465</v>
      </c>
      <c r="AK132" s="10">
        <v>18.57352941176471</v>
      </c>
      <c r="AL132" s="10">
        <v>4.2058823529411766</v>
      </c>
      <c r="AM132" s="10">
        <v>11.425000000000001</v>
      </c>
      <c r="AN132" s="10">
        <v>26.235294117647062</v>
      </c>
    </row>
    <row r="133" spans="1:40" ht="15.75" hidden="1" customHeight="1" x14ac:dyDescent="0.25">
      <c r="A133" s="10" t="s">
        <v>80</v>
      </c>
      <c r="B133" s="10">
        <v>2021</v>
      </c>
      <c r="C133" s="37">
        <v>351617900</v>
      </c>
      <c r="D133" s="37">
        <v>2267700</v>
      </c>
      <c r="E133" s="10">
        <v>45</v>
      </c>
      <c r="F133" s="10">
        <v>9</v>
      </c>
      <c r="G133" s="10">
        <v>9</v>
      </c>
      <c r="H133" s="10">
        <v>5</v>
      </c>
      <c r="I133" s="10">
        <v>260</v>
      </c>
      <c r="J133" s="10">
        <v>3.5</v>
      </c>
      <c r="K133" s="10">
        <v>1910000</v>
      </c>
      <c r="L133" s="10"/>
      <c r="M133" s="10">
        <v>34.644599999999997</v>
      </c>
      <c r="N133" s="10">
        <v>135.5146</v>
      </c>
      <c r="O133" s="10">
        <v>17.57534246575343</v>
      </c>
      <c r="P133" s="10">
        <v>14.19041095890411</v>
      </c>
      <c r="Q133" s="10">
        <v>20.848767123287669</v>
      </c>
      <c r="R133" s="10">
        <v>5.6172602739726036</v>
      </c>
      <c r="S133" s="10">
        <v>182.27945205479449</v>
      </c>
      <c r="T133" s="10">
        <v>8.3947945205479453</v>
      </c>
      <c r="U133" s="10">
        <v>30</v>
      </c>
      <c r="V133" s="10">
        <v>9.9999999999544897E-6</v>
      </c>
      <c r="W133" s="10">
        <v>9.9999999999544897E-3</v>
      </c>
      <c r="X133" s="10" t="s">
        <v>304</v>
      </c>
      <c r="Y133" s="10" t="s">
        <v>714</v>
      </c>
      <c r="Z133" s="10" t="s">
        <v>715</v>
      </c>
      <c r="AA133" s="10" t="s">
        <v>716</v>
      </c>
      <c r="AB133" s="10" t="s">
        <v>717</v>
      </c>
      <c r="AC133" s="10" t="s">
        <v>637</v>
      </c>
      <c r="AD133" s="10" t="s">
        <v>281</v>
      </c>
      <c r="AE133" s="10" t="s">
        <v>835</v>
      </c>
      <c r="AF133" s="10" t="s">
        <v>272</v>
      </c>
      <c r="AG133" s="10" t="s">
        <v>284</v>
      </c>
      <c r="AH133" s="10">
        <v>6</v>
      </c>
      <c r="AI133" s="10" t="s">
        <v>274</v>
      </c>
      <c r="AJ133" s="10" t="s">
        <v>718</v>
      </c>
      <c r="AK133" s="10">
        <v>37</v>
      </c>
      <c r="AL133" s="10">
        <v>14.25</v>
      </c>
      <c r="AM133" s="10">
        <v>1.616117647058823</v>
      </c>
      <c r="AN133" s="10">
        <v>50.210985294117648</v>
      </c>
    </row>
    <row r="134" spans="1:40" ht="15.75" hidden="1" customHeight="1" x14ac:dyDescent="0.25">
      <c r="A134" s="10" t="s">
        <v>10</v>
      </c>
      <c r="B134" s="10">
        <v>2022</v>
      </c>
      <c r="C134" s="37">
        <v>468638340</v>
      </c>
      <c r="D134" s="37">
        <v>1060580</v>
      </c>
      <c r="E134" s="10">
        <v>51</v>
      </c>
      <c r="F134" s="10">
        <v>8</v>
      </c>
      <c r="G134" s="10">
        <v>10</v>
      </c>
      <c r="H134" s="10">
        <v>5</v>
      </c>
      <c r="I134" s="10">
        <v>270</v>
      </c>
      <c r="J134" s="10">
        <v>4</v>
      </c>
      <c r="K134" s="10">
        <v>2510000</v>
      </c>
      <c r="L134" s="10"/>
      <c r="M134" s="10">
        <v>28.502800000000001</v>
      </c>
      <c r="N134" s="10">
        <v>77.097099999999998</v>
      </c>
      <c r="O134" s="10">
        <v>25.787671232876711</v>
      </c>
      <c r="P134" s="10">
        <v>20.955342465753429</v>
      </c>
      <c r="Q134" s="10">
        <v>31.668493150684931</v>
      </c>
      <c r="R134" s="10">
        <v>3.57479674796748</v>
      </c>
      <c r="S134" s="10">
        <v>220.48767123287669</v>
      </c>
      <c r="T134" s="10">
        <v>8.0090410958904119</v>
      </c>
      <c r="U134" s="10">
        <v>30</v>
      </c>
      <c r="V134" s="10">
        <v>6.0209811551034063E-5</v>
      </c>
      <c r="W134" s="10">
        <v>6.0209811551034061E-2</v>
      </c>
      <c r="X134" s="10" t="s">
        <v>340</v>
      </c>
      <c r="Y134" s="10" t="s">
        <v>719</v>
      </c>
      <c r="Z134" s="10" t="s">
        <v>720</v>
      </c>
      <c r="AA134" s="10" t="s">
        <v>721</v>
      </c>
      <c r="AB134" s="10" t="s">
        <v>722</v>
      </c>
      <c r="AC134" s="10" t="s">
        <v>463</v>
      </c>
      <c r="AD134" s="10" t="s">
        <v>281</v>
      </c>
      <c r="AE134" s="10" t="s">
        <v>464</v>
      </c>
      <c r="AF134" s="10" t="s">
        <v>276</v>
      </c>
      <c r="AG134" s="10" t="s">
        <v>276</v>
      </c>
      <c r="AH134" s="10">
        <v>2</v>
      </c>
      <c r="AI134" s="10" t="s">
        <v>277</v>
      </c>
      <c r="AJ134" s="10" t="s">
        <v>319</v>
      </c>
    </row>
    <row r="135" spans="1:40" ht="15.75" hidden="1" customHeight="1" x14ac:dyDescent="0.25">
      <c r="A135" s="10" t="s">
        <v>69</v>
      </c>
      <c r="B135" s="10">
        <v>2015</v>
      </c>
      <c r="C135" s="37">
        <v>120716970</v>
      </c>
      <c r="D135" s="37">
        <v>900490</v>
      </c>
      <c r="E135" s="10">
        <v>11</v>
      </c>
      <c r="F135" s="10">
        <v>11</v>
      </c>
      <c r="G135" s="10">
        <v>4</v>
      </c>
      <c r="H135" s="10">
        <v>2</v>
      </c>
      <c r="I135" s="10">
        <v>140</v>
      </c>
      <c r="J135" s="10">
        <v>1.7</v>
      </c>
      <c r="K135" s="10">
        <v>270000</v>
      </c>
      <c r="L135" s="10"/>
      <c r="M135" s="10">
        <v>-23.622499999999999</v>
      </c>
      <c r="N135" s="10">
        <v>-46.698700000000002</v>
      </c>
      <c r="O135" s="10">
        <v>20.87753424657534</v>
      </c>
      <c r="P135" s="10">
        <v>17.51629834254144</v>
      </c>
      <c r="Q135" s="10">
        <v>26.216111111111111</v>
      </c>
      <c r="R135" s="10">
        <v>5.2145631067961169</v>
      </c>
      <c r="S135" s="10">
        <v>160.10759493670889</v>
      </c>
      <c r="T135" s="10">
        <v>12.384401114206129</v>
      </c>
      <c r="U135" s="10">
        <v>30</v>
      </c>
      <c r="V135" s="10">
        <v>7.8618295567208632E-5</v>
      </c>
      <c r="W135" s="10">
        <v>7.8618295567208632E-2</v>
      </c>
      <c r="X135" s="10" t="s">
        <v>304</v>
      </c>
      <c r="Y135" s="10" t="s">
        <v>723</v>
      </c>
      <c r="Z135" s="10" t="s">
        <v>483</v>
      </c>
      <c r="AA135" s="10" t="s">
        <v>484</v>
      </c>
      <c r="AB135" s="10" t="s">
        <v>724</v>
      </c>
      <c r="AC135" s="10" t="s">
        <v>433</v>
      </c>
      <c r="AD135" s="10" t="s">
        <v>282</v>
      </c>
      <c r="AE135" s="10" t="s">
        <v>434</v>
      </c>
      <c r="AF135" s="10" t="s">
        <v>272</v>
      </c>
      <c r="AG135" s="10" t="s">
        <v>273</v>
      </c>
      <c r="AH135" s="10">
        <v>6</v>
      </c>
      <c r="AI135" s="10" t="s">
        <v>274</v>
      </c>
      <c r="AJ135" s="10" t="s">
        <v>486</v>
      </c>
      <c r="AK135" s="10">
        <v>11.397058823529409</v>
      </c>
      <c r="AL135" s="10">
        <v>6.2352941176470589</v>
      </c>
      <c r="AM135" s="10">
        <v>129.8592647058824</v>
      </c>
      <c r="AN135" s="10">
        <v>168.73630882352941</v>
      </c>
    </row>
    <row r="136" spans="1:40" ht="15.75" hidden="1" customHeight="1" x14ac:dyDescent="0.25">
      <c r="A136" s="10" t="s">
        <v>12</v>
      </c>
      <c r="B136" s="10">
        <v>2020</v>
      </c>
      <c r="C136" s="37">
        <v>57955000</v>
      </c>
      <c r="D136" s="37">
        <v>312640</v>
      </c>
      <c r="E136" s="10">
        <v>41</v>
      </c>
      <c r="F136" s="10">
        <v>12</v>
      </c>
      <c r="G136" s="10">
        <v>5</v>
      </c>
      <c r="H136" s="10">
        <v>3</v>
      </c>
      <c r="I136" s="10">
        <v>160</v>
      </c>
      <c r="J136" s="10">
        <v>2</v>
      </c>
      <c r="K136" s="10">
        <v>150000</v>
      </c>
      <c r="L136" s="10"/>
      <c r="M136" s="10">
        <v>-22.983499999999999</v>
      </c>
      <c r="N136" s="10">
        <v>-43.218499999999999</v>
      </c>
      <c r="O136" s="10">
        <v>24.01857923497268</v>
      </c>
      <c r="P136" s="10">
        <v>20.79344262295082</v>
      </c>
      <c r="Q136" s="10">
        <v>28.411748633879778</v>
      </c>
      <c r="R136" s="10">
        <v>2.6815561959654182</v>
      </c>
      <c r="S136" s="10">
        <v>140.26502732240439</v>
      </c>
      <c r="T136" s="10">
        <v>5.5221311475409838</v>
      </c>
      <c r="U136" s="10">
        <v>30</v>
      </c>
      <c r="V136" s="10">
        <v>8.152666514071897E-5</v>
      </c>
      <c r="W136" s="10">
        <v>8.1526665140718976E-2</v>
      </c>
      <c r="X136" s="10" t="s">
        <v>340</v>
      </c>
      <c r="Y136" s="10" t="s">
        <v>725</v>
      </c>
      <c r="Z136" s="10" t="s">
        <v>430</v>
      </c>
      <c r="AA136" s="10" t="s">
        <v>431</v>
      </c>
      <c r="AB136" s="10" t="s">
        <v>726</v>
      </c>
      <c r="AC136" s="10" t="s">
        <v>433</v>
      </c>
      <c r="AD136" s="10" t="s">
        <v>282</v>
      </c>
      <c r="AE136" s="10" t="s">
        <v>434</v>
      </c>
      <c r="AF136" s="10" t="s">
        <v>272</v>
      </c>
      <c r="AG136" s="10" t="s">
        <v>273</v>
      </c>
      <c r="AH136" s="10">
        <v>3</v>
      </c>
      <c r="AI136" s="10" t="s">
        <v>274</v>
      </c>
      <c r="AJ136" s="10" t="s">
        <v>435</v>
      </c>
      <c r="AK136" s="10">
        <v>11.397058823529409</v>
      </c>
      <c r="AL136" s="10">
        <v>6.2352941176470589</v>
      </c>
      <c r="AM136" s="10">
        <v>129.8592647058824</v>
      </c>
      <c r="AN136" s="10">
        <v>168.73630882352941</v>
      </c>
    </row>
    <row r="137" spans="1:40" ht="15.75" hidden="1" customHeight="1" x14ac:dyDescent="0.25">
      <c r="A137" s="10" t="s">
        <v>84</v>
      </c>
      <c r="B137" s="10">
        <v>2016</v>
      </c>
      <c r="C137" s="37">
        <v>370059450</v>
      </c>
      <c r="D137" s="37">
        <v>3965490</v>
      </c>
      <c r="E137" s="10">
        <v>18</v>
      </c>
      <c r="F137" s="10">
        <v>2</v>
      </c>
      <c r="G137" s="10">
        <v>4</v>
      </c>
      <c r="H137" s="10">
        <v>3</v>
      </c>
      <c r="I137" s="10">
        <v>150</v>
      </c>
      <c r="J137" s="10">
        <v>1.7</v>
      </c>
      <c r="K137" s="10">
        <v>470000</v>
      </c>
      <c r="L137" s="10"/>
      <c r="M137" s="10">
        <v>-36.8474</v>
      </c>
      <c r="N137" s="10">
        <v>174.76439999999999</v>
      </c>
      <c r="O137" s="10">
        <v>15.997540983606561</v>
      </c>
      <c r="P137" s="10">
        <v>12.77103825136612</v>
      </c>
      <c r="Q137" s="10">
        <v>19.800546448087431</v>
      </c>
      <c r="R137" s="10">
        <v>3.1080555555555551</v>
      </c>
      <c r="S137" s="10">
        <v>192.3154929577465</v>
      </c>
      <c r="T137" s="10">
        <v>16.910497237569061</v>
      </c>
      <c r="U137" s="10">
        <v>30</v>
      </c>
      <c r="V137" s="10">
        <v>9.9999999999544897E-6</v>
      </c>
      <c r="W137" s="10">
        <v>9.9999999999544897E-3</v>
      </c>
      <c r="X137" s="10" t="s">
        <v>496</v>
      </c>
      <c r="Y137" s="10" t="s">
        <v>727</v>
      </c>
      <c r="Z137" s="10" t="s">
        <v>728</v>
      </c>
      <c r="AA137" s="10" t="s">
        <v>479</v>
      </c>
      <c r="AB137" s="10" t="s">
        <v>729</v>
      </c>
      <c r="AC137" s="10" t="s">
        <v>481</v>
      </c>
      <c r="AD137" s="10" t="s">
        <v>279</v>
      </c>
      <c r="AE137" s="10" t="s">
        <v>834</v>
      </c>
      <c r="AF137" s="10" t="s">
        <v>272</v>
      </c>
      <c r="AG137" s="10" t="s">
        <v>284</v>
      </c>
      <c r="AH137" s="10">
        <v>5</v>
      </c>
      <c r="AI137" s="10" t="s">
        <v>274</v>
      </c>
      <c r="AJ137" s="10" t="s">
        <v>730</v>
      </c>
      <c r="AK137" s="10">
        <v>37</v>
      </c>
      <c r="AL137" s="10">
        <v>14.25</v>
      </c>
      <c r="AM137" s="10">
        <v>1.616117647058823</v>
      </c>
      <c r="AN137" s="10">
        <v>50.210985294117648</v>
      </c>
    </row>
    <row r="138" spans="1:40" ht="15.75" hidden="1" customHeight="1" x14ac:dyDescent="0.25">
      <c r="A138" s="10" t="s">
        <v>27</v>
      </c>
      <c r="B138" s="10">
        <v>2016</v>
      </c>
      <c r="C138" s="37">
        <v>159536590</v>
      </c>
      <c r="D138" s="37">
        <v>838070</v>
      </c>
      <c r="E138" s="10">
        <v>16</v>
      </c>
      <c r="F138" s="10">
        <v>12</v>
      </c>
      <c r="G138" s="10">
        <v>6</v>
      </c>
      <c r="H138" s="10">
        <v>3</v>
      </c>
      <c r="I138" s="10">
        <v>140</v>
      </c>
      <c r="J138" s="10">
        <v>1.9</v>
      </c>
      <c r="K138" s="10">
        <v>270000</v>
      </c>
      <c r="L138" s="10"/>
      <c r="M138" s="10">
        <v>30.0624</v>
      </c>
      <c r="N138" s="10">
        <v>31.348299999999998</v>
      </c>
      <c r="O138" s="10">
        <v>23.907103825136609</v>
      </c>
      <c r="P138" s="10">
        <v>19.205191256830599</v>
      </c>
      <c r="Q138" s="10">
        <v>29.106010928961751</v>
      </c>
      <c r="S138" s="10">
        <v>163.2330383480826</v>
      </c>
      <c r="T138" s="10">
        <v>15.65956284153005</v>
      </c>
      <c r="U138" s="10">
        <v>30</v>
      </c>
      <c r="V138" s="10">
        <v>9.9999999999544897E-6</v>
      </c>
      <c r="W138" s="10">
        <v>9.9999999999544897E-3</v>
      </c>
      <c r="X138" s="10" t="s">
        <v>365</v>
      </c>
      <c r="Y138" s="10" t="s">
        <v>731</v>
      </c>
      <c r="Z138" s="10" t="s">
        <v>732</v>
      </c>
      <c r="AA138" s="10" t="s">
        <v>733</v>
      </c>
      <c r="AB138" s="10" t="s">
        <v>734</v>
      </c>
      <c r="AC138" s="10" t="s">
        <v>598</v>
      </c>
      <c r="AD138" s="10" t="s">
        <v>271</v>
      </c>
      <c r="AE138" s="10" t="s">
        <v>836</v>
      </c>
      <c r="AF138" s="10" t="s">
        <v>276</v>
      </c>
      <c r="AG138" s="10" t="s">
        <v>276</v>
      </c>
      <c r="AH138" s="10">
        <v>1</v>
      </c>
      <c r="AI138" s="10" t="s">
        <v>277</v>
      </c>
      <c r="AJ138" s="10" t="s">
        <v>319</v>
      </c>
    </row>
    <row r="139" spans="1:40" ht="15.75" hidden="1" customHeight="1" x14ac:dyDescent="0.25">
      <c r="A139" s="10" t="s">
        <v>116</v>
      </c>
      <c r="B139" s="10">
        <v>2015</v>
      </c>
      <c r="C139" s="37">
        <v>857371000</v>
      </c>
      <c r="D139" s="37">
        <v>3020300</v>
      </c>
      <c r="E139" s="10">
        <v>12</v>
      </c>
      <c r="F139" s="10">
        <v>2</v>
      </c>
      <c r="G139" s="10">
        <v>5</v>
      </c>
      <c r="H139" s="10">
        <v>3</v>
      </c>
      <c r="I139" s="10">
        <v>170</v>
      </c>
      <c r="J139" s="10">
        <v>2.2000000000000002</v>
      </c>
      <c r="K139" s="10">
        <v>1130000</v>
      </c>
      <c r="L139" s="10"/>
      <c r="M139" s="10">
        <v>-37.8093</v>
      </c>
      <c r="N139" s="10">
        <v>144.96459999999999</v>
      </c>
      <c r="O139" s="10">
        <v>14.95616438356164</v>
      </c>
      <c r="P139" s="10">
        <v>10.22054794520548</v>
      </c>
      <c r="Q139" s="10">
        <v>20.86712328767123</v>
      </c>
      <c r="R139" s="10">
        <v>1.222465753424657</v>
      </c>
      <c r="S139" s="10">
        <v>200.32222222222219</v>
      </c>
      <c r="T139" s="10">
        <v>16.40575342465754</v>
      </c>
      <c r="U139" s="10">
        <v>30</v>
      </c>
      <c r="V139" s="10">
        <v>8.0452429999191535E-5</v>
      </c>
      <c r="W139" s="10">
        <v>8.0452429999191541E-2</v>
      </c>
      <c r="X139" s="10" t="s">
        <v>304</v>
      </c>
      <c r="Y139" s="10" t="s">
        <v>735</v>
      </c>
      <c r="Z139" s="10" t="s">
        <v>387</v>
      </c>
      <c r="AA139" s="10" t="s">
        <v>388</v>
      </c>
      <c r="AB139" s="10" t="s">
        <v>389</v>
      </c>
      <c r="AC139" s="10" t="s">
        <v>359</v>
      </c>
      <c r="AD139" s="10" t="s">
        <v>279</v>
      </c>
      <c r="AE139" s="10" t="s">
        <v>360</v>
      </c>
      <c r="AF139" s="10" t="s">
        <v>272</v>
      </c>
      <c r="AG139" s="10" t="s">
        <v>280</v>
      </c>
      <c r="AH139" s="10">
        <v>4</v>
      </c>
      <c r="AI139" s="10" t="s">
        <v>274</v>
      </c>
      <c r="AJ139" s="10" t="s">
        <v>390</v>
      </c>
      <c r="AK139" s="10">
        <v>18.57352941176471</v>
      </c>
      <c r="AL139" s="10">
        <v>4.2058823529411766</v>
      </c>
      <c r="AM139" s="10">
        <v>11.425000000000001</v>
      </c>
      <c r="AN139" s="10">
        <v>26.235294117647062</v>
      </c>
    </row>
    <row r="140" spans="1:40" ht="15.75" hidden="1" customHeight="1" x14ac:dyDescent="0.25">
      <c r="A140" s="10" t="s">
        <v>116</v>
      </c>
      <c r="B140" s="10">
        <v>2021</v>
      </c>
      <c r="C140" s="37">
        <v>967946810</v>
      </c>
      <c r="D140" s="37">
        <v>3401350</v>
      </c>
      <c r="E140" s="10">
        <v>48</v>
      </c>
      <c r="F140" s="10">
        <v>2</v>
      </c>
      <c r="G140" s="10">
        <v>6</v>
      </c>
      <c r="H140" s="10">
        <v>3</v>
      </c>
      <c r="I140" s="10">
        <v>200</v>
      </c>
      <c r="J140" s="10">
        <v>2.4</v>
      </c>
      <c r="K140" s="10">
        <v>990000</v>
      </c>
      <c r="L140" s="10"/>
      <c r="M140" s="10">
        <v>-37.8093</v>
      </c>
      <c r="N140" s="10">
        <v>144.96459999999999</v>
      </c>
      <c r="O140" s="10">
        <v>13.787945205479449</v>
      </c>
      <c r="P140" s="10">
        <v>10.080821917808221</v>
      </c>
      <c r="Q140" s="10">
        <v>19.894520547945209</v>
      </c>
      <c r="R140" s="10">
        <v>1.771506849315069</v>
      </c>
      <c r="S140" s="10">
        <v>207.40547945205481</v>
      </c>
      <c r="T140" s="10">
        <v>14.417808219178079</v>
      </c>
      <c r="U140" s="10">
        <v>30</v>
      </c>
      <c r="V140" s="10">
        <v>8.0452429999191535E-5</v>
      </c>
      <c r="W140" s="10">
        <v>8.0452429999191541E-2</v>
      </c>
      <c r="X140" s="10" t="s">
        <v>304</v>
      </c>
      <c r="Y140" s="10" t="s">
        <v>735</v>
      </c>
      <c r="Z140" s="10" t="s">
        <v>387</v>
      </c>
      <c r="AA140" s="10" t="s">
        <v>388</v>
      </c>
      <c r="AB140" s="10" t="s">
        <v>389</v>
      </c>
      <c r="AC140" s="10" t="s">
        <v>359</v>
      </c>
      <c r="AD140" s="10" t="s">
        <v>279</v>
      </c>
      <c r="AE140" s="10" t="s">
        <v>360</v>
      </c>
      <c r="AF140" s="10" t="s">
        <v>272</v>
      </c>
      <c r="AG140" s="10" t="s">
        <v>280</v>
      </c>
      <c r="AH140" s="10">
        <v>4</v>
      </c>
      <c r="AI140" s="10" t="s">
        <v>274</v>
      </c>
      <c r="AJ140" s="10" t="s">
        <v>390</v>
      </c>
      <c r="AK140" s="10">
        <v>18.57352941176471</v>
      </c>
      <c r="AL140" s="10">
        <v>4.2058823529411766</v>
      </c>
      <c r="AM140" s="10">
        <v>11.425000000000001</v>
      </c>
      <c r="AN140" s="10">
        <v>26.235294117647062</v>
      </c>
    </row>
    <row r="141" spans="1:40" ht="15.75" hidden="1" customHeight="1" x14ac:dyDescent="0.25">
      <c r="A141" s="10" t="s">
        <v>94</v>
      </c>
      <c r="B141" s="10">
        <v>2020</v>
      </c>
      <c r="C141" s="37">
        <v>106099260</v>
      </c>
      <c r="D141" s="37">
        <v>810060</v>
      </c>
      <c r="E141" s="10">
        <v>40</v>
      </c>
      <c r="F141" s="10">
        <v>11</v>
      </c>
      <c r="G141" s="10">
        <v>7</v>
      </c>
      <c r="H141" s="10">
        <v>4</v>
      </c>
      <c r="I141" s="10">
        <v>190</v>
      </c>
      <c r="J141" s="10">
        <v>2.5</v>
      </c>
      <c r="K141" s="10">
        <v>460000</v>
      </c>
      <c r="L141" s="10"/>
      <c r="M141" s="10">
        <v>-33.9803</v>
      </c>
      <c r="N141" s="10">
        <v>18.462599999999998</v>
      </c>
      <c r="O141" s="10">
        <v>16.811475409836071</v>
      </c>
      <c r="P141" s="10">
        <v>12.245628415300549</v>
      </c>
      <c r="Q141" s="10">
        <v>22.63387978142077</v>
      </c>
      <c r="R141" s="10">
        <v>5.3374999999999986</v>
      </c>
      <c r="S141" s="10">
        <v>206.8005464480874</v>
      </c>
      <c r="T141" s="10">
        <v>17.882240437158469</v>
      </c>
      <c r="U141" s="10">
        <v>30</v>
      </c>
      <c r="V141" s="10">
        <v>7.4414435034668766E-5</v>
      </c>
      <c r="W141" s="10">
        <v>7.4414435034668769E-2</v>
      </c>
      <c r="X141" s="10" t="s">
        <v>340</v>
      </c>
      <c r="Y141" s="10" t="s">
        <v>736</v>
      </c>
      <c r="Z141" s="10" t="s">
        <v>306</v>
      </c>
      <c r="AA141" s="10" t="s">
        <v>307</v>
      </c>
      <c r="AB141" s="10" t="s">
        <v>737</v>
      </c>
      <c r="AC141" s="10" t="s">
        <v>309</v>
      </c>
      <c r="AD141" s="10" t="s">
        <v>271</v>
      </c>
      <c r="AE141" s="10" t="s">
        <v>310</v>
      </c>
      <c r="AF141" s="10" t="s">
        <v>272</v>
      </c>
      <c r="AG141" s="10" t="s">
        <v>273</v>
      </c>
      <c r="AH141" s="10">
        <v>3</v>
      </c>
      <c r="AI141" s="10" t="s">
        <v>274</v>
      </c>
      <c r="AJ141" s="10" t="s">
        <v>311</v>
      </c>
      <c r="AK141" s="10">
        <v>11.397058823529409</v>
      </c>
      <c r="AL141" s="10">
        <v>6.2352941176470589</v>
      </c>
      <c r="AM141" s="10">
        <v>129.8592647058824</v>
      </c>
      <c r="AN141" s="10">
        <v>168.73630882352941</v>
      </c>
    </row>
    <row r="142" spans="1:40" ht="15.75" hidden="1" customHeight="1" x14ac:dyDescent="0.25">
      <c r="A142" s="10" t="s">
        <v>52</v>
      </c>
      <c r="B142" s="10">
        <v>2019</v>
      </c>
      <c r="C142" s="37">
        <v>26875850</v>
      </c>
      <c r="D142" s="37">
        <v>111300</v>
      </c>
      <c r="E142" s="10">
        <v>34</v>
      </c>
      <c r="F142" s="10">
        <v>11</v>
      </c>
      <c r="G142" s="10">
        <v>5</v>
      </c>
      <c r="H142" s="10">
        <v>3</v>
      </c>
      <c r="I142" s="10">
        <v>180</v>
      </c>
      <c r="J142" s="10">
        <v>2.4</v>
      </c>
      <c r="K142" s="10">
        <v>110000</v>
      </c>
      <c r="L142" s="10"/>
      <c r="M142" s="10">
        <v>9.0813000000000006</v>
      </c>
      <c r="N142" s="10">
        <v>7.4851000000000001</v>
      </c>
      <c r="U142" s="10">
        <v>26</v>
      </c>
      <c r="V142" s="10">
        <v>5.3399514000152547E-2</v>
      </c>
      <c r="W142" s="10">
        <v>53.39951400015255</v>
      </c>
      <c r="X142" s="10" t="s">
        <v>312</v>
      </c>
      <c r="Y142" s="10" t="s">
        <v>738</v>
      </c>
      <c r="Z142" s="10" t="s">
        <v>321</v>
      </c>
      <c r="AA142" s="10" t="s">
        <v>322</v>
      </c>
      <c r="AB142" s="10" t="s">
        <v>739</v>
      </c>
      <c r="AC142" s="10" t="s">
        <v>324</v>
      </c>
      <c r="AD142" s="10" t="s">
        <v>271</v>
      </c>
      <c r="AE142" s="10" t="s">
        <v>325</v>
      </c>
      <c r="AF142" s="10" t="s">
        <v>276</v>
      </c>
      <c r="AG142" s="10" t="s">
        <v>276</v>
      </c>
      <c r="AH142" s="10">
        <v>2</v>
      </c>
      <c r="AI142" s="10" t="s">
        <v>274</v>
      </c>
      <c r="AJ142" s="10" t="s">
        <v>326</v>
      </c>
    </row>
    <row r="143" spans="1:40" ht="15.75" hidden="1" customHeight="1" x14ac:dyDescent="0.25">
      <c r="A143" s="10" t="s">
        <v>42</v>
      </c>
      <c r="B143" s="10">
        <v>2022</v>
      </c>
      <c r="C143" s="37">
        <v>178977560</v>
      </c>
      <c r="D143" s="37">
        <v>681820</v>
      </c>
      <c r="E143" s="10">
        <v>50</v>
      </c>
      <c r="F143" s="10">
        <v>5</v>
      </c>
      <c r="G143" s="10">
        <v>6</v>
      </c>
      <c r="H143" s="10">
        <v>3</v>
      </c>
      <c r="I143" s="10">
        <v>200</v>
      </c>
      <c r="J143" s="10">
        <v>2.4</v>
      </c>
      <c r="K143" s="10">
        <v>420000</v>
      </c>
      <c r="L143" s="10"/>
      <c r="M143" s="10">
        <v>45.761800000000001</v>
      </c>
      <c r="N143" s="10">
        <v>4.8579999999999997</v>
      </c>
      <c r="O143" s="10">
        <v>14.501917808219179</v>
      </c>
      <c r="P143" s="10">
        <v>10.04986301369863</v>
      </c>
      <c r="Q143" s="10">
        <v>19.241369863013698</v>
      </c>
      <c r="R143" s="10">
        <v>1.9098630136986301</v>
      </c>
      <c r="S143" s="10">
        <v>214.75068493150681</v>
      </c>
      <c r="T143" s="10">
        <v>11.890410958904109</v>
      </c>
      <c r="U143" s="10">
        <v>30</v>
      </c>
      <c r="V143" s="10">
        <v>7.9138628213885982E-5</v>
      </c>
      <c r="W143" s="10">
        <v>7.9138628213885981E-2</v>
      </c>
      <c r="X143" s="10" t="s">
        <v>496</v>
      </c>
      <c r="Y143" s="10" t="s">
        <v>740</v>
      </c>
      <c r="Z143" s="10" t="s">
        <v>407</v>
      </c>
      <c r="AA143" s="10" t="s">
        <v>408</v>
      </c>
      <c r="AB143" s="10" t="s">
        <v>409</v>
      </c>
      <c r="AC143" s="10" t="s">
        <v>410</v>
      </c>
      <c r="AD143" s="10" t="s">
        <v>275</v>
      </c>
      <c r="AE143" s="10" t="s">
        <v>411</v>
      </c>
      <c r="AF143" s="10" t="s">
        <v>276</v>
      </c>
      <c r="AG143" s="10" t="s">
        <v>276</v>
      </c>
      <c r="AH143" s="10">
        <v>4</v>
      </c>
      <c r="AI143" s="10" t="s">
        <v>277</v>
      </c>
      <c r="AJ143" s="10" t="s">
        <v>319</v>
      </c>
    </row>
    <row r="144" spans="1:40" ht="15.75" hidden="1" customHeight="1" x14ac:dyDescent="0.25">
      <c r="A144" s="10" t="s">
        <v>112</v>
      </c>
      <c r="B144" s="10">
        <v>2019</v>
      </c>
      <c r="C144" s="37">
        <v>71872550</v>
      </c>
      <c r="D144" s="37">
        <v>546680</v>
      </c>
      <c r="E144" s="10">
        <v>36</v>
      </c>
      <c r="F144" s="10">
        <v>4</v>
      </c>
      <c r="G144" s="10">
        <v>4</v>
      </c>
      <c r="H144" s="10">
        <v>2</v>
      </c>
      <c r="I144" s="10">
        <v>150</v>
      </c>
      <c r="J144" s="10">
        <v>1.5</v>
      </c>
      <c r="K144" s="10">
        <v>180000</v>
      </c>
      <c r="L144" s="10"/>
      <c r="M144" s="10">
        <v>-34.921999999999997</v>
      </c>
      <c r="N144" s="10">
        <v>138.60339999999999</v>
      </c>
      <c r="O144" s="10">
        <v>17.165205479452059</v>
      </c>
      <c r="P144" s="10">
        <v>11.82465753424658</v>
      </c>
      <c r="Q144" s="10">
        <v>22.439452054794518</v>
      </c>
      <c r="R144" s="10">
        <v>0.84767123287671231</v>
      </c>
      <c r="S144" s="10">
        <v>170.6684931506849</v>
      </c>
      <c r="T144" s="10">
        <v>17.635890410958901</v>
      </c>
      <c r="U144" s="10">
        <v>30</v>
      </c>
      <c r="V144" s="10">
        <v>9.9999999999544897E-6</v>
      </c>
      <c r="W144" s="10">
        <v>9.9999999999544897E-3</v>
      </c>
      <c r="X144" s="10" t="s">
        <v>304</v>
      </c>
      <c r="Y144" s="10" t="s">
        <v>741</v>
      </c>
      <c r="Z144" s="10" t="s">
        <v>356</v>
      </c>
      <c r="AA144" s="10" t="s">
        <v>357</v>
      </c>
      <c r="AB144" s="10" t="s">
        <v>742</v>
      </c>
      <c r="AC144" s="10" t="s">
        <v>359</v>
      </c>
      <c r="AD144" s="10" t="s">
        <v>279</v>
      </c>
      <c r="AE144" s="10" t="s">
        <v>360</v>
      </c>
      <c r="AF144" s="10" t="s">
        <v>272</v>
      </c>
      <c r="AG144" s="10" t="s">
        <v>280</v>
      </c>
      <c r="AH144" s="10">
        <v>5</v>
      </c>
      <c r="AI144" s="10" t="s">
        <v>277</v>
      </c>
      <c r="AJ144" s="10" t="s">
        <v>319</v>
      </c>
      <c r="AK144" s="10">
        <v>18.57352941176471</v>
      </c>
      <c r="AL144" s="10">
        <v>4.2058823529411766</v>
      </c>
      <c r="AM144" s="10">
        <v>11.425000000000001</v>
      </c>
      <c r="AN144" s="10">
        <v>26.235294117647062</v>
      </c>
    </row>
    <row r="145" spans="1:40" ht="15.75" hidden="1" customHeight="1" x14ac:dyDescent="0.25">
      <c r="A145" s="10" t="s">
        <v>91</v>
      </c>
      <c r="B145" s="10">
        <v>2017</v>
      </c>
      <c r="C145" s="37">
        <v>103470020</v>
      </c>
      <c r="D145" s="37">
        <v>740660</v>
      </c>
      <c r="E145" s="10">
        <v>23</v>
      </c>
      <c r="F145" s="10">
        <v>11</v>
      </c>
      <c r="G145" s="10">
        <v>4</v>
      </c>
      <c r="H145" s="10">
        <v>3</v>
      </c>
      <c r="I145" s="10">
        <v>130</v>
      </c>
      <c r="J145" s="10">
        <v>1.5</v>
      </c>
      <c r="K145" s="10">
        <v>370000</v>
      </c>
      <c r="L145" s="10"/>
      <c r="M145" s="10">
        <v>-12.112399999999999</v>
      </c>
      <c r="N145" s="10">
        <v>-77.0304</v>
      </c>
      <c r="O145" s="10">
        <v>20.31917808219178</v>
      </c>
      <c r="P145" s="10">
        <v>18.414404432132969</v>
      </c>
      <c r="Q145" s="10">
        <v>23.822038567493109</v>
      </c>
      <c r="R145" s="10">
        <v>4.5454545454545463E-2</v>
      </c>
      <c r="S145" s="10">
        <v>186.4698795180723</v>
      </c>
      <c r="T145" s="10">
        <v>13.24801136363636</v>
      </c>
      <c r="U145" s="10">
        <v>30</v>
      </c>
      <c r="V145" s="10">
        <v>7.7301441977523723E-5</v>
      </c>
      <c r="W145" s="10">
        <v>7.7301441977523727E-2</v>
      </c>
      <c r="X145" s="10" t="s">
        <v>304</v>
      </c>
      <c r="Y145" s="10" t="s">
        <v>743</v>
      </c>
      <c r="Z145" s="10" t="s">
        <v>536</v>
      </c>
      <c r="AA145" s="10" t="s">
        <v>537</v>
      </c>
      <c r="AB145" s="10" t="s">
        <v>744</v>
      </c>
      <c r="AC145" s="10" t="s">
        <v>539</v>
      </c>
      <c r="AD145" s="10" t="s">
        <v>282</v>
      </c>
      <c r="AE145" s="10" t="s">
        <v>540</v>
      </c>
      <c r="AF145" s="10" t="s">
        <v>272</v>
      </c>
      <c r="AG145" s="10" t="s">
        <v>283</v>
      </c>
      <c r="AH145" s="10">
        <v>5</v>
      </c>
      <c r="AI145" s="10" t="s">
        <v>274</v>
      </c>
      <c r="AJ145" s="10" t="s">
        <v>541</v>
      </c>
      <c r="AK145" s="10">
        <v>17.617647058823529</v>
      </c>
      <c r="AL145" s="10">
        <v>7.0882352941176467</v>
      </c>
      <c r="AM145" s="10">
        <v>14.223117647058819</v>
      </c>
      <c r="AN145" s="10">
        <v>5.5441176470588234</v>
      </c>
    </row>
    <row r="146" spans="1:40" ht="15.75" hidden="1" customHeight="1" x14ac:dyDescent="0.25">
      <c r="A146" s="10" t="s">
        <v>91</v>
      </c>
      <c r="B146" s="10">
        <v>2021</v>
      </c>
      <c r="C146" s="37">
        <v>111722570</v>
      </c>
      <c r="D146" s="37">
        <v>801710</v>
      </c>
      <c r="E146" s="10">
        <v>47</v>
      </c>
      <c r="F146" s="10">
        <v>12</v>
      </c>
      <c r="G146" s="10">
        <v>5</v>
      </c>
      <c r="H146" s="10">
        <v>2</v>
      </c>
      <c r="I146" s="10">
        <v>150</v>
      </c>
      <c r="J146" s="10">
        <v>1.4</v>
      </c>
      <c r="K146" s="10">
        <v>330000</v>
      </c>
      <c r="L146" s="10"/>
      <c r="M146" s="10">
        <v>-12.112399999999999</v>
      </c>
      <c r="N146" s="10">
        <v>-77.0304</v>
      </c>
      <c r="O146" s="10">
        <v>18.951232876712329</v>
      </c>
      <c r="P146" s="10">
        <v>17.321643835616442</v>
      </c>
      <c r="Q146" s="10">
        <v>21.516438356164379</v>
      </c>
      <c r="R146" s="10">
        <v>3.5714285714285712E-2</v>
      </c>
      <c r="S146" s="10">
        <v>188.04383561643829</v>
      </c>
      <c r="T146" s="10">
        <v>13.390410958904109</v>
      </c>
      <c r="U146" s="10">
        <v>30</v>
      </c>
      <c r="V146" s="10">
        <v>7.7301441977523723E-5</v>
      </c>
      <c r="W146" s="10">
        <v>7.7301441977523727E-2</v>
      </c>
      <c r="X146" s="10" t="s">
        <v>304</v>
      </c>
      <c r="Y146" s="10" t="s">
        <v>743</v>
      </c>
      <c r="Z146" s="10" t="s">
        <v>536</v>
      </c>
      <c r="AA146" s="10" t="s">
        <v>537</v>
      </c>
      <c r="AB146" s="10" t="s">
        <v>744</v>
      </c>
      <c r="AC146" s="10" t="s">
        <v>539</v>
      </c>
      <c r="AD146" s="10" t="s">
        <v>282</v>
      </c>
      <c r="AE146" s="10" t="s">
        <v>540</v>
      </c>
      <c r="AF146" s="10" t="s">
        <v>272</v>
      </c>
      <c r="AG146" s="10" t="s">
        <v>283</v>
      </c>
      <c r="AH146" s="10">
        <v>5</v>
      </c>
      <c r="AI146" s="10" t="s">
        <v>274</v>
      </c>
      <c r="AJ146" s="10" t="s">
        <v>541</v>
      </c>
      <c r="AK146" s="10">
        <v>17.617647058823529</v>
      </c>
      <c r="AL146" s="10">
        <v>7.0882352941176467</v>
      </c>
      <c r="AM146" s="10">
        <v>14.223117647058819</v>
      </c>
      <c r="AN146" s="10">
        <v>5.5441176470588234</v>
      </c>
    </row>
    <row r="147" spans="1:40" ht="15.75" hidden="1" customHeight="1" x14ac:dyDescent="0.25">
      <c r="A147" s="10" t="s">
        <v>57</v>
      </c>
      <c r="B147" s="10">
        <v>2019</v>
      </c>
      <c r="C147" s="37">
        <v>154285260</v>
      </c>
      <c r="D147" s="37">
        <v>789340</v>
      </c>
      <c r="E147" s="10">
        <v>32</v>
      </c>
      <c r="F147" s="10">
        <v>6</v>
      </c>
      <c r="G147" s="10">
        <v>8</v>
      </c>
      <c r="H147" s="10">
        <v>4</v>
      </c>
      <c r="I147" s="10">
        <v>240</v>
      </c>
      <c r="J147" s="10">
        <v>3.1</v>
      </c>
      <c r="K147" s="10">
        <v>230000</v>
      </c>
      <c r="L147" s="10"/>
      <c r="M147" s="10">
        <v>52.363999999999997</v>
      </c>
      <c r="N147" s="10">
        <v>4.8819999999999997</v>
      </c>
      <c r="O147" s="10">
        <v>11.32657534246575</v>
      </c>
      <c r="P147" s="10">
        <v>7.9076712328767131</v>
      </c>
      <c r="Q147" s="10">
        <v>14.80958904109589</v>
      </c>
      <c r="R147" s="10">
        <v>2.1957020057306589</v>
      </c>
      <c r="S147" s="10">
        <v>197.72602739726031</v>
      </c>
      <c r="T147" s="10">
        <v>17.617534246575339</v>
      </c>
      <c r="U147" s="10">
        <v>30</v>
      </c>
      <c r="V147" s="10">
        <v>9.9999999999544897E-6</v>
      </c>
      <c r="W147" s="10">
        <v>9.9999999999544897E-3</v>
      </c>
      <c r="X147" s="10" t="s">
        <v>496</v>
      </c>
      <c r="Y147" s="10" t="s">
        <v>745</v>
      </c>
      <c r="Z147" s="10" t="s">
        <v>490</v>
      </c>
      <c r="AA147" s="10" t="s">
        <v>491</v>
      </c>
      <c r="AB147" s="10" t="s">
        <v>746</v>
      </c>
      <c r="AC147" s="10" t="s">
        <v>493</v>
      </c>
      <c r="AD147" s="10" t="s">
        <v>275</v>
      </c>
      <c r="AE147" s="10" t="s">
        <v>494</v>
      </c>
      <c r="AF147" s="10" t="s">
        <v>272</v>
      </c>
      <c r="AG147" s="10" t="s">
        <v>273</v>
      </c>
      <c r="AH147" s="10">
        <v>4</v>
      </c>
      <c r="AI147" s="10" t="s">
        <v>274</v>
      </c>
      <c r="AJ147" s="10" t="s">
        <v>495</v>
      </c>
      <c r="AK147" s="10">
        <v>11.397058823529409</v>
      </c>
      <c r="AL147" s="10">
        <v>6.2352941176470589</v>
      </c>
      <c r="AM147" s="10">
        <v>129.8592647058824</v>
      </c>
      <c r="AN147" s="10">
        <v>168.73630882352941</v>
      </c>
    </row>
    <row r="148" spans="1:40" ht="15.75" hidden="1" customHeight="1" x14ac:dyDescent="0.25">
      <c r="A148" s="10" t="s">
        <v>8</v>
      </c>
      <c r="B148" s="10">
        <v>2016</v>
      </c>
      <c r="C148" s="37">
        <v>201726440</v>
      </c>
      <c r="D148" s="37">
        <v>1550370</v>
      </c>
      <c r="E148" s="10">
        <v>15</v>
      </c>
      <c r="F148" s="10">
        <v>8</v>
      </c>
      <c r="G148" s="10">
        <v>7</v>
      </c>
      <c r="H148" s="10">
        <v>4</v>
      </c>
      <c r="I148" s="10">
        <v>230</v>
      </c>
      <c r="J148" s="10">
        <v>3.5</v>
      </c>
      <c r="K148" s="10">
        <v>860000</v>
      </c>
      <c r="L148" s="10"/>
      <c r="M148" s="10">
        <v>40.017600000000002</v>
      </c>
      <c r="N148" s="10">
        <v>116.4756</v>
      </c>
      <c r="O148" s="10">
        <v>13.25710382513661</v>
      </c>
      <c r="P148" s="10">
        <v>7.7114754098360656</v>
      </c>
      <c r="Q148" s="10">
        <v>18.897540983606561</v>
      </c>
      <c r="R148" s="10">
        <v>6.9233009708737869</v>
      </c>
      <c r="S148" s="10">
        <v>201.1166666666667</v>
      </c>
      <c r="T148" s="10">
        <v>9.769166666666667</v>
      </c>
      <c r="U148" s="10">
        <v>26</v>
      </c>
      <c r="V148" s="10">
        <v>5.3416775005722103E-2</v>
      </c>
      <c r="W148" s="10">
        <v>53.416775005722101</v>
      </c>
      <c r="X148" s="10" t="s">
        <v>312</v>
      </c>
      <c r="Z148" s="10" t="s">
        <v>419</v>
      </c>
      <c r="AA148" s="10" t="s">
        <v>362</v>
      </c>
      <c r="AB148" s="10" t="s">
        <v>747</v>
      </c>
      <c r="AC148" s="10" t="s">
        <v>364</v>
      </c>
      <c r="AD148" s="10" t="s">
        <v>281</v>
      </c>
      <c r="AE148" s="10" t="s">
        <v>832</v>
      </c>
      <c r="AF148" s="10" t="s">
        <v>276</v>
      </c>
      <c r="AG148" s="10" t="s">
        <v>276</v>
      </c>
      <c r="AH148" s="10">
        <v>1</v>
      </c>
      <c r="AI148" s="10" t="s">
        <v>277</v>
      </c>
      <c r="AJ148" s="10" t="s">
        <v>319</v>
      </c>
    </row>
    <row r="149" spans="1:40" ht="15.75" hidden="1" customHeight="1" x14ac:dyDescent="0.25">
      <c r="A149" s="10" t="s">
        <v>51</v>
      </c>
      <c r="B149" s="10">
        <v>2019</v>
      </c>
      <c r="C149" s="37">
        <v>55386600</v>
      </c>
      <c r="D149" s="37">
        <v>251080</v>
      </c>
      <c r="E149" s="10">
        <v>34</v>
      </c>
      <c r="F149" s="10">
        <v>11</v>
      </c>
      <c r="G149" s="10">
        <v>5</v>
      </c>
      <c r="H149" s="10">
        <v>3</v>
      </c>
      <c r="I149" s="10">
        <v>180</v>
      </c>
      <c r="J149" s="10">
        <v>2.4</v>
      </c>
      <c r="K149" s="10">
        <v>190000</v>
      </c>
      <c r="L149" s="10"/>
      <c r="M149" s="10">
        <v>9.0695999999999994</v>
      </c>
      <c r="N149" s="10">
        <v>7.4256000000000002</v>
      </c>
      <c r="U149" s="10">
        <v>26</v>
      </c>
      <c r="V149" s="10">
        <v>0.1000099999999999</v>
      </c>
      <c r="W149" s="10">
        <v>100.00999999999991</v>
      </c>
      <c r="X149" s="10" t="s">
        <v>312</v>
      </c>
      <c r="Y149" s="10" t="s">
        <v>748</v>
      </c>
      <c r="Z149" s="10" t="s">
        <v>321</v>
      </c>
      <c r="AA149" s="10" t="s">
        <v>322</v>
      </c>
      <c r="AB149" s="10" t="s">
        <v>749</v>
      </c>
      <c r="AC149" s="10" t="s">
        <v>324</v>
      </c>
      <c r="AD149" s="10" t="s">
        <v>271</v>
      </c>
      <c r="AE149" s="10" t="s">
        <v>325</v>
      </c>
      <c r="AF149" s="10" t="s">
        <v>276</v>
      </c>
      <c r="AG149" s="10" t="s">
        <v>276</v>
      </c>
      <c r="AH149" s="10">
        <v>2</v>
      </c>
      <c r="AI149" s="10" t="s">
        <v>274</v>
      </c>
      <c r="AJ149" s="10" t="s">
        <v>326</v>
      </c>
    </row>
    <row r="150" spans="1:40" ht="15.75" hidden="1" customHeight="1" x14ac:dyDescent="0.25">
      <c r="A150" s="10" t="s">
        <v>77</v>
      </c>
      <c r="B150" s="10">
        <v>2019</v>
      </c>
      <c r="C150" s="37">
        <v>386490430</v>
      </c>
      <c r="D150" s="37">
        <v>3747540</v>
      </c>
      <c r="E150" s="10">
        <v>31</v>
      </c>
      <c r="F150" s="10">
        <v>7</v>
      </c>
      <c r="G150" s="10">
        <v>5</v>
      </c>
      <c r="H150" s="10">
        <v>3</v>
      </c>
      <c r="I150" s="10">
        <v>210</v>
      </c>
      <c r="J150" s="10">
        <v>2.7</v>
      </c>
      <c r="K150" s="10">
        <v>930000</v>
      </c>
      <c r="L150" s="10"/>
      <c r="M150" s="10">
        <v>49.230699999999999</v>
      </c>
      <c r="N150" s="10">
        <v>-123.1307</v>
      </c>
      <c r="O150" s="10">
        <v>10.40931506849315</v>
      </c>
      <c r="P150" s="10">
        <v>6.630684931506849</v>
      </c>
      <c r="Q150" s="10">
        <v>14.141369863013701</v>
      </c>
      <c r="R150" s="10">
        <v>2.645753424657534</v>
      </c>
      <c r="S150" s="10">
        <v>167.18356164383559</v>
      </c>
      <c r="T150" s="10">
        <v>12.86219178082192</v>
      </c>
      <c r="U150" s="10">
        <v>30</v>
      </c>
      <c r="V150" s="10">
        <v>9.9999999999544897E-6</v>
      </c>
      <c r="W150" s="10">
        <v>9.9999999999544897E-3</v>
      </c>
      <c r="X150" s="10" t="s">
        <v>365</v>
      </c>
      <c r="Y150" s="10" t="s">
        <v>750</v>
      </c>
      <c r="Z150" s="10" t="s">
        <v>628</v>
      </c>
      <c r="AA150" s="10" t="s">
        <v>629</v>
      </c>
      <c r="AB150" s="10" t="s">
        <v>751</v>
      </c>
      <c r="AC150" s="10" t="s">
        <v>604</v>
      </c>
      <c r="AD150" s="10" t="s">
        <v>278</v>
      </c>
      <c r="AE150" s="10" t="s">
        <v>605</v>
      </c>
      <c r="AF150" s="10" t="s">
        <v>272</v>
      </c>
      <c r="AG150" s="10" t="s">
        <v>284</v>
      </c>
      <c r="AH150" s="10">
        <v>6</v>
      </c>
      <c r="AI150" s="10" t="s">
        <v>274</v>
      </c>
      <c r="AJ150" s="10" t="s">
        <v>631</v>
      </c>
      <c r="AK150" s="10">
        <v>37</v>
      </c>
      <c r="AL150" s="10">
        <v>14.25</v>
      </c>
      <c r="AM150" s="10">
        <v>1.616117647058823</v>
      </c>
      <c r="AN150" s="10">
        <v>50.210985294117648</v>
      </c>
    </row>
    <row r="151" spans="1:40" ht="15.75" hidden="1" customHeight="1" x14ac:dyDescent="0.25">
      <c r="A151" s="10" t="s">
        <v>79</v>
      </c>
      <c r="B151" s="10">
        <v>2021</v>
      </c>
      <c r="C151" s="37">
        <v>432892260</v>
      </c>
      <c r="D151" s="37">
        <v>2901220</v>
      </c>
      <c r="E151" s="10">
        <v>45</v>
      </c>
      <c r="F151" s="10">
        <v>9</v>
      </c>
      <c r="G151" s="10">
        <v>9</v>
      </c>
      <c r="H151" s="10">
        <v>5</v>
      </c>
      <c r="I151" s="10">
        <v>260</v>
      </c>
      <c r="J151" s="10">
        <v>3.5</v>
      </c>
      <c r="K151" s="10">
        <v>2090000</v>
      </c>
      <c r="L151" s="10"/>
      <c r="M151" s="10">
        <v>34.705399999999997</v>
      </c>
      <c r="N151" s="10">
        <v>135.49879999999999</v>
      </c>
      <c r="O151" s="10">
        <v>17.57534246575343</v>
      </c>
      <c r="P151" s="10">
        <v>14.19041095890411</v>
      </c>
      <c r="Q151" s="10">
        <v>20.848767123287669</v>
      </c>
      <c r="R151" s="10">
        <v>5.5293150684931511</v>
      </c>
      <c r="S151" s="10">
        <v>182.27945205479449</v>
      </c>
      <c r="T151" s="10">
        <v>8.3947945205479453</v>
      </c>
      <c r="U151" s="10">
        <v>30</v>
      </c>
      <c r="V151" s="10">
        <v>9.9999999999544897E-6</v>
      </c>
      <c r="W151" s="10">
        <v>9.9999999999544897E-3</v>
      </c>
      <c r="X151" s="10" t="s">
        <v>632</v>
      </c>
      <c r="Y151" s="10" t="s">
        <v>752</v>
      </c>
      <c r="Z151" s="10" t="s">
        <v>715</v>
      </c>
      <c r="AA151" s="10" t="s">
        <v>716</v>
      </c>
      <c r="AB151" s="10" t="s">
        <v>753</v>
      </c>
      <c r="AC151" s="10" t="s">
        <v>637</v>
      </c>
      <c r="AD151" s="10" t="s">
        <v>281</v>
      </c>
      <c r="AE151" s="10" t="s">
        <v>835</v>
      </c>
      <c r="AF151" s="10" t="s">
        <v>272</v>
      </c>
      <c r="AG151" s="10" t="s">
        <v>284</v>
      </c>
      <c r="AH151" s="10">
        <v>6</v>
      </c>
      <c r="AI151" s="10" t="s">
        <v>274</v>
      </c>
      <c r="AJ151" s="10" t="s">
        <v>718</v>
      </c>
      <c r="AK151" s="10">
        <v>37</v>
      </c>
      <c r="AL151" s="10">
        <v>14.25</v>
      </c>
      <c r="AM151" s="10">
        <v>1.616117647058823</v>
      </c>
      <c r="AN151" s="10">
        <v>50.210985294117648</v>
      </c>
    </row>
    <row r="152" spans="1:40" ht="15.75" hidden="1" customHeight="1" x14ac:dyDescent="0.25">
      <c r="A152" s="10" t="s">
        <v>158</v>
      </c>
      <c r="B152" s="10">
        <v>2018</v>
      </c>
      <c r="C152" s="37">
        <v>49046260</v>
      </c>
      <c r="D152" s="37">
        <v>436750</v>
      </c>
      <c r="E152" s="10">
        <v>30</v>
      </c>
      <c r="F152" s="10">
        <v>2</v>
      </c>
      <c r="G152" s="10">
        <v>7</v>
      </c>
      <c r="H152" s="10">
        <v>4</v>
      </c>
      <c r="I152" s="10">
        <v>190</v>
      </c>
      <c r="J152" s="10">
        <v>2.6</v>
      </c>
      <c r="K152" s="10">
        <v>200000</v>
      </c>
      <c r="L152" s="10"/>
      <c r="M152" s="10">
        <v>-31.878299999999999</v>
      </c>
      <c r="N152" s="10">
        <v>115.79349999999999</v>
      </c>
      <c r="O152" s="10">
        <v>18.30465753424658</v>
      </c>
      <c r="P152" s="10">
        <v>12.95287671232877</v>
      </c>
      <c r="Q152" s="10">
        <v>24.654794520547949</v>
      </c>
      <c r="R152" s="10">
        <v>2.031780821917808</v>
      </c>
      <c r="S152" s="10">
        <v>173.25207756232689</v>
      </c>
      <c r="T152" s="10">
        <v>14.34630136986301</v>
      </c>
      <c r="U152" s="10">
        <v>30</v>
      </c>
      <c r="V152" s="10">
        <v>9.9999999999544897E-6</v>
      </c>
      <c r="W152" s="10">
        <v>9.9999999999544897E-3</v>
      </c>
      <c r="X152" s="10" t="s">
        <v>304</v>
      </c>
      <c r="Y152" s="10" t="s">
        <v>754</v>
      </c>
      <c r="Z152" s="10" t="s">
        <v>547</v>
      </c>
      <c r="AA152" s="10" t="s">
        <v>548</v>
      </c>
      <c r="AB152" s="10" t="s">
        <v>755</v>
      </c>
      <c r="AC152" s="10" t="s">
        <v>359</v>
      </c>
      <c r="AD152" s="10" t="s">
        <v>279</v>
      </c>
      <c r="AE152" s="10" t="s">
        <v>360</v>
      </c>
      <c r="AF152" s="10" t="s">
        <v>272</v>
      </c>
      <c r="AG152" s="10" t="s">
        <v>280</v>
      </c>
      <c r="AH152" s="10">
        <v>4</v>
      </c>
      <c r="AI152" s="10" t="s">
        <v>277</v>
      </c>
      <c r="AJ152" s="10" t="s">
        <v>319</v>
      </c>
      <c r="AK152" s="10">
        <v>18.57352941176471</v>
      </c>
      <c r="AL152" s="10">
        <v>4.2058823529411766</v>
      </c>
      <c r="AM152" s="10">
        <v>11.425000000000001</v>
      </c>
      <c r="AN152" s="10">
        <v>26.235294117647062</v>
      </c>
    </row>
    <row r="153" spans="1:40" ht="15.75" hidden="1" customHeight="1" x14ac:dyDescent="0.25">
      <c r="A153" s="10" t="s">
        <v>158</v>
      </c>
      <c r="B153" s="10">
        <v>2023</v>
      </c>
      <c r="C153" s="37">
        <v>54246250</v>
      </c>
      <c r="D153" s="37">
        <v>482220</v>
      </c>
      <c r="E153" s="10">
        <v>60</v>
      </c>
      <c r="F153" s="10">
        <v>2</v>
      </c>
      <c r="G153" s="10">
        <v>7</v>
      </c>
      <c r="H153" s="10">
        <v>4</v>
      </c>
      <c r="I153" s="10">
        <v>190</v>
      </c>
      <c r="J153" s="10">
        <v>2.6</v>
      </c>
      <c r="K153" s="10">
        <v>340000</v>
      </c>
      <c r="L153" s="10"/>
      <c r="M153" s="10">
        <v>-31.878299999999999</v>
      </c>
      <c r="N153" s="10">
        <v>115.79349999999999</v>
      </c>
      <c r="O153" s="10">
        <v>18.87479452054794</v>
      </c>
      <c r="P153" s="10">
        <v>13.416438356164379</v>
      </c>
      <c r="Q153" s="10">
        <v>25.5041095890411</v>
      </c>
      <c r="R153" s="10">
        <v>1.6345205479452061</v>
      </c>
      <c r="S153" s="10">
        <v>174.42191780821921</v>
      </c>
      <c r="T153" s="10">
        <v>9.1364383561643834</v>
      </c>
      <c r="U153" s="10">
        <v>30</v>
      </c>
      <c r="V153" s="10">
        <v>9.9999999999544897E-6</v>
      </c>
      <c r="W153" s="10">
        <v>9.9999999999544897E-3</v>
      </c>
      <c r="X153" s="10" t="s">
        <v>304</v>
      </c>
      <c r="Y153" s="10" t="s">
        <v>754</v>
      </c>
      <c r="Z153" s="10" t="s">
        <v>547</v>
      </c>
      <c r="AA153" s="10" t="s">
        <v>548</v>
      </c>
      <c r="AB153" s="10" t="s">
        <v>755</v>
      </c>
      <c r="AC153" s="10" t="s">
        <v>359</v>
      </c>
      <c r="AD153" s="10" t="s">
        <v>279</v>
      </c>
      <c r="AE153" s="10" t="s">
        <v>360</v>
      </c>
      <c r="AF153" s="10" t="s">
        <v>272</v>
      </c>
      <c r="AG153" s="10" t="s">
        <v>280</v>
      </c>
      <c r="AH153" s="10">
        <v>4</v>
      </c>
      <c r="AI153" s="10" t="s">
        <v>277</v>
      </c>
      <c r="AJ153" s="10" t="s">
        <v>319</v>
      </c>
      <c r="AK153" s="10">
        <v>18.57352941176471</v>
      </c>
      <c r="AL153" s="10">
        <v>4.2058823529411766</v>
      </c>
      <c r="AM153" s="10">
        <v>11.425000000000001</v>
      </c>
      <c r="AN153" s="10">
        <v>26.235294117647062</v>
      </c>
    </row>
    <row r="154" spans="1:40" ht="15.75" hidden="1" customHeight="1" x14ac:dyDescent="0.25">
      <c r="A154" s="10" t="s">
        <v>36</v>
      </c>
      <c r="B154" s="10">
        <v>2022</v>
      </c>
      <c r="C154" s="37">
        <v>70144260</v>
      </c>
      <c r="D154" s="37">
        <v>512610</v>
      </c>
      <c r="E154" s="10">
        <v>54</v>
      </c>
      <c r="F154" s="10">
        <v>2</v>
      </c>
      <c r="G154" s="10">
        <v>6</v>
      </c>
      <c r="H154" s="10">
        <v>3</v>
      </c>
      <c r="I154" s="10">
        <v>160</v>
      </c>
      <c r="J154" s="10">
        <v>1.9</v>
      </c>
      <c r="K154" s="10">
        <v>260000</v>
      </c>
      <c r="L154" s="10"/>
      <c r="M154" s="10">
        <v>-41.217399999999998</v>
      </c>
      <c r="N154" s="10">
        <v>174.88329999999999</v>
      </c>
      <c r="O154" s="10">
        <v>14.49342465753425</v>
      </c>
      <c r="P154" s="10">
        <v>11.24931506849315</v>
      </c>
      <c r="Q154" s="10">
        <v>17.47150684931507</v>
      </c>
      <c r="R154" s="10">
        <v>3.8430136986301369</v>
      </c>
      <c r="S154" s="10">
        <v>151.72602739726031</v>
      </c>
      <c r="T154" s="10">
        <v>23.8172602739726</v>
      </c>
      <c r="U154" s="10">
        <v>30</v>
      </c>
      <c r="V154" s="10">
        <v>9.9999999999544897E-6</v>
      </c>
      <c r="W154" s="10">
        <v>9.9999999999544897E-3</v>
      </c>
      <c r="X154" s="10" t="s">
        <v>496</v>
      </c>
      <c r="Y154" s="10" t="s">
        <v>756</v>
      </c>
      <c r="Z154" s="10" t="s">
        <v>757</v>
      </c>
      <c r="AA154" s="10" t="s">
        <v>499</v>
      </c>
      <c r="AB154" s="10" t="s">
        <v>758</v>
      </c>
      <c r="AC154" s="10" t="s">
        <v>481</v>
      </c>
      <c r="AD154" s="10" t="s">
        <v>279</v>
      </c>
      <c r="AE154" s="10" t="s">
        <v>834</v>
      </c>
      <c r="AF154" s="10" t="s">
        <v>272</v>
      </c>
      <c r="AG154" s="10" t="s">
        <v>284</v>
      </c>
      <c r="AH154" s="10">
        <v>4</v>
      </c>
      <c r="AI154" s="10" t="s">
        <v>274</v>
      </c>
      <c r="AJ154" s="10" t="s">
        <v>759</v>
      </c>
      <c r="AK154" s="10">
        <v>37</v>
      </c>
      <c r="AL154" s="10">
        <v>14.25</v>
      </c>
      <c r="AM154" s="10">
        <v>1.616117647058823</v>
      </c>
      <c r="AN154" s="10">
        <v>50.210985294117648</v>
      </c>
    </row>
    <row r="155" spans="1:40" ht="15.75" hidden="1" customHeight="1" x14ac:dyDescent="0.25">
      <c r="A155" s="10" t="s">
        <v>85</v>
      </c>
      <c r="B155" s="10">
        <v>2016</v>
      </c>
      <c r="C155" s="37">
        <v>65665560</v>
      </c>
      <c r="D155" s="37">
        <v>736810</v>
      </c>
      <c r="E155" s="10">
        <v>18</v>
      </c>
      <c r="F155" s="10">
        <v>2</v>
      </c>
      <c r="G155" s="10">
        <v>4</v>
      </c>
      <c r="H155" s="10">
        <v>3</v>
      </c>
      <c r="I155" s="10">
        <v>150</v>
      </c>
      <c r="J155" s="10">
        <v>1.7</v>
      </c>
      <c r="K155" s="10">
        <v>80000</v>
      </c>
      <c r="L155" s="10"/>
      <c r="M155" s="10">
        <v>-36.918300000000002</v>
      </c>
      <c r="N155" s="10">
        <v>174.8509</v>
      </c>
      <c r="O155" s="10">
        <v>15.997540983606561</v>
      </c>
      <c r="P155" s="10">
        <v>12.77103825136612</v>
      </c>
      <c r="Q155" s="10">
        <v>19.800546448087431</v>
      </c>
      <c r="R155" s="10">
        <v>3.1080555555555551</v>
      </c>
      <c r="S155" s="10">
        <v>192.3154929577465</v>
      </c>
      <c r="T155" s="10">
        <v>16.910497237569061</v>
      </c>
      <c r="U155" s="10">
        <v>30</v>
      </c>
      <c r="V155" s="10">
        <v>7.4850843060914282E-5</v>
      </c>
      <c r="W155" s="10">
        <v>7.4850843060914288E-2</v>
      </c>
      <c r="X155" s="10" t="s">
        <v>760</v>
      </c>
      <c r="Y155" s="10" t="s">
        <v>761</v>
      </c>
      <c r="Z155" s="10" t="s">
        <v>762</v>
      </c>
      <c r="AA155" s="10" t="s">
        <v>479</v>
      </c>
      <c r="AB155" s="10" t="s">
        <v>763</v>
      </c>
      <c r="AC155" s="10" t="s">
        <v>481</v>
      </c>
      <c r="AD155" s="10" t="s">
        <v>279</v>
      </c>
      <c r="AE155" s="10" t="s">
        <v>834</v>
      </c>
      <c r="AF155" s="10" t="s">
        <v>272</v>
      </c>
      <c r="AG155" s="10" t="s">
        <v>284</v>
      </c>
      <c r="AH155" s="10">
        <v>3</v>
      </c>
      <c r="AI155" s="10" t="s">
        <v>277</v>
      </c>
      <c r="AJ155" s="10" t="s">
        <v>319</v>
      </c>
      <c r="AK155" s="10">
        <v>37</v>
      </c>
      <c r="AL155" s="10">
        <v>14.25</v>
      </c>
      <c r="AM155" s="10">
        <v>1.616117647058823</v>
      </c>
      <c r="AN155" s="10">
        <v>50.210985294117648</v>
      </c>
    </row>
    <row r="156" spans="1:40" ht="15.75" hidden="1" customHeight="1" x14ac:dyDescent="0.25">
      <c r="A156" s="10" t="s">
        <v>129</v>
      </c>
      <c r="B156" s="10">
        <v>2018</v>
      </c>
      <c r="C156" s="37">
        <v>5419090</v>
      </c>
      <c r="D156" s="37">
        <v>56430</v>
      </c>
      <c r="E156" s="10">
        <v>28</v>
      </c>
      <c r="F156" s="10">
        <v>12</v>
      </c>
      <c r="G156" s="10">
        <v>4</v>
      </c>
      <c r="H156" s="10">
        <v>2</v>
      </c>
      <c r="I156" s="10">
        <v>120</v>
      </c>
      <c r="J156" s="10">
        <v>1.2</v>
      </c>
      <c r="K156" s="10">
        <v>30000</v>
      </c>
      <c r="L156" s="10"/>
      <c r="M156" s="10">
        <v>39.678800000000003</v>
      </c>
      <c r="N156" s="10">
        <v>-4.0580999999999996</v>
      </c>
      <c r="O156" s="10">
        <v>16.05403899721448</v>
      </c>
      <c r="P156" s="10">
        <v>10.135342465753419</v>
      </c>
      <c r="Q156" s="10">
        <v>22.412602739726029</v>
      </c>
      <c r="R156" s="10">
        <v>1.2312328767123291</v>
      </c>
      <c r="S156" s="10">
        <v>163.6829268292683</v>
      </c>
      <c r="T156" s="10">
        <v>8.8652439024390244</v>
      </c>
      <c r="U156" s="10">
        <v>25</v>
      </c>
      <c r="V156" s="10">
        <v>0.12501000000000001</v>
      </c>
      <c r="W156" s="10">
        <v>125.01</v>
      </c>
      <c r="X156" s="10" t="s">
        <v>764</v>
      </c>
      <c r="Z156" s="10" t="s">
        <v>765</v>
      </c>
      <c r="AA156" s="10" t="s">
        <v>766</v>
      </c>
      <c r="AC156" s="10" t="s">
        <v>317</v>
      </c>
      <c r="AD156" s="10" t="s">
        <v>275</v>
      </c>
      <c r="AE156" s="10" t="s">
        <v>318</v>
      </c>
      <c r="AF156" s="10" t="s">
        <v>276</v>
      </c>
      <c r="AG156" s="10" t="s">
        <v>276</v>
      </c>
      <c r="AH156" s="10">
        <v>1</v>
      </c>
      <c r="AI156" s="10" t="s">
        <v>277</v>
      </c>
      <c r="AJ156" s="10" t="s">
        <v>319</v>
      </c>
    </row>
    <row r="157" spans="1:40" ht="15.75" hidden="1" customHeight="1" x14ac:dyDescent="0.25">
      <c r="A157" s="10" t="s">
        <v>129</v>
      </c>
      <c r="B157" s="10">
        <v>2023</v>
      </c>
      <c r="C157" s="37">
        <v>5973360</v>
      </c>
      <c r="D157" s="37">
        <v>62300</v>
      </c>
      <c r="E157" s="10">
        <v>58</v>
      </c>
      <c r="F157" s="10">
        <v>12</v>
      </c>
      <c r="G157" s="10">
        <v>4</v>
      </c>
      <c r="H157" s="10">
        <v>2</v>
      </c>
      <c r="I157" s="10">
        <v>120</v>
      </c>
      <c r="J157" s="10">
        <v>1.2</v>
      </c>
      <c r="K157" s="10">
        <v>20000</v>
      </c>
      <c r="L157" s="10"/>
      <c r="M157" s="10">
        <v>39.678800000000003</v>
      </c>
      <c r="N157" s="10">
        <v>-4.0580999999999996</v>
      </c>
      <c r="O157" s="10">
        <v>17.36575342465753</v>
      </c>
      <c r="P157" s="10">
        <v>10.961369863013701</v>
      </c>
      <c r="Q157" s="10">
        <v>24.05260273972603</v>
      </c>
      <c r="R157" s="10">
        <v>1.1084931506849309</v>
      </c>
      <c r="S157" s="10">
        <v>193.36164383561641</v>
      </c>
      <c r="T157" s="10">
        <v>10.181917808219181</v>
      </c>
      <c r="U157" s="10">
        <v>25</v>
      </c>
      <c r="V157" s="10">
        <v>0.12501000000000001</v>
      </c>
      <c r="W157" s="10">
        <v>125.01</v>
      </c>
      <c r="X157" s="10" t="s">
        <v>764</v>
      </c>
      <c r="Z157" s="10" t="s">
        <v>765</v>
      </c>
      <c r="AA157" s="10" t="s">
        <v>766</v>
      </c>
      <c r="AC157" s="10" t="s">
        <v>317</v>
      </c>
      <c r="AD157" s="10" t="s">
        <v>275</v>
      </c>
      <c r="AE157" s="10" t="s">
        <v>318</v>
      </c>
      <c r="AF157" s="10" t="s">
        <v>276</v>
      </c>
      <c r="AG157" s="10" t="s">
        <v>276</v>
      </c>
      <c r="AH157" s="10">
        <v>1</v>
      </c>
      <c r="AI157" s="10" t="s">
        <v>277</v>
      </c>
      <c r="AJ157" s="10" t="s">
        <v>319</v>
      </c>
    </row>
    <row r="158" spans="1:40" ht="15.75" hidden="1" customHeight="1" x14ac:dyDescent="0.25">
      <c r="A158" s="10" t="s">
        <v>67</v>
      </c>
      <c r="B158" s="10">
        <v>2018</v>
      </c>
      <c r="C158" s="37">
        <v>734220490</v>
      </c>
      <c r="D158" s="37">
        <v>3350450</v>
      </c>
      <c r="E158" s="10">
        <v>27</v>
      </c>
      <c r="F158" s="10">
        <v>1</v>
      </c>
      <c r="G158" s="10">
        <v>10</v>
      </c>
      <c r="H158" s="10">
        <v>5</v>
      </c>
      <c r="I158" s="10">
        <v>300</v>
      </c>
      <c r="J158" s="10">
        <v>4.2</v>
      </c>
      <c r="K158" s="10">
        <v>4280000</v>
      </c>
      <c r="L158" s="10"/>
      <c r="M158" s="10">
        <v>-6.2275</v>
      </c>
      <c r="N158" s="10">
        <v>106.79730000000001</v>
      </c>
      <c r="O158" s="10">
        <v>28.658356164383559</v>
      </c>
      <c r="P158" s="10">
        <v>25.57513812154696</v>
      </c>
      <c r="Q158" s="10">
        <v>32.276438356164377</v>
      </c>
      <c r="R158" s="10">
        <v>10.93333333333333</v>
      </c>
      <c r="S158" s="10">
        <v>167.0045045045045</v>
      </c>
      <c r="T158" s="10">
        <v>8.9422535211267604</v>
      </c>
      <c r="U158" s="10">
        <v>30</v>
      </c>
      <c r="V158" s="10">
        <v>0.38767865668861268</v>
      </c>
      <c r="W158" s="10">
        <v>387.6786566886127</v>
      </c>
      <c r="X158" s="10" t="s">
        <v>340</v>
      </c>
      <c r="Y158" s="10" t="s">
        <v>767</v>
      </c>
      <c r="Z158" s="10" t="s">
        <v>449</v>
      </c>
      <c r="AA158" s="10" t="s">
        <v>450</v>
      </c>
      <c r="AB158" s="10" t="s">
        <v>768</v>
      </c>
      <c r="AC158" s="10" t="s">
        <v>416</v>
      </c>
      <c r="AD158" s="10" t="s">
        <v>281</v>
      </c>
      <c r="AE158" s="10" t="s">
        <v>417</v>
      </c>
      <c r="AF158" s="10" t="s">
        <v>272</v>
      </c>
      <c r="AG158" s="10" t="s">
        <v>284</v>
      </c>
      <c r="AH158" s="10">
        <v>3</v>
      </c>
      <c r="AI158" s="10" t="s">
        <v>274</v>
      </c>
      <c r="AJ158" s="10" t="s">
        <v>452</v>
      </c>
      <c r="AK158" s="10">
        <v>37</v>
      </c>
      <c r="AL158" s="10">
        <v>14.25</v>
      </c>
      <c r="AM158" s="10">
        <v>1.616117647058823</v>
      </c>
      <c r="AN158" s="10">
        <v>50.210985294117648</v>
      </c>
    </row>
    <row r="159" spans="1:40" ht="15.75" hidden="1" customHeight="1" x14ac:dyDescent="0.25">
      <c r="A159" s="10" t="s">
        <v>58</v>
      </c>
      <c r="B159" s="10">
        <v>2019</v>
      </c>
      <c r="C159" s="37">
        <v>69087320</v>
      </c>
      <c r="D159" s="37">
        <v>353450</v>
      </c>
      <c r="E159" s="10">
        <v>32</v>
      </c>
      <c r="F159" s="10">
        <v>6</v>
      </c>
      <c r="G159" s="10">
        <v>8</v>
      </c>
      <c r="H159" s="10">
        <v>4</v>
      </c>
      <c r="I159" s="10">
        <v>240</v>
      </c>
      <c r="J159" s="10">
        <v>3.1</v>
      </c>
      <c r="K159" s="10">
        <v>640000</v>
      </c>
      <c r="L159" s="10"/>
      <c r="M159" s="10">
        <v>52.373100000000001</v>
      </c>
      <c r="N159" s="10">
        <v>4.8936999999999999</v>
      </c>
      <c r="O159" s="10">
        <v>11.32657534246575</v>
      </c>
      <c r="P159" s="10">
        <v>7.9076712328767131</v>
      </c>
      <c r="Q159" s="10">
        <v>14.80958904109589</v>
      </c>
      <c r="R159" s="10">
        <v>2.1957020057306589</v>
      </c>
      <c r="S159" s="10">
        <v>197.72602739726031</v>
      </c>
      <c r="T159" s="10">
        <v>17.617534246575339</v>
      </c>
      <c r="U159" s="10">
        <v>26</v>
      </c>
      <c r="V159" s="10">
        <v>5.3416015106431652E-2</v>
      </c>
      <c r="W159" s="10">
        <v>53.416015106431651</v>
      </c>
      <c r="X159" s="10" t="s">
        <v>312</v>
      </c>
      <c r="Z159" s="10" t="s">
        <v>490</v>
      </c>
      <c r="AA159" s="10" t="s">
        <v>491</v>
      </c>
      <c r="AB159" s="10" t="s">
        <v>769</v>
      </c>
      <c r="AC159" s="10" t="s">
        <v>493</v>
      </c>
      <c r="AD159" s="10" t="s">
        <v>275</v>
      </c>
      <c r="AE159" s="10" t="s">
        <v>494</v>
      </c>
      <c r="AF159" s="10" t="s">
        <v>272</v>
      </c>
      <c r="AG159" s="10" t="s">
        <v>273</v>
      </c>
      <c r="AH159" s="10">
        <v>4</v>
      </c>
      <c r="AI159" s="10" t="s">
        <v>274</v>
      </c>
      <c r="AJ159" s="10" t="s">
        <v>495</v>
      </c>
      <c r="AK159" s="10">
        <v>11.397058823529409</v>
      </c>
      <c r="AL159" s="10">
        <v>6.2352941176470589</v>
      </c>
      <c r="AM159" s="10">
        <v>129.8592647058824</v>
      </c>
      <c r="AN159" s="10">
        <v>168.73630882352941</v>
      </c>
    </row>
    <row r="160" spans="1:40" ht="15.75" hidden="1" customHeight="1" x14ac:dyDescent="0.25">
      <c r="A160" s="10" t="s">
        <v>103</v>
      </c>
      <c r="B160" s="10">
        <v>2017</v>
      </c>
      <c r="C160" s="37">
        <v>237015990</v>
      </c>
      <c r="D160" s="37">
        <v>921140</v>
      </c>
      <c r="E160" s="10">
        <v>24</v>
      </c>
      <c r="F160" s="10">
        <v>4</v>
      </c>
      <c r="G160" s="10">
        <v>5</v>
      </c>
      <c r="H160" s="10">
        <v>3</v>
      </c>
      <c r="I160" s="10">
        <v>220</v>
      </c>
      <c r="J160" s="10">
        <v>2.8</v>
      </c>
      <c r="K160" s="10">
        <v>290000</v>
      </c>
      <c r="L160" s="10"/>
      <c r="M160" s="10">
        <v>-27.387</v>
      </c>
      <c r="N160" s="10">
        <v>153.03829999999999</v>
      </c>
      <c r="O160" s="10">
        <v>21.11835616438356</v>
      </c>
      <c r="P160" s="10">
        <v>16.486301369863011</v>
      </c>
      <c r="Q160" s="10">
        <v>25.902191780821919</v>
      </c>
      <c r="R160" s="10">
        <v>2.398356164383562</v>
      </c>
      <c r="S160" s="10">
        <v>170.68347338935581</v>
      </c>
      <c r="T160" s="10">
        <v>15.045479452054799</v>
      </c>
      <c r="U160" s="10">
        <v>30</v>
      </c>
      <c r="V160" s="10">
        <v>9.9999999999544897E-6</v>
      </c>
      <c r="W160" s="10">
        <v>9.9999999999544897E-3</v>
      </c>
      <c r="X160" s="10" t="s">
        <v>496</v>
      </c>
      <c r="Y160" s="10" t="s">
        <v>770</v>
      </c>
      <c r="Z160" s="10" t="s">
        <v>771</v>
      </c>
      <c r="AA160" s="10" t="s">
        <v>455</v>
      </c>
      <c r="AB160" s="10" t="s">
        <v>772</v>
      </c>
      <c r="AC160" s="10" t="s">
        <v>359</v>
      </c>
      <c r="AD160" s="10" t="s">
        <v>279</v>
      </c>
      <c r="AE160" s="10" t="s">
        <v>360</v>
      </c>
      <c r="AF160" s="10" t="s">
        <v>272</v>
      </c>
      <c r="AG160" s="10" t="s">
        <v>280</v>
      </c>
      <c r="AH160" s="10">
        <v>8</v>
      </c>
      <c r="AI160" s="10" t="s">
        <v>274</v>
      </c>
      <c r="AJ160" s="10" t="s">
        <v>773</v>
      </c>
      <c r="AK160" s="10">
        <v>18.57352941176471</v>
      </c>
      <c r="AL160" s="10">
        <v>4.2058823529411766</v>
      </c>
      <c r="AM160" s="10">
        <v>11.425000000000001</v>
      </c>
      <c r="AN160" s="10">
        <v>26.235294117647062</v>
      </c>
    </row>
    <row r="161" spans="1:40" ht="15.75" hidden="1" customHeight="1" x14ac:dyDescent="0.25">
      <c r="A161" s="10" t="s">
        <v>120</v>
      </c>
      <c r="B161" s="10">
        <v>2017</v>
      </c>
      <c r="C161" s="37">
        <v>180588180</v>
      </c>
      <c r="D161" s="37">
        <v>1652510</v>
      </c>
      <c r="E161" s="10">
        <v>22</v>
      </c>
      <c r="F161" s="10">
        <v>5</v>
      </c>
      <c r="G161" s="10">
        <v>7</v>
      </c>
      <c r="H161" s="10">
        <v>4</v>
      </c>
      <c r="I161" s="10">
        <v>150</v>
      </c>
      <c r="J161" s="10">
        <v>2.1</v>
      </c>
      <c r="K161" s="10">
        <v>220000</v>
      </c>
      <c r="L161" s="10"/>
      <c r="M161" s="10">
        <v>-26.190200000000001</v>
      </c>
      <c r="N161" s="10">
        <v>28.124600000000001</v>
      </c>
      <c r="O161" s="10">
        <v>17.27342465753425</v>
      </c>
      <c r="P161" s="10">
        <v>11.118630136986299</v>
      </c>
      <c r="Q161" s="10">
        <v>24.679945054945051</v>
      </c>
      <c r="R161" s="10">
        <v>4.6729166666666666</v>
      </c>
      <c r="S161" s="10">
        <v>149.19672131147539</v>
      </c>
      <c r="T161" s="10">
        <v>3.3204204204204211</v>
      </c>
      <c r="U161" s="10">
        <v>26</v>
      </c>
      <c r="V161" s="10">
        <v>5.3343333333333298E-2</v>
      </c>
      <c r="W161" s="10">
        <v>53.343333333333298</v>
      </c>
      <c r="X161" s="10" t="s">
        <v>312</v>
      </c>
      <c r="Y161" s="10" t="s">
        <v>774</v>
      </c>
      <c r="Z161" s="10" t="s">
        <v>775</v>
      </c>
      <c r="AA161" s="10" t="s">
        <v>645</v>
      </c>
      <c r="AB161" s="10" t="s">
        <v>776</v>
      </c>
      <c r="AC161" s="10" t="s">
        <v>309</v>
      </c>
      <c r="AD161" s="10" t="s">
        <v>271</v>
      </c>
      <c r="AE161" s="10" t="s">
        <v>310</v>
      </c>
      <c r="AF161" s="10" t="s">
        <v>276</v>
      </c>
      <c r="AG161" s="10" t="s">
        <v>276</v>
      </c>
      <c r="AH161" s="10">
        <v>2</v>
      </c>
      <c r="AI161" s="10" t="s">
        <v>277</v>
      </c>
      <c r="AJ161" s="10" t="s">
        <v>319</v>
      </c>
    </row>
    <row r="162" spans="1:40" ht="15.75" customHeight="1" x14ac:dyDescent="0.25">
      <c r="A162" s="10" t="s">
        <v>34</v>
      </c>
      <c r="B162" s="10">
        <v>2018</v>
      </c>
      <c r="C162" s="37">
        <v>551731750</v>
      </c>
      <c r="D162" s="37">
        <v>1219460</v>
      </c>
      <c r="E162" s="10">
        <v>25</v>
      </c>
      <c r="F162" s="10">
        <v>6</v>
      </c>
      <c r="G162" s="10">
        <v>8</v>
      </c>
      <c r="H162" s="10">
        <v>5</v>
      </c>
      <c r="I162" s="10">
        <v>250</v>
      </c>
      <c r="J162" s="10">
        <v>3.4</v>
      </c>
      <c r="K162" s="37">
        <v>1350000</v>
      </c>
      <c r="L162" s="37">
        <f t="shared" ref="L162:L163" si="3">K162*0.071</f>
        <v>95849.999999999985</v>
      </c>
      <c r="M162" s="10">
        <v>25.765899999999998</v>
      </c>
      <c r="N162" s="10">
        <v>-80.191699999999997</v>
      </c>
      <c r="O162" s="10">
        <v>25.167397260273969</v>
      </c>
      <c r="P162" s="10">
        <v>21.61643835616438</v>
      </c>
      <c r="Q162" s="10">
        <v>29.177534246575341</v>
      </c>
      <c r="R162" s="10">
        <v>4.2775342465753434</v>
      </c>
      <c r="S162" s="10">
        <v>135.40524781341111</v>
      </c>
      <c r="T162" s="10">
        <v>12.886301369863009</v>
      </c>
      <c r="U162" s="10">
        <v>30</v>
      </c>
      <c r="V162" s="10">
        <v>7.7545586327870875E-5</v>
      </c>
      <c r="W162" s="10">
        <v>7.7545586327870869E-2</v>
      </c>
      <c r="X162" s="10" t="s">
        <v>365</v>
      </c>
      <c r="Y162" s="10" t="s">
        <v>777</v>
      </c>
      <c r="Z162" s="10" t="s">
        <v>372</v>
      </c>
      <c r="AA162" s="10" t="s">
        <v>373</v>
      </c>
      <c r="AB162" s="10" t="s">
        <v>778</v>
      </c>
      <c r="AC162" s="10" t="s">
        <v>352</v>
      </c>
      <c r="AD162" s="10" t="s">
        <v>278</v>
      </c>
      <c r="AE162" s="10" t="s">
        <v>353</v>
      </c>
      <c r="AF162" s="10" t="s">
        <v>272</v>
      </c>
      <c r="AG162" s="10" t="s">
        <v>273</v>
      </c>
      <c r="AH162" s="10">
        <v>9</v>
      </c>
      <c r="AI162" s="10" t="s">
        <v>274</v>
      </c>
      <c r="AJ162" s="10" t="s">
        <v>375</v>
      </c>
      <c r="AK162" s="10">
        <v>11.397058823529409</v>
      </c>
      <c r="AL162" s="10">
        <v>6.2352941176470589</v>
      </c>
      <c r="AM162" s="10">
        <v>129.8592647058824</v>
      </c>
      <c r="AN162" s="10">
        <v>168.73630882352941</v>
      </c>
    </row>
    <row r="163" spans="1:40" ht="15.75" customHeight="1" x14ac:dyDescent="0.25">
      <c r="A163" s="10" t="s">
        <v>34</v>
      </c>
      <c r="B163" s="10">
        <v>2023</v>
      </c>
      <c r="C163" s="37">
        <v>611113610</v>
      </c>
      <c r="D163" s="37">
        <v>1346380</v>
      </c>
      <c r="E163" s="10">
        <v>55</v>
      </c>
      <c r="F163" s="10">
        <v>6</v>
      </c>
      <c r="G163" s="10">
        <v>8</v>
      </c>
      <c r="H163" s="10">
        <v>5</v>
      </c>
      <c r="I163" s="10">
        <v>250</v>
      </c>
      <c r="J163" s="10">
        <v>3.4</v>
      </c>
      <c r="K163" s="37">
        <v>950000</v>
      </c>
      <c r="L163" s="37">
        <f t="shared" si="3"/>
        <v>67450</v>
      </c>
      <c r="M163" s="10">
        <v>25.765899999999998</v>
      </c>
      <c r="N163" s="10">
        <v>-80.191699999999997</v>
      </c>
      <c r="O163" s="10">
        <v>26.282739726027401</v>
      </c>
      <c r="P163" s="10">
        <v>22.684383561643831</v>
      </c>
      <c r="Q163" s="10">
        <v>30.480273972602738</v>
      </c>
      <c r="R163" s="10">
        <v>5.8084931506849324</v>
      </c>
      <c r="S163" s="10">
        <v>139.27397260273969</v>
      </c>
      <c r="T163" s="10">
        <v>11.22493150684932</v>
      </c>
      <c r="U163" s="10">
        <v>30</v>
      </c>
      <c r="V163" s="10">
        <v>7.7545586327870875E-5</v>
      </c>
      <c r="W163" s="10">
        <v>7.7545586327870869E-2</v>
      </c>
      <c r="X163" s="10" t="s">
        <v>365</v>
      </c>
      <c r="Y163" s="10" t="s">
        <v>777</v>
      </c>
      <c r="Z163" s="10" t="s">
        <v>372</v>
      </c>
      <c r="AA163" s="10" t="s">
        <v>373</v>
      </c>
      <c r="AB163" s="10" t="s">
        <v>778</v>
      </c>
      <c r="AC163" s="10" t="s">
        <v>352</v>
      </c>
      <c r="AD163" s="10" t="s">
        <v>278</v>
      </c>
      <c r="AE163" s="10" t="s">
        <v>353</v>
      </c>
      <c r="AF163" s="10" t="s">
        <v>272</v>
      </c>
      <c r="AG163" s="10" t="s">
        <v>273</v>
      </c>
      <c r="AH163" s="10">
        <v>9</v>
      </c>
      <c r="AI163" s="10" t="s">
        <v>274</v>
      </c>
      <c r="AJ163" s="10" t="s">
        <v>375</v>
      </c>
      <c r="AK163" s="10">
        <v>11.397058823529409</v>
      </c>
      <c r="AL163" s="10">
        <v>6.2352941176470589</v>
      </c>
      <c r="AM163" s="10">
        <v>129.8592647058824</v>
      </c>
      <c r="AN163" s="10">
        <v>168.73630882352941</v>
      </c>
    </row>
    <row r="164" spans="1:40" ht="15.75" hidden="1" customHeight="1" x14ac:dyDescent="0.25">
      <c r="A164" s="10" t="s">
        <v>135</v>
      </c>
      <c r="B164" s="10">
        <v>2016</v>
      </c>
      <c r="C164" s="37">
        <v>29507550</v>
      </c>
      <c r="D164" s="37">
        <v>202900</v>
      </c>
      <c r="E164" s="10">
        <v>17</v>
      </c>
      <c r="F164" s="10">
        <v>1</v>
      </c>
      <c r="G164" s="10">
        <v>5</v>
      </c>
      <c r="H164" s="10">
        <v>2</v>
      </c>
      <c r="I164" s="10">
        <v>110</v>
      </c>
      <c r="J164" s="10">
        <v>1.3</v>
      </c>
      <c r="K164" s="10">
        <v>90000</v>
      </c>
      <c r="L164" s="10"/>
      <c r="M164" s="10">
        <v>-3.3408899999999999</v>
      </c>
      <c r="N164" s="10">
        <v>-70.567899999999995</v>
      </c>
      <c r="U164" s="10">
        <v>16</v>
      </c>
      <c r="V164" s="10">
        <v>0.26184495549008541</v>
      </c>
      <c r="W164" s="10">
        <v>261.8449554900854</v>
      </c>
      <c r="X164" s="10" t="s">
        <v>779</v>
      </c>
      <c r="Z164" s="10" t="s">
        <v>780</v>
      </c>
      <c r="AA164" s="10" t="s">
        <v>781</v>
      </c>
      <c r="AC164" s="10" t="s">
        <v>539</v>
      </c>
      <c r="AD164" s="10" t="s">
        <v>282</v>
      </c>
      <c r="AE164" s="10" t="s">
        <v>540</v>
      </c>
      <c r="AF164" s="10" t="s">
        <v>276</v>
      </c>
      <c r="AG164" s="10" t="s">
        <v>276</v>
      </c>
      <c r="AH164" s="10">
        <v>1</v>
      </c>
      <c r="AI164" s="10" t="s">
        <v>277</v>
      </c>
      <c r="AJ164" s="10" t="s">
        <v>319</v>
      </c>
    </row>
    <row r="165" spans="1:40" ht="15.75" hidden="1" customHeight="1" x14ac:dyDescent="0.25">
      <c r="A165" s="10" t="s">
        <v>29</v>
      </c>
      <c r="B165" s="10">
        <v>2015</v>
      </c>
      <c r="C165" s="37">
        <v>91059500</v>
      </c>
      <c r="D165" s="37">
        <v>305860</v>
      </c>
      <c r="E165" s="10">
        <v>10</v>
      </c>
      <c r="F165" s="10">
        <v>9</v>
      </c>
      <c r="G165" s="10">
        <v>7</v>
      </c>
      <c r="H165" s="10">
        <v>4</v>
      </c>
      <c r="I165" s="10">
        <v>180</v>
      </c>
      <c r="J165" s="10">
        <v>2.2999999999999998</v>
      </c>
      <c r="K165" s="10">
        <v>70000</v>
      </c>
      <c r="L165" s="10"/>
      <c r="M165" s="10">
        <v>6.4352</v>
      </c>
      <c r="N165" s="10">
        <v>3.4428999999999998</v>
      </c>
      <c r="O165" s="10">
        <v>27.206020066889629</v>
      </c>
      <c r="P165" s="10">
        <v>23.701687763713078</v>
      </c>
      <c r="Q165" s="10">
        <v>31.730666666666661</v>
      </c>
      <c r="R165" s="10">
        <v>18.973529411764709</v>
      </c>
      <c r="S165" s="10">
        <v>206.83333333333329</v>
      </c>
      <c r="T165" s="10">
        <v>7.5095808383233527</v>
      </c>
      <c r="U165" s="10">
        <v>30</v>
      </c>
      <c r="V165" s="10">
        <v>9.9999999999544897E-6</v>
      </c>
      <c r="W165" s="10">
        <v>9.9999999999544897E-3</v>
      </c>
      <c r="X165" s="10" t="s">
        <v>304</v>
      </c>
      <c r="Y165" s="10" t="s">
        <v>782</v>
      </c>
      <c r="Z165" s="10" t="s">
        <v>367</v>
      </c>
      <c r="AA165" s="10" t="s">
        <v>368</v>
      </c>
      <c r="AB165" s="10" t="s">
        <v>783</v>
      </c>
      <c r="AC165" s="10" t="s">
        <v>324</v>
      </c>
      <c r="AD165" s="10" t="s">
        <v>271</v>
      </c>
      <c r="AE165" s="10" t="s">
        <v>325</v>
      </c>
      <c r="AF165" s="10" t="s">
        <v>272</v>
      </c>
      <c r="AG165" s="10" t="s">
        <v>273</v>
      </c>
      <c r="AH165" s="10">
        <v>6</v>
      </c>
      <c r="AI165" s="10" t="s">
        <v>274</v>
      </c>
      <c r="AJ165" s="10" t="s">
        <v>370</v>
      </c>
      <c r="AK165" s="10">
        <v>11.397058823529409</v>
      </c>
      <c r="AL165" s="10">
        <v>6.2352941176470589</v>
      </c>
      <c r="AM165" s="10">
        <v>129.8592647058824</v>
      </c>
      <c r="AN165" s="10">
        <v>168.73630882352941</v>
      </c>
    </row>
    <row r="166" spans="1:40" ht="15.75" hidden="1" customHeight="1" x14ac:dyDescent="0.25">
      <c r="A166" s="10" t="s">
        <v>29</v>
      </c>
      <c r="B166" s="10">
        <v>2022</v>
      </c>
      <c r="C166" s="37">
        <v>103312140</v>
      </c>
      <c r="D166" s="37">
        <v>351330</v>
      </c>
      <c r="E166" s="10">
        <v>52</v>
      </c>
      <c r="F166" s="10">
        <v>11</v>
      </c>
      <c r="G166" s="10">
        <v>7</v>
      </c>
      <c r="H166" s="10">
        <v>4</v>
      </c>
      <c r="I166" s="10">
        <v>190</v>
      </c>
      <c r="J166" s="10">
        <v>2.5</v>
      </c>
      <c r="K166" s="10">
        <v>320000</v>
      </c>
      <c r="L166" s="10"/>
      <c r="M166" s="10">
        <v>6.4352</v>
      </c>
      <c r="N166" s="10">
        <v>3.4428999999999998</v>
      </c>
      <c r="O166" s="10">
        <v>27.517534246575341</v>
      </c>
      <c r="P166" s="10">
        <v>23.92027397260274</v>
      </c>
      <c r="Q166" s="10">
        <v>32.199178082191793</v>
      </c>
      <c r="R166" s="10">
        <v>4.9416666666666664</v>
      </c>
      <c r="S166" s="10">
        <v>212.13150684931509</v>
      </c>
      <c r="T166" s="10">
        <v>8.3745205479452043</v>
      </c>
      <c r="U166" s="10">
        <v>30</v>
      </c>
      <c r="V166" s="10">
        <v>9.9999999999544897E-6</v>
      </c>
      <c r="W166" s="10">
        <v>9.9999999999544897E-3</v>
      </c>
      <c r="X166" s="10" t="s">
        <v>304</v>
      </c>
      <c r="Y166" s="10" t="s">
        <v>782</v>
      </c>
      <c r="Z166" s="10" t="s">
        <v>367</v>
      </c>
      <c r="AA166" s="10" t="s">
        <v>368</v>
      </c>
      <c r="AB166" s="10" t="s">
        <v>783</v>
      </c>
      <c r="AC166" s="10" t="s">
        <v>324</v>
      </c>
      <c r="AD166" s="10" t="s">
        <v>271</v>
      </c>
      <c r="AE166" s="10" t="s">
        <v>325</v>
      </c>
      <c r="AF166" s="10" t="s">
        <v>272</v>
      </c>
      <c r="AG166" s="10" t="s">
        <v>273</v>
      </c>
      <c r="AH166" s="10">
        <v>6</v>
      </c>
      <c r="AI166" s="10" t="s">
        <v>274</v>
      </c>
      <c r="AJ166" s="10" t="s">
        <v>370</v>
      </c>
      <c r="AK166" s="10">
        <v>11.397058823529409</v>
      </c>
      <c r="AL166" s="10">
        <v>6.2352941176470589</v>
      </c>
      <c r="AM166" s="10">
        <v>129.8592647058824</v>
      </c>
      <c r="AN166" s="10">
        <v>168.73630882352941</v>
      </c>
    </row>
    <row r="167" spans="1:40" ht="15.75" hidden="1" customHeight="1" x14ac:dyDescent="0.25">
      <c r="A167" s="10" t="s">
        <v>136</v>
      </c>
      <c r="B167" s="10">
        <v>2016</v>
      </c>
      <c r="C167" s="37">
        <v>24756220</v>
      </c>
      <c r="D167" s="37">
        <v>172200</v>
      </c>
      <c r="E167" s="10">
        <v>17</v>
      </c>
      <c r="F167" s="10">
        <v>1</v>
      </c>
      <c r="G167" s="10">
        <v>5</v>
      </c>
      <c r="H167" s="10">
        <v>2</v>
      </c>
      <c r="I167" s="10">
        <v>110</v>
      </c>
      <c r="J167" s="10">
        <v>1.3</v>
      </c>
      <c r="K167" s="10">
        <v>90000</v>
      </c>
      <c r="L167" s="10"/>
      <c r="M167" s="10">
        <v>-33.362299999999998</v>
      </c>
      <c r="N167" s="10">
        <v>-70.518100000000004</v>
      </c>
      <c r="O167" s="10">
        <v>15.671857923497271</v>
      </c>
      <c r="P167" s="10">
        <v>9.0568306010928961</v>
      </c>
      <c r="Q167" s="10">
        <v>23.987087912087912</v>
      </c>
      <c r="R167" s="10">
        <v>0.44594594594594589</v>
      </c>
      <c r="S167" s="10">
        <v>180.47457627118641</v>
      </c>
      <c r="T167" s="10">
        <v>10.23104395604396</v>
      </c>
      <c r="U167" s="10">
        <v>30</v>
      </c>
      <c r="V167" s="10">
        <v>5.072785534442691E-5</v>
      </c>
      <c r="W167" s="10">
        <v>5.0727855344426913E-2</v>
      </c>
      <c r="X167" s="10" t="s">
        <v>496</v>
      </c>
      <c r="Y167" s="10" t="s">
        <v>784</v>
      </c>
      <c r="Z167" s="10" t="s">
        <v>785</v>
      </c>
      <c r="AA167" s="10" t="s">
        <v>707</v>
      </c>
      <c r="AB167" s="10" t="s">
        <v>786</v>
      </c>
      <c r="AC167" s="10" t="s">
        <v>397</v>
      </c>
      <c r="AD167" s="10" t="s">
        <v>282</v>
      </c>
      <c r="AE167" s="10" t="s">
        <v>398</v>
      </c>
      <c r="AF167" s="10" t="s">
        <v>276</v>
      </c>
      <c r="AG167" s="10" t="s">
        <v>276</v>
      </c>
      <c r="AH167" s="10">
        <v>2</v>
      </c>
      <c r="AI167" s="10" t="s">
        <v>277</v>
      </c>
      <c r="AJ167" s="10" t="s">
        <v>319</v>
      </c>
    </row>
    <row r="168" spans="1:40" ht="15.75" hidden="1" customHeight="1" x14ac:dyDescent="0.25">
      <c r="A168" s="10" t="s">
        <v>76</v>
      </c>
      <c r="B168" s="10">
        <v>2019</v>
      </c>
      <c r="C168" s="37">
        <v>271657940</v>
      </c>
      <c r="D168" s="37">
        <v>2598990</v>
      </c>
      <c r="E168" s="10">
        <v>31</v>
      </c>
      <c r="F168" s="10">
        <v>7</v>
      </c>
      <c r="G168" s="10">
        <v>5</v>
      </c>
      <c r="H168" s="10">
        <v>3</v>
      </c>
      <c r="I168" s="10">
        <v>210</v>
      </c>
      <c r="J168" s="10">
        <v>2.7</v>
      </c>
      <c r="K168" s="10">
        <v>600000</v>
      </c>
      <c r="L168" s="10"/>
      <c r="M168" s="10">
        <v>49.226399999999998</v>
      </c>
      <c r="N168" s="10">
        <v>-122.99930000000001</v>
      </c>
      <c r="O168" s="10">
        <v>9.8701369863013699</v>
      </c>
      <c r="P168" s="10">
        <v>4.6282191780821913</v>
      </c>
      <c r="Q168" s="10">
        <v>15.115890410958899</v>
      </c>
      <c r="R168" s="10">
        <v>2.9745205479452062</v>
      </c>
      <c r="S168" s="10">
        <v>169.17808219178079</v>
      </c>
      <c r="T168" s="10">
        <v>10.29123287671233</v>
      </c>
      <c r="U168" s="10">
        <v>30</v>
      </c>
      <c r="V168" s="10">
        <v>0.2963484801355436</v>
      </c>
      <c r="W168" s="10">
        <v>296.34848013554358</v>
      </c>
      <c r="X168" s="10" t="s">
        <v>340</v>
      </c>
      <c r="Y168" s="10" t="s">
        <v>787</v>
      </c>
      <c r="Z168" s="10" t="s">
        <v>788</v>
      </c>
      <c r="AA168" s="10" t="s">
        <v>629</v>
      </c>
      <c r="AB168" s="10" t="s">
        <v>789</v>
      </c>
      <c r="AC168" s="10" t="s">
        <v>604</v>
      </c>
      <c r="AD168" s="10" t="s">
        <v>278</v>
      </c>
      <c r="AE168" s="10" t="s">
        <v>605</v>
      </c>
      <c r="AF168" s="10" t="s">
        <v>272</v>
      </c>
      <c r="AG168" s="10" t="s">
        <v>284</v>
      </c>
      <c r="AH168" s="10">
        <v>5</v>
      </c>
      <c r="AI168" s="10" t="s">
        <v>274</v>
      </c>
      <c r="AJ168" s="10" t="s">
        <v>631</v>
      </c>
      <c r="AK168" s="10">
        <v>37</v>
      </c>
      <c r="AL168" s="10">
        <v>14.25</v>
      </c>
      <c r="AM168" s="10">
        <v>1.616117647058823</v>
      </c>
      <c r="AN168" s="10">
        <v>50.210985294117648</v>
      </c>
    </row>
    <row r="169" spans="1:40" ht="15.75" hidden="1" customHeight="1" x14ac:dyDescent="0.25">
      <c r="A169" s="10" t="s">
        <v>102</v>
      </c>
      <c r="B169" s="10">
        <v>2017</v>
      </c>
      <c r="C169" s="37">
        <v>238210700</v>
      </c>
      <c r="D169" s="37">
        <v>867300</v>
      </c>
      <c r="E169" s="10">
        <v>24</v>
      </c>
      <c r="F169" s="10">
        <v>4</v>
      </c>
      <c r="G169" s="10">
        <v>5</v>
      </c>
      <c r="H169" s="10">
        <v>3</v>
      </c>
      <c r="I169" s="10">
        <v>220</v>
      </c>
      <c r="J169" s="10">
        <v>2.8</v>
      </c>
      <c r="K169" s="10">
        <v>450000</v>
      </c>
      <c r="L169" s="10"/>
      <c r="M169" s="10">
        <v>-27.470500000000001</v>
      </c>
      <c r="N169" s="10">
        <v>153.02430000000001</v>
      </c>
      <c r="O169" s="10">
        <v>21.11835616438356</v>
      </c>
      <c r="P169" s="10">
        <v>17.0186301369863</v>
      </c>
      <c r="Q169" s="10">
        <v>27.267123287671229</v>
      </c>
      <c r="R169" s="10">
        <v>2.949041095890411</v>
      </c>
      <c r="S169" s="10">
        <v>170.68347338935581</v>
      </c>
      <c r="T169" s="10">
        <v>15.045479452054799</v>
      </c>
      <c r="U169" s="10">
        <v>26</v>
      </c>
      <c r="V169" s="10">
        <v>0.26184495549008541</v>
      </c>
      <c r="W169" s="10">
        <v>261.8449554900854</v>
      </c>
      <c r="X169" s="10" t="s">
        <v>312</v>
      </c>
      <c r="Y169" s="10" t="s">
        <v>790</v>
      </c>
      <c r="Z169" s="10" t="s">
        <v>791</v>
      </c>
      <c r="AA169" s="10" t="s">
        <v>455</v>
      </c>
      <c r="AB169" s="10" t="s">
        <v>792</v>
      </c>
      <c r="AC169" s="10" t="s">
        <v>359</v>
      </c>
      <c r="AD169" s="10" t="s">
        <v>279</v>
      </c>
      <c r="AE169" s="10" t="s">
        <v>360</v>
      </c>
      <c r="AF169" s="10" t="s">
        <v>272</v>
      </c>
      <c r="AG169" s="10" t="s">
        <v>280</v>
      </c>
      <c r="AH169" s="10">
        <v>6</v>
      </c>
      <c r="AI169" s="10" t="s">
        <v>274</v>
      </c>
      <c r="AJ169" s="10" t="s">
        <v>773</v>
      </c>
      <c r="AK169" s="10">
        <v>18.57352941176471</v>
      </c>
      <c r="AL169" s="10">
        <v>4.2058823529411766</v>
      </c>
      <c r="AM169" s="10">
        <v>11.425000000000001</v>
      </c>
      <c r="AN169" s="10">
        <v>26.235294117647062</v>
      </c>
    </row>
    <row r="170" spans="1:40" ht="15.75" hidden="1" customHeight="1" x14ac:dyDescent="0.25">
      <c r="A170" s="10" t="s">
        <v>97</v>
      </c>
      <c r="B170" s="10">
        <v>2014</v>
      </c>
      <c r="C170" s="37">
        <v>45660500</v>
      </c>
      <c r="D170" s="37">
        <v>293597</v>
      </c>
      <c r="E170" s="10">
        <v>5</v>
      </c>
      <c r="F170" s="10">
        <v>12</v>
      </c>
      <c r="G170" s="10">
        <v>5</v>
      </c>
      <c r="H170" s="10">
        <v>2</v>
      </c>
      <c r="I170" s="10">
        <v>100</v>
      </c>
      <c r="J170" s="10">
        <v>1.5</v>
      </c>
      <c r="K170" s="10">
        <v>80000</v>
      </c>
      <c r="L170" s="10"/>
      <c r="M170" s="10">
        <v>-34.603700000000003</v>
      </c>
      <c r="N170" s="10">
        <v>-58.381599999999999</v>
      </c>
      <c r="O170" s="10">
        <v>18.534246575342461</v>
      </c>
      <c r="P170" s="10">
        <v>15.034794520547941</v>
      </c>
      <c r="Q170" s="10">
        <v>22.686501377410469</v>
      </c>
      <c r="R170" s="10">
        <v>10.75576923076923</v>
      </c>
      <c r="S170" s="10">
        <v>150.5798816568047</v>
      </c>
      <c r="T170" s="10">
        <v>15.93611111111111</v>
      </c>
      <c r="U170" s="10">
        <v>30</v>
      </c>
      <c r="V170" s="10">
        <v>0.43174571195519401</v>
      </c>
      <c r="W170" s="10">
        <v>431.745711955194</v>
      </c>
      <c r="X170" s="10" t="s">
        <v>550</v>
      </c>
      <c r="Y170" s="10" t="s">
        <v>400</v>
      </c>
      <c r="Z170" s="10" t="s">
        <v>401</v>
      </c>
      <c r="AA170" s="10" t="s">
        <v>402</v>
      </c>
      <c r="AB170" s="10" t="s">
        <v>555</v>
      </c>
      <c r="AC170" s="10" t="s">
        <v>404</v>
      </c>
      <c r="AD170" s="10" t="s">
        <v>282</v>
      </c>
      <c r="AE170" s="10" t="s">
        <v>405</v>
      </c>
      <c r="AF170" s="10" t="s">
        <v>272</v>
      </c>
      <c r="AG170" s="10" t="s">
        <v>273</v>
      </c>
      <c r="AH170" s="10">
        <v>6</v>
      </c>
      <c r="AI170" s="10" t="s">
        <v>274</v>
      </c>
      <c r="AJ170" s="10" t="s">
        <v>311</v>
      </c>
      <c r="AK170" s="10">
        <v>11.397058823529409</v>
      </c>
      <c r="AL170" s="10">
        <v>6.2352941176470589</v>
      </c>
      <c r="AM170" s="10">
        <v>129.8592647058824</v>
      </c>
      <c r="AN170" s="10">
        <v>168.73630882352941</v>
      </c>
    </row>
    <row r="171" spans="1:40" ht="15.75" hidden="1" customHeight="1" x14ac:dyDescent="0.25">
      <c r="A171" s="10" t="s">
        <v>130</v>
      </c>
      <c r="B171" s="10">
        <v>2018</v>
      </c>
      <c r="C171" s="37">
        <v>6652140</v>
      </c>
      <c r="D171" s="37">
        <v>74210</v>
      </c>
      <c r="E171" s="10">
        <v>28</v>
      </c>
      <c r="F171" s="10">
        <v>12</v>
      </c>
      <c r="G171" s="10">
        <v>4</v>
      </c>
      <c r="H171" s="10">
        <v>2</v>
      </c>
      <c r="I171" s="10">
        <v>120</v>
      </c>
      <c r="J171" s="10">
        <v>1.2</v>
      </c>
      <c r="K171" s="10">
        <v>30000</v>
      </c>
      <c r="L171" s="10"/>
      <c r="M171" s="10">
        <v>-4.0655999999999999</v>
      </c>
      <c r="N171" s="10">
        <v>39.659599999999998</v>
      </c>
      <c r="O171" s="10">
        <v>26.3145205479452</v>
      </c>
      <c r="P171" s="10">
        <v>22.526243093922648</v>
      </c>
      <c r="Q171" s="10">
        <v>30.12661064425771</v>
      </c>
      <c r="R171" s="10">
        <v>8.3896341463414625</v>
      </c>
      <c r="S171" s="10">
        <v>159.35785953177259</v>
      </c>
      <c r="T171" s="10">
        <v>11.15084269662921</v>
      </c>
      <c r="U171" s="10">
        <v>26</v>
      </c>
      <c r="V171" s="10">
        <v>5.3343333333333298E-2</v>
      </c>
      <c r="W171" s="10">
        <v>53.343333333333298</v>
      </c>
      <c r="X171" s="10" t="s">
        <v>312</v>
      </c>
      <c r="Y171" s="10" t="s">
        <v>793</v>
      </c>
      <c r="Z171" s="10" t="s">
        <v>577</v>
      </c>
      <c r="AA171" s="10" t="s">
        <v>472</v>
      </c>
      <c r="AB171" s="10" t="s">
        <v>794</v>
      </c>
      <c r="AC171" s="10" t="s">
        <v>440</v>
      </c>
      <c r="AD171" s="10" t="s">
        <v>271</v>
      </c>
      <c r="AE171" s="10" t="s">
        <v>441</v>
      </c>
      <c r="AF171" s="10" t="s">
        <v>272</v>
      </c>
      <c r="AG171" s="10" t="s">
        <v>280</v>
      </c>
      <c r="AH171" s="10">
        <v>4</v>
      </c>
      <c r="AI171" s="10" t="s">
        <v>274</v>
      </c>
      <c r="AJ171" s="10" t="s">
        <v>579</v>
      </c>
      <c r="AK171" s="10">
        <v>18.57352941176471</v>
      </c>
      <c r="AL171" s="10">
        <v>4.2058823529411766</v>
      </c>
      <c r="AM171" s="10">
        <v>11.425000000000001</v>
      </c>
      <c r="AN171" s="10">
        <v>26.235294117647062</v>
      </c>
    </row>
    <row r="172" spans="1:40" ht="15.75" hidden="1" customHeight="1" x14ac:dyDescent="0.25">
      <c r="A172" s="10" t="s">
        <v>130</v>
      </c>
      <c r="B172" s="10">
        <v>2023</v>
      </c>
      <c r="C172" s="37">
        <v>7332520</v>
      </c>
      <c r="D172" s="37">
        <v>81920</v>
      </c>
      <c r="E172" s="10">
        <v>58</v>
      </c>
      <c r="F172" s="10">
        <v>12</v>
      </c>
      <c r="G172" s="10">
        <v>4</v>
      </c>
      <c r="H172" s="10">
        <v>2</v>
      </c>
      <c r="I172" s="10">
        <v>120</v>
      </c>
      <c r="J172" s="10">
        <v>1.2</v>
      </c>
      <c r="K172" s="10">
        <v>60000</v>
      </c>
      <c r="L172" s="10"/>
      <c r="M172" s="10">
        <v>-4.0655999999999999</v>
      </c>
      <c r="N172" s="10">
        <v>39.659599999999998</v>
      </c>
      <c r="O172" s="10">
        <v>26.80328767123288</v>
      </c>
      <c r="P172" s="10">
        <v>23.897808219178081</v>
      </c>
      <c r="Q172" s="10">
        <v>30.776712328767118</v>
      </c>
      <c r="R172" s="10">
        <v>3.5841095890410961</v>
      </c>
      <c r="S172" s="10">
        <v>141.77808219178081</v>
      </c>
      <c r="T172" s="10">
        <v>12.34164383561644</v>
      </c>
      <c r="U172" s="10">
        <v>26</v>
      </c>
      <c r="V172" s="10">
        <v>5.3343333333333298E-2</v>
      </c>
      <c r="W172" s="10">
        <v>53.343333333333298</v>
      </c>
      <c r="X172" s="10" t="s">
        <v>312</v>
      </c>
      <c r="Y172" s="10" t="s">
        <v>793</v>
      </c>
      <c r="Z172" s="10" t="s">
        <v>577</v>
      </c>
      <c r="AA172" s="10" t="s">
        <v>472</v>
      </c>
      <c r="AB172" s="10" t="s">
        <v>794</v>
      </c>
      <c r="AC172" s="10" t="s">
        <v>440</v>
      </c>
      <c r="AD172" s="10" t="s">
        <v>271</v>
      </c>
      <c r="AE172" s="10" t="s">
        <v>441</v>
      </c>
      <c r="AF172" s="10" t="s">
        <v>272</v>
      </c>
      <c r="AG172" s="10" t="s">
        <v>280</v>
      </c>
      <c r="AH172" s="10">
        <v>4</v>
      </c>
      <c r="AI172" s="10" t="s">
        <v>274</v>
      </c>
      <c r="AJ172" s="10" t="s">
        <v>579</v>
      </c>
      <c r="AK172" s="10">
        <v>18.57352941176471</v>
      </c>
      <c r="AL172" s="10">
        <v>4.2058823529411766</v>
      </c>
      <c r="AM172" s="10">
        <v>11.425000000000001</v>
      </c>
      <c r="AN172" s="10">
        <v>26.235294117647062</v>
      </c>
    </row>
    <row r="173" spans="1:40" ht="15.75" hidden="1" customHeight="1" x14ac:dyDescent="0.25">
      <c r="A173" s="10" t="s">
        <v>26</v>
      </c>
      <c r="B173" s="10">
        <v>2016</v>
      </c>
      <c r="C173" s="37">
        <v>78310840</v>
      </c>
      <c r="D173" s="37">
        <v>419950</v>
      </c>
      <c r="E173" s="10">
        <v>16</v>
      </c>
      <c r="F173" s="10">
        <v>12</v>
      </c>
      <c r="G173" s="10">
        <v>6</v>
      </c>
      <c r="H173" s="10">
        <v>3</v>
      </c>
      <c r="I173" s="10">
        <v>140</v>
      </c>
      <c r="J173" s="10">
        <v>1.9</v>
      </c>
      <c r="K173" s="10">
        <v>250000</v>
      </c>
      <c r="L173" s="10"/>
      <c r="M173" s="10">
        <v>30.0275</v>
      </c>
      <c r="N173" s="10">
        <v>31.013100000000001</v>
      </c>
      <c r="O173" s="10">
        <v>23.907103825136609</v>
      </c>
      <c r="P173" s="10">
        <v>19.205191256830599</v>
      </c>
      <c r="Q173" s="10">
        <v>29.106010928961751</v>
      </c>
      <c r="S173" s="10">
        <v>163.2330383480826</v>
      </c>
      <c r="T173" s="10">
        <v>15.65956284153005</v>
      </c>
      <c r="U173" s="10">
        <v>30</v>
      </c>
      <c r="V173" s="10">
        <v>9.9999999999544897E-6</v>
      </c>
      <c r="W173" s="10">
        <v>9.9999999999544897E-3</v>
      </c>
      <c r="X173" s="10" t="s">
        <v>496</v>
      </c>
      <c r="Y173" s="10" t="s">
        <v>795</v>
      </c>
      <c r="Z173" s="10" t="s">
        <v>796</v>
      </c>
      <c r="AA173" s="10" t="s">
        <v>797</v>
      </c>
      <c r="AB173" s="10" t="s">
        <v>798</v>
      </c>
      <c r="AC173" s="10" t="s">
        <v>598</v>
      </c>
      <c r="AD173" s="10" t="s">
        <v>271</v>
      </c>
      <c r="AE173" s="10" t="s">
        <v>836</v>
      </c>
      <c r="AF173" s="10" t="s">
        <v>276</v>
      </c>
      <c r="AG173" s="10" t="s">
        <v>276</v>
      </c>
      <c r="AH173" s="10">
        <v>1</v>
      </c>
      <c r="AI173" s="10" t="s">
        <v>277</v>
      </c>
      <c r="AJ173" s="10" t="s">
        <v>319</v>
      </c>
    </row>
    <row r="174" spans="1:40" ht="15.75" hidden="1" customHeight="1" x14ac:dyDescent="0.25">
      <c r="A174" s="10" t="s">
        <v>68</v>
      </c>
      <c r="B174" s="10">
        <v>2015</v>
      </c>
      <c r="C174" s="37">
        <v>206382000</v>
      </c>
      <c r="D174" s="37">
        <v>1503350</v>
      </c>
      <c r="E174" s="10">
        <v>11</v>
      </c>
      <c r="F174" s="10">
        <v>11</v>
      </c>
      <c r="G174" s="10">
        <v>4</v>
      </c>
      <c r="H174" s="10">
        <v>2</v>
      </c>
      <c r="I174" s="10">
        <v>140</v>
      </c>
      <c r="J174" s="10">
        <v>1.7</v>
      </c>
      <c r="K174" s="10">
        <v>270000</v>
      </c>
      <c r="L174" s="10"/>
      <c r="M174" s="10">
        <v>-23.562999999999999</v>
      </c>
      <c r="N174" s="10">
        <v>-46.654400000000003</v>
      </c>
      <c r="O174" s="10">
        <v>20.87753424657534</v>
      </c>
      <c r="P174" s="10">
        <v>17.51629834254144</v>
      </c>
      <c r="Q174" s="10">
        <v>26.216111111111111</v>
      </c>
      <c r="R174" s="10">
        <v>5.2145631067961169</v>
      </c>
      <c r="S174" s="10">
        <v>160.10759493670889</v>
      </c>
      <c r="T174" s="10">
        <v>12.384401114206129</v>
      </c>
      <c r="U174" s="10">
        <v>30</v>
      </c>
      <c r="V174" s="10">
        <v>7.8618295567208632E-5</v>
      </c>
      <c r="W174" s="10">
        <v>7.8618295567208632E-2</v>
      </c>
      <c r="X174" s="10" t="s">
        <v>632</v>
      </c>
      <c r="Y174" s="10" t="s">
        <v>799</v>
      </c>
      <c r="Z174" s="10" t="s">
        <v>483</v>
      </c>
      <c r="AA174" s="10" t="s">
        <v>484</v>
      </c>
      <c r="AB174" s="10" t="s">
        <v>800</v>
      </c>
      <c r="AC174" s="10" t="s">
        <v>433</v>
      </c>
      <c r="AD174" s="10" t="s">
        <v>282</v>
      </c>
      <c r="AE174" s="10" t="s">
        <v>434</v>
      </c>
      <c r="AF174" s="10" t="s">
        <v>272</v>
      </c>
      <c r="AG174" s="10" t="s">
        <v>273</v>
      </c>
      <c r="AH174" s="10">
        <v>6</v>
      </c>
      <c r="AI174" s="10" t="s">
        <v>274</v>
      </c>
      <c r="AJ174" s="10" t="s">
        <v>486</v>
      </c>
      <c r="AK174" s="10">
        <v>11.397058823529409</v>
      </c>
      <c r="AL174" s="10">
        <v>6.2352941176470589</v>
      </c>
      <c r="AM174" s="10">
        <v>129.8592647058824</v>
      </c>
      <c r="AN174" s="10">
        <v>168.73630882352941</v>
      </c>
    </row>
    <row r="175" spans="1:40" ht="15.75" hidden="1" customHeight="1" x14ac:dyDescent="0.25">
      <c r="A175" s="10" t="s">
        <v>38</v>
      </c>
      <c r="B175" s="10">
        <v>2022</v>
      </c>
      <c r="C175" s="37">
        <v>72010410</v>
      </c>
      <c r="D175" s="37">
        <v>501570</v>
      </c>
      <c r="E175" s="10">
        <v>54</v>
      </c>
      <c r="F175" s="10">
        <v>2</v>
      </c>
      <c r="G175" s="10">
        <v>6</v>
      </c>
      <c r="H175" s="10">
        <v>3</v>
      </c>
      <c r="I175" s="10">
        <v>160</v>
      </c>
      <c r="J175" s="10">
        <v>1.9</v>
      </c>
      <c r="K175" s="10">
        <v>80000</v>
      </c>
      <c r="L175" s="10"/>
      <c r="M175" s="10">
        <v>-41.222799999999999</v>
      </c>
      <c r="N175" s="10">
        <v>174.8022</v>
      </c>
      <c r="O175" s="10">
        <v>14.49342465753425</v>
      </c>
      <c r="P175" s="10">
        <v>11.24931506849315</v>
      </c>
      <c r="Q175" s="10">
        <v>17.47150684931507</v>
      </c>
      <c r="R175" s="10">
        <v>3.8430136986301369</v>
      </c>
      <c r="S175" s="10">
        <v>151.72602739726031</v>
      </c>
      <c r="T175" s="10">
        <v>23.8172602739726</v>
      </c>
      <c r="U175" s="10">
        <v>30</v>
      </c>
      <c r="V175" s="10">
        <v>9.9999999999544897E-6</v>
      </c>
      <c r="W175" s="10">
        <v>9.9999999999544897E-3</v>
      </c>
      <c r="X175" s="10" t="s">
        <v>304</v>
      </c>
      <c r="Y175" s="10" t="s">
        <v>801</v>
      </c>
      <c r="Z175" s="10" t="s">
        <v>498</v>
      </c>
      <c r="AA175" s="10" t="s">
        <v>499</v>
      </c>
      <c r="AB175" s="10" t="s">
        <v>802</v>
      </c>
      <c r="AC175" s="10" t="s">
        <v>481</v>
      </c>
      <c r="AD175" s="10" t="s">
        <v>279</v>
      </c>
      <c r="AE175" s="10" t="s">
        <v>834</v>
      </c>
      <c r="AF175" s="10" t="s">
        <v>272</v>
      </c>
      <c r="AG175" s="10" t="s">
        <v>284</v>
      </c>
      <c r="AH175" s="10">
        <v>4</v>
      </c>
      <c r="AI175" s="10" t="s">
        <v>277</v>
      </c>
      <c r="AJ175" s="10" t="s">
        <v>319</v>
      </c>
      <c r="AK175" s="10">
        <v>37</v>
      </c>
      <c r="AL175" s="10">
        <v>14.25</v>
      </c>
      <c r="AM175" s="10">
        <v>1.616117647058823</v>
      </c>
      <c r="AN175" s="10">
        <v>50.210985294117648</v>
      </c>
    </row>
    <row r="176" spans="1:40" ht="15.75" hidden="1" customHeight="1" x14ac:dyDescent="0.25">
      <c r="A176" s="10" t="s">
        <v>121</v>
      </c>
      <c r="B176" s="10">
        <v>2015</v>
      </c>
      <c r="C176" s="37">
        <v>165102510</v>
      </c>
      <c r="D176" s="37">
        <v>1155720</v>
      </c>
      <c r="E176" s="10">
        <v>7</v>
      </c>
      <c r="F176" s="10">
        <v>4</v>
      </c>
      <c r="G176" s="10">
        <v>6</v>
      </c>
      <c r="H176" s="10">
        <v>3</v>
      </c>
      <c r="I176" s="10">
        <v>160</v>
      </c>
      <c r="J176" s="10">
        <v>2.1</v>
      </c>
      <c r="K176" s="10">
        <v>1000000</v>
      </c>
      <c r="L176" s="10"/>
      <c r="M176" s="10">
        <v>43.654600000000002</v>
      </c>
      <c r="N176" s="10">
        <v>-79.380700000000004</v>
      </c>
      <c r="O176" s="10">
        <v>9.3536986301369858</v>
      </c>
      <c r="P176" s="10">
        <v>5.3016438356164377</v>
      </c>
      <c r="Q176" s="10">
        <v>13.37917808219178</v>
      </c>
      <c r="R176" s="10">
        <v>1.891506849315068</v>
      </c>
      <c r="S176" s="10">
        <v>203.61111111111109</v>
      </c>
      <c r="T176" s="10">
        <v>17.109944751381221</v>
      </c>
      <c r="U176" s="10">
        <v>30</v>
      </c>
      <c r="V176" s="10">
        <v>0.39890623169969841</v>
      </c>
      <c r="W176" s="10">
        <v>398.90623169969842</v>
      </c>
      <c r="X176" s="10" t="s">
        <v>340</v>
      </c>
      <c r="Y176" s="10" t="s">
        <v>803</v>
      </c>
      <c r="Z176" s="10" t="s">
        <v>804</v>
      </c>
      <c r="AA176" s="10" t="s">
        <v>602</v>
      </c>
      <c r="AB176" s="10" t="s">
        <v>805</v>
      </c>
      <c r="AC176" s="10" t="s">
        <v>604</v>
      </c>
      <c r="AD176" s="10" t="s">
        <v>278</v>
      </c>
      <c r="AE176" s="10" t="s">
        <v>605</v>
      </c>
      <c r="AF176" s="10" t="s">
        <v>276</v>
      </c>
      <c r="AG176" s="10" t="s">
        <v>276</v>
      </c>
      <c r="AH176" s="10">
        <v>2</v>
      </c>
      <c r="AI176" s="10" t="s">
        <v>277</v>
      </c>
      <c r="AJ176" s="10" t="s">
        <v>319</v>
      </c>
    </row>
    <row r="177" spans="1:40" ht="15.75" hidden="1" customHeight="1" x14ac:dyDescent="0.25">
      <c r="A177" s="10" t="s">
        <v>121</v>
      </c>
      <c r="B177" s="10">
        <v>2021</v>
      </c>
      <c r="C177" s="37">
        <v>186908590</v>
      </c>
      <c r="D177" s="37">
        <v>1301530</v>
      </c>
      <c r="E177" s="10">
        <v>43</v>
      </c>
      <c r="F177" s="10">
        <v>6</v>
      </c>
      <c r="G177" s="10">
        <v>7</v>
      </c>
      <c r="H177" s="10">
        <v>4</v>
      </c>
      <c r="I177" s="10">
        <v>190</v>
      </c>
      <c r="J177" s="10">
        <v>2.6</v>
      </c>
      <c r="K177" s="10">
        <v>230000</v>
      </c>
      <c r="L177" s="10"/>
      <c r="M177" s="10">
        <v>43.654600000000002</v>
      </c>
      <c r="N177" s="10">
        <v>-79.380700000000004</v>
      </c>
      <c r="O177" s="10">
        <v>10.839452054794521</v>
      </c>
      <c r="P177" s="10">
        <v>7.0520547945205481</v>
      </c>
      <c r="Q177" s="10">
        <v>14.633150684931509</v>
      </c>
      <c r="R177" s="10">
        <v>2.0882191780821922</v>
      </c>
      <c r="S177" s="10">
        <v>226.65205479452061</v>
      </c>
      <c r="T177" s="10">
        <v>9.3369863013698637</v>
      </c>
      <c r="U177" s="10">
        <v>30</v>
      </c>
      <c r="V177" s="10">
        <v>0.39890623169969841</v>
      </c>
      <c r="W177" s="10">
        <v>398.90623169969842</v>
      </c>
      <c r="X177" s="10" t="s">
        <v>340</v>
      </c>
      <c r="Y177" s="10" t="s">
        <v>803</v>
      </c>
      <c r="Z177" s="10" t="s">
        <v>804</v>
      </c>
      <c r="AA177" s="10" t="s">
        <v>602</v>
      </c>
      <c r="AB177" s="10" t="s">
        <v>805</v>
      </c>
      <c r="AC177" s="10" t="s">
        <v>604</v>
      </c>
      <c r="AD177" s="10" t="s">
        <v>278</v>
      </c>
      <c r="AE177" s="10" t="s">
        <v>605</v>
      </c>
      <c r="AF177" s="10" t="s">
        <v>276</v>
      </c>
      <c r="AG177" s="10" t="s">
        <v>276</v>
      </c>
      <c r="AH177" s="10">
        <v>2</v>
      </c>
      <c r="AI177" s="10" t="s">
        <v>277</v>
      </c>
      <c r="AJ177" s="10" t="s">
        <v>319</v>
      </c>
    </row>
    <row r="178" spans="1:40" ht="15.75" hidden="1" customHeight="1" x14ac:dyDescent="0.25">
      <c r="A178" s="10" t="s">
        <v>144</v>
      </c>
      <c r="B178" s="10">
        <v>2020</v>
      </c>
      <c r="C178" s="37">
        <v>370630030</v>
      </c>
      <c r="D178" s="37">
        <v>3255310</v>
      </c>
      <c r="E178" s="10">
        <v>39</v>
      </c>
      <c r="F178" s="10">
        <v>9</v>
      </c>
      <c r="G178" s="10">
        <v>6</v>
      </c>
      <c r="H178" s="10">
        <v>4</v>
      </c>
      <c r="I178" s="10">
        <v>230</v>
      </c>
      <c r="J178" s="10">
        <v>3.2</v>
      </c>
      <c r="K178" s="10">
        <v>1010000</v>
      </c>
      <c r="L178" s="10"/>
      <c r="M178" s="10">
        <v>30.533300000000001</v>
      </c>
      <c r="N178" s="10">
        <v>114.3463</v>
      </c>
      <c r="O178" s="10">
        <v>17.71912568306011</v>
      </c>
      <c r="P178" s="10">
        <v>13.653551912568309</v>
      </c>
      <c r="Q178" s="10">
        <v>21.917213114754102</v>
      </c>
      <c r="R178" s="10">
        <v>3.94</v>
      </c>
      <c r="S178" s="10">
        <v>130.87431693989069</v>
      </c>
      <c r="T178" s="10">
        <v>8.9016393442622945</v>
      </c>
      <c r="U178" s="10">
        <v>26</v>
      </c>
      <c r="V178" s="10">
        <v>5.3343333333333298E-2</v>
      </c>
      <c r="W178" s="10">
        <v>53.343333333333298</v>
      </c>
      <c r="X178" s="10" t="s">
        <v>312</v>
      </c>
      <c r="Z178" s="10" t="s">
        <v>806</v>
      </c>
      <c r="AA178" s="10" t="s">
        <v>586</v>
      </c>
      <c r="AB178" s="10" t="s">
        <v>807</v>
      </c>
      <c r="AC178" s="10" t="s">
        <v>364</v>
      </c>
      <c r="AD178" s="10" t="s">
        <v>281</v>
      </c>
      <c r="AE178" s="10" t="s">
        <v>832</v>
      </c>
      <c r="AF178" s="10" t="s">
        <v>276</v>
      </c>
      <c r="AG178" s="10" t="s">
        <v>276</v>
      </c>
      <c r="AH178" s="10">
        <v>1</v>
      </c>
      <c r="AI178" s="10" t="s">
        <v>277</v>
      </c>
      <c r="AJ178" s="10" t="s">
        <v>319</v>
      </c>
    </row>
    <row r="179" spans="1:40" ht="15.75" hidden="1" customHeight="1" x14ac:dyDescent="0.25">
      <c r="A179" s="10" t="s">
        <v>155</v>
      </c>
      <c r="B179" s="10">
        <v>2018</v>
      </c>
      <c r="C179" s="37">
        <v>86686260</v>
      </c>
      <c r="D179" s="37">
        <v>788820</v>
      </c>
      <c r="E179" s="10">
        <v>30</v>
      </c>
      <c r="F179" s="10">
        <v>2</v>
      </c>
      <c r="G179" s="10">
        <v>7</v>
      </c>
      <c r="H179" s="10">
        <v>4</v>
      </c>
      <c r="I179" s="10">
        <v>190</v>
      </c>
      <c r="J179" s="10">
        <v>2.6</v>
      </c>
      <c r="K179" s="10">
        <v>100000</v>
      </c>
      <c r="L179" s="10"/>
      <c r="M179" s="10">
        <v>-31.9528</v>
      </c>
      <c r="N179" s="10">
        <v>115.8573</v>
      </c>
      <c r="O179" s="10">
        <v>18.30465753424658</v>
      </c>
      <c r="P179" s="10">
        <v>12.95287671232877</v>
      </c>
      <c r="Q179" s="10">
        <v>24.654794520547949</v>
      </c>
      <c r="R179" s="10">
        <v>2.031780821917808</v>
      </c>
      <c r="S179" s="10">
        <v>173.25207756232689</v>
      </c>
      <c r="T179" s="10">
        <v>14.34630136986301</v>
      </c>
      <c r="U179" s="10">
        <v>30</v>
      </c>
      <c r="V179" s="10">
        <v>7.4853894865293624E-5</v>
      </c>
      <c r="W179" s="10">
        <v>7.4853894865293619E-2</v>
      </c>
      <c r="X179" s="10" t="s">
        <v>808</v>
      </c>
      <c r="Y179" s="10" t="s">
        <v>809</v>
      </c>
      <c r="Z179" s="10" t="s">
        <v>547</v>
      </c>
      <c r="AA179" s="10" t="s">
        <v>548</v>
      </c>
      <c r="AB179" s="10" t="s">
        <v>810</v>
      </c>
      <c r="AC179" s="10" t="s">
        <v>359</v>
      </c>
      <c r="AD179" s="10" t="s">
        <v>279</v>
      </c>
      <c r="AE179" s="10" t="s">
        <v>360</v>
      </c>
      <c r="AF179" s="10" t="s">
        <v>272</v>
      </c>
      <c r="AG179" s="10" t="s">
        <v>280</v>
      </c>
      <c r="AH179" s="10">
        <v>4</v>
      </c>
      <c r="AI179" s="10" t="s">
        <v>277</v>
      </c>
      <c r="AJ179" s="10" t="s">
        <v>319</v>
      </c>
      <c r="AK179" s="10">
        <v>18.57352941176471</v>
      </c>
      <c r="AL179" s="10">
        <v>4.2058823529411766</v>
      </c>
      <c r="AM179" s="10">
        <v>11.425000000000001</v>
      </c>
      <c r="AN179" s="10">
        <v>26.235294117647062</v>
      </c>
    </row>
    <row r="180" spans="1:40" ht="15.75" hidden="1" customHeight="1" x14ac:dyDescent="0.25">
      <c r="A180" s="10" t="s">
        <v>155</v>
      </c>
      <c r="B180" s="10">
        <v>2023</v>
      </c>
      <c r="C180" s="37">
        <v>95876930</v>
      </c>
      <c r="D180" s="37">
        <v>870920</v>
      </c>
      <c r="E180" s="10">
        <v>60</v>
      </c>
      <c r="F180" s="10">
        <v>2</v>
      </c>
      <c r="G180" s="10">
        <v>7</v>
      </c>
      <c r="H180" s="10">
        <v>4</v>
      </c>
      <c r="I180" s="10">
        <v>190</v>
      </c>
      <c r="J180" s="10">
        <v>2.6</v>
      </c>
      <c r="K180" s="10">
        <v>100000</v>
      </c>
      <c r="L180" s="10"/>
      <c r="M180" s="10">
        <v>-31.9528</v>
      </c>
      <c r="N180" s="10">
        <v>115.8573</v>
      </c>
      <c r="O180" s="10">
        <v>18.87479452054794</v>
      </c>
      <c r="P180" s="10">
        <v>13.416438356164379</v>
      </c>
      <c r="Q180" s="10">
        <v>25.5041095890411</v>
      </c>
      <c r="R180" s="10">
        <v>1.6345205479452061</v>
      </c>
      <c r="S180" s="10">
        <v>174.42191780821921</v>
      </c>
      <c r="T180" s="10">
        <v>9.1364383561643834</v>
      </c>
      <c r="U180" s="10">
        <v>30</v>
      </c>
      <c r="V180" s="10">
        <v>7.4853894865293624E-5</v>
      </c>
      <c r="W180" s="10">
        <v>7.4853894865293619E-2</v>
      </c>
      <c r="X180" s="10" t="s">
        <v>808</v>
      </c>
      <c r="Y180" s="10" t="s">
        <v>809</v>
      </c>
      <c r="Z180" s="10" t="s">
        <v>547</v>
      </c>
      <c r="AA180" s="10" t="s">
        <v>548</v>
      </c>
      <c r="AB180" s="10" t="s">
        <v>810</v>
      </c>
      <c r="AC180" s="10" t="s">
        <v>359</v>
      </c>
      <c r="AD180" s="10" t="s">
        <v>279</v>
      </c>
      <c r="AE180" s="10" t="s">
        <v>360</v>
      </c>
      <c r="AF180" s="10" t="s">
        <v>272</v>
      </c>
      <c r="AG180" s="10" t="s">
        <v>280</v>
      </c>
      <c r="AH180" s="10">
        <v>4</v>
      </c>
      <c r="AI180" s="10" t="s">
        <v>277</v>
      </c>
      <c r="AJ180" s="10" t="s">
        <v>319</v>
      </c>
      <c r="AK180" s="10">
        <v>18.57352941176471</v>
      </c>
      <c r="AL180" s="10">
        <v>4.2058823529411766</v>
      </c>
      <c r="AM180" s="10">
        <v>11.425000000000001</v>
      </c>
      <c r="AN180" s="10">
        <v>26.235294117647062</v>
      </c>
    </row>
    <row r="181" spans="1:40" ht="15.75" hidden="1" customHeight="1" x14ac:dyDescent="0.25">
      <c r="A181" s="10" t="s">
        <v>132</v>
      </c>
      <c r="B181" s="10">
        <v>2023</v>
      </c>
      <c r="C181" s="37">
        <v>93222130</v>
      </c>
      <c r="D181" s="37">
        <v>990270</v>
      </c>
      <c r="E181" s="10">
        <v>59</v>
      </c>
      <c r="F181" s="10">
        <v>3</v>
      </c>
      <c r="G181" s="10">
        <v>6</v>
      </c>
      <c r="H181" s="10">
        <v>3</v>
      </c>
      <c r="I181" s="10">
        <v>170</v>
      </c>
      <c r="J181" s="10">
        <v>2.1</v>
      </c>
      <c r="K181" s="10">
        <v>140000</v>
      </c>
      <c r="L181" s="10"/>
      <c r="M181" s="10">
        <v>6.1994999999999996</v>
      </c>
      <c r="N181" s="10">
        <v>-75.577399999999997</v>
      </c>
      <c r="O181" s="10">
        <v>23.290410958904111</v>
      </c>
      <c r="P181" s="10">
        <v>16.354520547945199</v>
      </c>
      <c r="Q181" s="10">
        <v>28.390136986301371</v>
      </c>
      <c r="R181" s="10">
        <v>6.2616438356164386</v>
      </c>
      <c r="S181" s="10">
        <v>97.802739726027397</v>
      </c>
      <c r="T181" s="10">
        <v>8.7750684931506857</v>
      </c>
      <c r="U181" s="10">
        <v>30</v>
      </c>
      <c r="V181" s="10">
        <v>6.9348439764965546E-5</v>
      </c>
      <c r="W181" s="10">
        <v>6.9348439764965547E-2</v>
      </c>
      <c r="X181" s="10" t="s">
        <v>304</v>
      </c>
      <c r="Y181" s="10" t="s">
        <v>811</v>
      </c>
      <c r="Z181" s="10" t="s">
        <v>510</v>
      </c>
      <c r="AA181" s="10" t="s">
        <v>511</v>
      </c>
      <c r="AB181" s="10" t="s">
        <v>812</v>
      </c>
      <c r="AC181" s="10" t="s">
        <v>426</v>
      </c>
      <c r="AD181" s="10" t="s">
        <v>282</v>
      </c>
      <c r="AE181" s="10" t="s">
        <v>427</v>
      </c>
      <c r="AF181" s="10" t="s">
        <v>276</v>
      </c>
      <c r="AG181" s="10" t="s">
        <v>276</v>
      </c>
      <c r="AH181" s="10">
        <v>2</v>
      </c>
      <c r="AI181" s="10" t="s">
        <v>274</v>
      </c>
      <c r="AJ181" s="10" t="s">
        <v>513</v>
      </c>
    </row>
    <row r="182" spans="1:40" ht="15.75" hidden="1" customHeight="1" x14ac:dyDescent="0.25">
      <c r="A182" s="10" t="s">
        <v>4</v>
      </c>
      <c r="B182" s="10">
        <v>2017</v>
      </c>
      <c r="C182" s="37">
        <v>43762860</v>
      </c>
      <c r="D182" s="37">
        <v>409240</v>
      </c>
      <c r="E182" s="10">
        <v>20</v>
      </c>
      <c r="F182" s="10">
        <v>3</v>
      </c>
      <c r="G182" s="10">
        <v>5</v>
      </c>
      <c r="H182" s="10">
        <v>3</v>
      </c>
      <c r="I182" s="10">
        <v>180</v>
      </c>
      <c r="J182" s="10">
        <v>2.2000000000000002</v>
      </c>
      <c r="K182" s="10">
        <v>130000</v>
      </c>
      <c r="L182" s="10"/>
      <c r="M182" s="10">
        <v>41.822299999999998</v>
      </c>
      <c r="N182" s="10">
        <v>12.483499999999999</v>
      </c>
      <c r="O182" s="10">
        <v>16.36575342465753</v>
      </c>
      <c r="P182" s="10">
        <v>11.310410958904111</v>
      </c>
      <c r="Q182" s="10">
        <v>21.700547945205479</v>
      </c>
      <c r="R182" s="10">
        <v>1.9892351274787541</v>
      </c>
      <c r="S182" s="10">
        <v>151.2246575342466</v>
      </c>
      <c r="T182" s="10">
        <v>10.19643835616438</v>
      </c>
      <c r="U182" s="10">
        <v>30</v>
      </c>
      <c r="V182" s="10">
        <v>8.896238651097914E-5</v>
      </c>
      <c r="W182" s="10">
        <v>8.8962386510979138E-2</v>
      </c>
      <c r="X182" s="10" t="s">
        <v>304</v>
      </c>
      <c r="Y182" s="10" t="s">
        <v>813</v>
      </c>
      <c r="Z182" s="10" t="s">
        <v>532</v>
      </c>
      <c r="AA182" s="10" t="s">
        <v>533</v>
      </c>
      <c r="AB182" s="10" t="s">
        <v>814</v>
      </c>
      <c r="AC182" s="10" t="s">
        <v>331</v>
      </c>
      <c r="AD182" s="10" t="s">
        <v>275</v>
      </c>
      <c r="AE182" s="10" t="s">
        <v>332</v>
      </c>
      <c r="AF182" s="10" t="s">
        <v>272</v>
      </c>
      <c r="AG182" s="10" t="s">
        <v>273</v>
      </c>
      <c r="AH182" s="10">
        <v>3</v>
      </c>
      <c r="AI182" s="10" t="s">
        <v>277</v>
      </c>
      <c r="AJ182" s="10" t="s">
        <v>319</v>
      </c>
      <c r="AK182" s="10">
        <v>11.397058823529409</v>
      </c>
      <c r="AL182" s="10">
        <v>6.2352941176470589</v>
      </c>
      <c r="AM182" s="10">
        <v>129.8592647058824</v>
      </c>
      <c r="AN182" s="10">
        <v>168.73630882352941</v>
      </c>
    </row>
    <row r="183" spans="1:40" ht="15.75" hidden="1" customHeight="1" x14ac:dyDescent="0.25">
      <c r="A183" s="10" t="s">
        <v>41</v>
      </c>
      <c r="B183" s="10">
        <v>2022</v>
      </c>
      <c r="C183" s="37">
        <v>78924800</v>
      </c>
      <c r="D183" s="37">
        <v>274420</v>
      </c>
      <c r="E183" s="10">
        <v>50</v>
      </c>
      <c r="F183" s="10">
        <v>5</v>
      </c>
      <c r="G183" s="10">
        <v>6</v>
      </c>
      <c r="H183" s="10">
        <v>3</v>
      </c>
      <c r="I183" s="10">
        <v>200</v>
      </c>
      <c r="J183" s="10">
        <v>2.4</v>
      </c>
      <c r="K183" s="10">
        <v>170000</v>
      </c>
      <c r="L183" s="10"/>
      <c r="M183" s="10">
        <v>45.7712</v>
      </c>
      <c r="N183" s="10">
        <v>4.9283999999999999</v>
      </c>
      <c r="O183" s="10">
        <v>14.501917808219179</v>
      </c>
      <c r="P183" s="10">
        <v>10.04986301369863</v>
      </c>
      <c r="Q183" s="10">
        <v>19.241369863013698</v>
      </c>
      <c r="R183" s="10">
        <v>1.9098630136986301</v>
      </c>
      <c r="S183" s="10">
        <v>214.75068493150681</v>
      </c>
      <c r="T183" s="10">
        <v>11.890410958904109</v>
      </c>
      <c r="U183" s="10">
        <v>30</v>
      </c>
      <c r="V183" s="10">
        <v>9.9999999999544897E-6</v>
      </c>
      <c r="W183" s="10">
        <v>9.9999999999544897E-3</v>
      </c>
      <c r="X183" s="10" t="s">
        <v>304</v>
      </c>
      <c r="Y183" s="10" t="s">
        <v>815</v>
      </c>
      <c r="Z183" s="10" t="s">
        <v>816</v>
      </c>
      <c r="AA183" s="10" t="s">
        <v>408</v>
      </c>
      <c r="AB183" s="10" t="s">
        <v>817</v>
      </c>
      <c r="AC183" s="10" t="s">
        <v>410</v>
      </c>
      <c r="AD183" s="10" t="s">
        <v>275</v>
      </c>
      <c r="AE183" s="10" t="s">
        <v>411</v>
      </c>
      <c r="AF183" s="10" t="s">
        <v>276</v>
      </c>
      <c r="AG183" s="10" t="s">
        <v>276</v>
      </c>
      <c r="AH183" s="10">
        <v>2</v>
      </c>
      <c r="AI183" s="10" t="s">
        <v>277</v>
      </c>
      <c r="AJ183" s="10" t="s">
        <v>319</v>
      </c>
    </row>
    <row r="184" spans="1:40" ht="15.75" hidden="1" customHeight="1" x14ac:dyDescent="0.25">
      <c r="A184" s="10" t="s">
        <v>148</v>
      </c>
      <c r="B184" s="10">
        <v>2022</v>
      </c>
      <c r="C184" s="37">
        <v>94282180</v>
      </c>
      <c r="D184" s="37">
        <v>367700</v>
      </c>
      <c r="E184" s="10">
        <v>53</v>
      </c>
      <c r="F184" s="10">
        <v>3</v>
      </c>
      <c r="G184" s="10">
        <v>5</v>
      </c>
      <c r="H184" s="10">
        <v>3</v>
      </c>
      <c r="I184" s="10">
        <v>180</v>
      </c>
      <c r="J184" s="10">
        <v>2.2000000000000002</v>
      </c>
      <c r="K184" s="10">
        <v>350000</v>
      </c>
      <c r="L184" s="10"/>
      <c r="M184" s="10">
        <v>-36.7746</v>
      </c>
      <c r="N184" s="10">
        <v>-73.064099999999996</v>
      </c>
      <c r="O184" s="10">
        <v>12.966575342465751</v>
      </c>
      <c r="P184" s="10">
        <v>9.2052054794520544</v>
      </c>
      <c r="Q184" s="10">
        <v>17.448219178082191</v>
      </c>
      <c r="R184" s="10">
        <v>2.24390243902439</v>
      </c>
      <c r="S184" s="10">
        <v>186.6684931506849</v>
      </c>
      <c r="T184" s="10">
        <v>15.74904109589041</v>
      </c>
      <c r="U184" s="10">
        <v>30</v>
      </c>
      <c r="V184" s="10">
        <v>0.41361681008441298</v>
      </c>
      <c r="W184" s="10">
        <v>413.61681008441298</v>
      </c>
      <c r="X184" s="10" t="s">
        <v>818</v>
      </c>
      <c r="Y184" s="10" t="s">
        <v>819</v>
      </c>
      <c r="Z184" s="10" t="s">
        <v>820</v>
      </c>
      <c r="AA184" s="10" t="s">
        <v>821</v>
      </c>
      <c r="AB184" s="10" t="s">
        <v>822</v>
      </c>
      <c r="AC184" s="10" t="s">
        <v>397</v>
      </c>
      <c r="AD184" s="10" t="s">
        <v>282</v>
      </c>
      <c r="AE184" s="10" t="s">
        <v>398</v>
      </c>
      <c r="AF184" s="10" t="s">
        <v>272</v>
      </c>
      <c r="AG184" s="10" t="s">
        <v>283</v>
      </c>
      <c r="AH184" s="10">
        <v>4</v>
      </c>
      <c r="AI184" s="10" t="s">
        <v>274</v>
      </c>
      <c r="AJ184" s="10" t="s">
        <v>823</v>
      </c>
      <c r="AK184" s="10">
        <v>17.617647058823529</v>
      </c>
      <c r="AL184" s="10">
        <v>7.0882352941176467</v>
      </c>
      <c r="AM184" s="10">
        <v>14.223117647058819</v>
      </c>
      <c r="AN184" s="10">
        <v>5.5441176470588234</v>
      </c>
    </row>
    <row r="185" spans="1:40" ht="15.75" hidden="1" customHeight="1" x14ac:dyDescent="0.25">
      <c r="A185" s="10" t="s">
        <v>25</v>
      </c>
      <c r="B185" s="10">
        <v>2016</v>
      </c>
      <c r="C185" s="37">
        <v>9856630</v>
      </c>
      <c r="D185" s="37">
        <v>53040</v>
      </c>
      <c r="E185" s="10">
        <v>16</v>
      </c>
      <c r="F185" s="10">
        <v>12</v>
      </c>
      <c r="G185" s="10">
        <v>6</v>
      </c>
      <c r="H185" s="10">
        <v>3</v>
      </c>
      <c r="I185" s="10">
        <v>140</v>
      </c>
      <c r="J185" s="10">
        <v>1.9</v>
      </c>
      <c r="K185" s="10">
        <v>100000</v>
      </c>
      <c r="L185" s="10"/>
      <c r="M185" s="10">
        <v>30.061800000000002</v>
      </c>
      <c r="N185" s="10">
        <v>31.345099999999999</v>
      </c>
      <c r="O185" s="10">
        <v>23.907103825136609</v>
      </c>
      <c r="P185" s="10">
        <v>19.205191256830599</v>
      </c>
      <c r="Q185" s="10">
        <v>29.106010928961751</v>
      </c>
      <c r="S185" s="10">
        <v>163.2330383480826</v>
      </c>
      <c r="T185" s="10">
        <v>15.65956284153005</v>
      </c>
      <c r="U185" s="10">
        <v>30</v>
      </c>
      <c r="V185" s="10">
        <v>9.9999999999544897E-6</v>
      </c>
      <c r="W185" s="10">
        <v>9.9999999999544897E-3</v>
      </c>
      <c r="X185" s="10" t="s">
        <v>304</v>
      </c>
      <c r="Y185" s="10" t="s">
        <v>824</v>
      </c>
      <c r="Z185" s="10" t="s">
        <v>732</v>
      </c>
      <c r="AA185" s="10" t="s">
        <v>733</v>
      </c>
      <c r="AB185" s="10" t="s">
        <v>825</v>
      </c>
      <c r="AC185" s="10" t="s">
        <v>598</v>
      </c>
      <c r="AD185" s="10" t="s">
        <v>271</v>
      </c>
      <c r="AE185" s="10" t="s">
        <v>836</v>
      </c>
      <c r="AF185" s="10" t="s">
        <v>276</v>
      </c>
      <c r="AG185" s="10" t="s">
        <v>276</v>
      </c>
      <c r="AH185" s="10">
        <v>1</v>
      </c>
      <c r="AI185" s="10" t="s">
        <v>277</v>
      </c>
      <c r="AJ185" s="10" t="s">
        <v>319</v>
      </c>
    </row>
    <row r="186" spans="1:40" ht="15.75" hidden="1" customHeight="1" x14ac:dyDescent="0.25">
      <c r="A186" s="10" t="s">
        <v>99</v>
      </c>
      <c r="B186" s="10">
        <v>2014</v>
      </c>
      <c r="C186" s="37">
        <v>46022900</v>
      </c>
      <c r="D186" s="37">
        <v>259109</v>
      </c>
      <c r="E186" s="10">
        <v>5</v>
      </c>
      <c r="F186" s="10">
        <v>12</v>
      </c>
      <c r="G186" s="10">
        <v>5</v>
      </c>
      <c r="H186" s="10">
        <v>2</v>
      </c>
      <c r="I186" s="10">
        <v>100</v>
      </c>
      <c r="J186" s="10">
        <v>1.5</v>
      </c>
      <c r="K186" s="10">
        <v>100000</v>
      </c>
      <c r="L186" s="10"/>
      <c r="M186" s="10">
        <v>-34.587499999999999</v>
      </c>
      <c r="N186" s="10">
        <v>-58.4133</v>
      </c>
      <c r="O186" s="10">
        <v>18.534246575342461</v>
      </c>
      <c r="P186" s="10">
        <v>15.034794520547941</v>
      </c>
      <c r="Q186" s="10">
        <v>22.686501377410469</v>
      </c>
      <c r="R186" s="10">
        <v>10.75576923076923</v>
      </c>
      <c r="S186" s="10">
        <v>150.5798816568047</v>
      </c>
      <c r="T186" s="10">
        <v>15.93611111111111</v>
      </c>
      <c r="U186" s="10">
        <v>30</v>
      </c>
      <c r="V186" s="10">
        <v>8.2799267566903453E-5</v>
      </c>
      <c r="W186" s="10">
        <v>8.2799267566903451E-2</v>
      </c>
      <c r="X186" s="10" t="s">
        <v>340</v>
      </c>
      <c r="Y186" s="10" t="s">
        <v>826</v>
      </c>
      <c r="Z186" s="10" t="s">
        <v>401</v>
      </c>
      <c r="AA186" s="10" t="s">
        <v>402</v>
      </c>
      <c r="AB186" s="10" t="s">
        <v>827</v>
      </c>
      <c r="AC186" s="10" t="s">
        <v>404</v>
      </c>
      <c r="AD186" s="10" t="s">
        <v>282</v>
      </c>
      <c r="AE186" s="10" t="s">
        <v>405</v>
      </c>
      <c r="AF186" s="10" t="s">
        <v>272</v>
      </c>
      <c r="AG186" s="10" t="s">
        <v>273</v>
      </c>
      <c r="AH186" s="10">
        <v>6</v>
      </c>
      <c r="AI186" s="10" t="s">
        <v>274</v>
      </c>
      <c r="AJ186" s="10" t="s">
        <v>311</v>
      </c>
      <c r="AK186" s="10">
        <v>11.397058823529409</v>
      </c>
      <c r="AL186" s="10">
        <v>6.2352941176470589</v>
      </c>
      <c r="AM186" s="10">
        <v>129.8592647058824</v>
      </c>
      <c r="AN186" s="10">
        <v>168.73630882352941</v>
      </c>
    </row>
    <row r="187" spans="1:40" ht="15.75" hidden="1" customHeight="1" x14ac:dyDescent="0.25">
      <c r="A187" s="10" t="s">
        <v>118</v>
      </c>
      <c r="B187" s="10">
        <v>2017</v>
      </c>
      <c r="C187" s="37">
        <v>53703120</v>
      </c>
      <c r="D187" s="37">
        <v>544240</v>
      </c>
      <c r="E187" s="10">
        <v>22</v>
      </c>
      <c r="F187" s="10">
        <v>5</v>
      </c>
      <c r="G187" s="10">
        <v>7</v>
      </c>
      <c r="H187" s="10">
        <v>4</v>
      </c>
      <c r="I187" s="10">
        <v>150</v>
      </c>
      <c r="J187" s="10">
        <v>2.1</v>
      </c>
      <c r="K187" s="10">
        <v>220000</v>
      </c>
      <c r="L187" s="10"/>
      <c r="M187" s="10">
        <v>-25.8874</v>
      </c>
      <c r="N187" s="10">
        <v>28.128299999999999</v>
      </c>
      <c r="O187" s="10">
        <v>19.088857938718661</v>
      </c>
      <c r="P187" s="10">
        <v>13.12238372093023</v>
      </c>
      <c r="Q187" s="10">
        <v>26.574147727272731</v>
      </c>
      <c r="R187" s="10">
        <v>8.7294117647058833</v>
      </c>
      <c r="S187" s="10">
        <v>118.2765957446808</v>
      </c>
      <c r="T187" s="10">
        <v>10.35537190082645</v>
      </c>
      <c r="U187" s="10">
        <v>26</v>
      </c>
      <c r="V187" s="10">
        <v>0.1000099999999999</v>
      </c>
      <c r="W187" s="10">
        <v>100.00999999999991</v>
      </c>
      <c r="X187" s="10" t="s">
        <v>312</v>
      </c>
      <c r="Y187" s="10" t="s">
        <v>828</v>
      </c>
      <c r="Z187" s="10" t="s">
        <v>829</v>
      </c>
      <c r="AA187" s="10" t="s">
        <v>645</v>
      </c>
      <c r="AB187" s="10" t="s">
        <v>830</v>
      </c>
      <c r="AC187" s="10" t="s">
        <v>309</v>
      </c>
      <c r="AD187" s="10" t="s">
        <v>271</v>
      </c>
      <c r="AE187" s="10" t="s">
        <v>310</v>
      </c>
      <c r="AF187" s="10" t="s">
        <v>276</v>
      </c>
      <c r="AG187" s="10" t="s">
        <v>276</v>
      </c>
      <c r="AH187" s="10">
        <v>2</v>
      </c>
      <c r="AI187" s="10" t="s">
        <v>277</v>
      </c>
      <c r="AJ187" s="10" t="s">
        <v>319</v>
      </c>
    </row>
    <row r="188" spans="1:40" ht="15.75" customHeight="1" x14ac:dyDescent="0.25"/>
    <row r="189" spans="1:40" ht="15.75" customHeight="1" x14ac:dyDescent="0.25"/>
    <row r="190" spans="1:40" ht="15.75" customHeight="1" x14ac:dyDescent="0.25"/>
    <row r="191" spans="1:40" ht="15.75" customHeight="1" x14ac:dyDescent="0.25"/>
    <row r="192" spans="1:40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AN187" xr:uid="{00000000-0009-0000-0000-000001000000}">
    <filterColumn colId="30">
      <filters>
        <filter val="United States"/>
      </filters>
    </filterColumn>
    <sortState xmlns:xlrd2="http://schemas.microsoft.com/office/spreadsheetml/2017/richdata2" ref="A2:AN187">
      <sortCondition ref="A1:A187"/>
    </sortState>
  </autoFilter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15F58-D9E2-4317-90EE-08CD327CBD37}">
  <dimension ref="A1:T1000"/>
  <sheetViews>
    <sheetView workbookViewId="0">
      <selection activeCell="L13" sqref="L13"/>
    </sheetView>
  </sheetViews>
  <sheetFormatPr baseColWidth="10" defaultColWidth="14.42578125" defaultRowHeight="15" customHeight="1" x14ac:dyDescent="0.25"/>
  <cols>
    <col min="1" max="17" width="10.7109375" style="10" customWidth="1"/>
    <col min="18" max="18" width="24" style="10" customWidth="1"/>
    <col min="19" max="19" width="12.42578125" style="10" customWidth="1"/>
    <col min="20" max="26" width="10.7109375" style="10" customWidth="1"/>
    <col min="27" max="16384" width="14.42578125" style="10"/>
  </cols>
  <sheetData>
    <row r="1" spans="1:20" x14ac:dyDescent="0.25">
      <c r="A1" s="10" t="s">
        <v>212</v>
      </c>
      <c r="B1" s="10" t="s">
        <v>159</v>
      </c>
      <c r="C1" s="10" t="s">
        <v>160</v>
      </c>
      <c r="D1" s="10" t="s">
        <v>161</v>
      </c>
      <c r="E1" s="10" t="s">
        <v>213</v>
      </c>
      <c r="F1" s="10" t="s">
        <v>211</v>
      </c>
      <c r="G1" s="10" t="s">
        <v>162</v>
      </c>
      <c r="H1" s="10" t="s">
        <v>163</v>
      </c>
      <c r="I1" s="10" t="s">
        <v>164</v>
      </c>
      <c r="J1" s="10" t="s">
        <v>165</v>
      </c>
      <c r="K1" s="10" t="s">
        <v>210</v>
      </c>
      <c r="L1" s="10" t="s">
        <v>166</v>
      </c>
      <c r="M1" s="10" t="s">
        <v>167</v>
      </c>
      <c r="N1" s="10" t="s">
        <v>266</v>
      </c>
      <c r="O1" s="10" t="s">
        <v>267</v>
      </c>
      <c r="P1" s="10" t="s">
        <v>268</v>
      </c>
      <c r="Q1" s="10" t="s">
        <v>269</v>
      </c>
      <c r="R1" s="10" t="s">
        <v>270</v>
      </c>
      <c r="S1" s="15" t="s">
        <v>265</v>
      </c>
      <c r="T1" s="15" t="s">
        <v>264</v>
      </c>
    </row>
    <row r="2" spans="1:20" x14ac:dyDescent="0.25">
      <c r="A2" s="10" t="s">
        <v>92</v>
      </c>
      <c r="B2" s="10">
        <v>2020</v>
      </c>
      <c r="C2" s="10">
        <v>97648920</v>
      </c>
      <c r="D2" s="10">
        <v>742320</v>
      </c>
      <c r="E2" s="10">
        <v>40</v>
      </c>
      <c r="F2" s="10">
        <v>11</v>
      </c>
      <c r="G2" s="10">
        <v>7</v>
      </c>
      <c r="H2" s="10">
        <v>4</v>
      </c>
      <c r="I2" s="10">
        <v>190</v>
      </c>
      <c r="J2" s="10">
        <v>2.5</v>
      </c>
      <c r="K2" s="10">
        <v>140000</v>
      </c>
      <c r="L2" s="10">
        <v>-33.9069</v>
      </c>
      <c r="M2" s="10">
        <v>18.4163</v>
      </c>
      <c r="N2" s="10" t="s">
        <v>271</v>
      </c>
      <c r="O2" s="10" t="s">
        <v>272</v>
      </c>
      <c r="P2" s="10" t="s">
        <v>273</v>
      </c>
      <c r="Q2" s="10">
        <v>3</v>
      </c>
      <c r="R2" s="10" t="s">
        <v>274</v>
      </c>
      <c r="S2" s="10">
        <f>VLOOKUP(A2,'[1]Eventos Historicos'!$A:$E,4,FALSE)</f>
        <v>0</v>
      </c>
      <c r="T2" s="10">
        <f>VLOOKUP(A2,'[1]Eventos Historicos'!$A:$E,5,FALSE)</f>
        <v>4</v>
      </c>
    </row>
    <row r="3" spans="1:20" x14ac:dyDescent="0.25">
      <c r="A3" s="10" t="s">
        <v>73</v>
      </c>
      <c r="B3" s="10">
        <v>2018</v>
      </c>
      <c r="C3" s="10">
        <v>661114250</v>
      </c>
      <c r="D3" s="10">
        <v>2192750</v>
      </c>
      <c r="E3" s="10">
        <v>26</v>
      </c>
      <c r="F3" s="10">
        <v>10</v>
      </c>
      <c r="G3" s="10">
        <v>6</v>
      </c>
      <c r="H3" s="10">
        <v>4</v>
      </c>
      <c r="I3" s="10">
        <v>220</v>
      </c>
      <c r="J3" s="10">
        <v>2.5</v>
      </c>
      <c r="K3" s="10">
        <v>770000</v>
      </c>
      <c r="L3" s="10">
        <v>40.487000000000002</v>
      </c>
      <c r="M3" s="10">
        <v>-3.7134</v>
      </c>
      <c r="N3" s="10" t="s">
        <v>275</v>
      </c>
      <c r="O3" s="10" t="s">
        <v>276</v>
      </c>
      <c r="P3" s="10" t="s">
        <v>276</v>
      </c>
      <c r="Q3" s="10">
        <v>1</v>
      </c>
      <c r="R3" s="10" t="s">
        <v>277</v>
      </c>
      <c r="S3" s="16">
        <f>VLOOKUP(A3,'[1]Eventos Historicos'!$A:$E,4,FALSE)</f>
        <v>0</v>
      </c>
      <c r="T3" s="10">
        <f>VLOOKUP(A3,'[1]Eventos Historicos'!$A:$E,5,FALSE)</f>
        <v>2</v>
      </c>
    </row>
    <row r="4" spans="1:20" x14ac:dyDescent="0.25">
      <c r="A4" s="10" t="s">
        <v>50</v>
      </c>
      <c r="B4" s="10">
        <v>2019</v>
      </c>
      <c r="C4" s="10">
        <v>690554410</v>
      </c>
      <c r="D4" s="10">
        <v>2940920</v>
      </c>
      <c r="E4" s="10">
        <v>34</v>
      </c>
      <c r="F4" s="10">
        <v>11</v>
      </c>
      <c r="G4" s="10">
        <v>5</v>
      </c>
      <c r="H4" s="10">
        <v>3</v>
      </c>
      <c r="I4" s="10">
        <v>180</v>
      </c>
      <c r="J4" s="10">
        <v>2.4</v>
      </c>
      <c r="K4" s="10">
        <v>810000</v>
      </c>
      <c r="L4" s="10">
        <v>9.0579000000000001</v>
      </c>
      <c r="M4" s="10">
        <v>7.4950999999999999</v>
      </c>
      <c r="N4" s="10" t="s">
        <v>271</v>
      </c>
      <c r="O4" s="10" t="s">
        <v>276</v>
      </c>
      <c r="P4" s="10" t="s">
        <v>276</v>
      </c>
      <c r="Q4" s="10">
        <v>2</v>
      </c>
      <c r="R4" s="10" t="s">
        <v>274</v>
      </c>
      <c r="S4" s="10">
        <f>VLOOKUP(A4,'[1]Eventos Historicos'!$A:$E,4,FALSE)</f>
        <v>0</v>
      </c>
      <c r="T4" s="10">
        <f>VLOOKUP(A4,'[1]Eventos Historicos'!$A:$E,5,FALSE)</f>
        <v>0</v>
      </c>
    </row>
    <row r="5" spans="1:20" x14ac:dyDescent="0.25">
      <c r="A5" s="10" t="s">
        <v>65</v>
      </c>
      <c r="B5" s="10">
        <v>2021</v>
      </c>
      <c r="C5" s="10">
        <v>708829420</v>
      </c>
      <c r="D5" s="10">
        <v>5483800</v>
      </c>
      <c r="E5" s="10">
        <v>44</v>
      </c>
      <c r="F5" s="10">
        <v>3</v>
      </c>
      <c r="G5" s="10">
        <v>8</v>
      </c>
      <c r="H5" s="10">
        <v>4</v>
      </c>
      <c r="I5" s="10">
        <v>230</v>
      </c>
      <c r="J5" s="10">
        <v>2.8</v>
      </c>
      <c r="K5" s="10">
        <v>1920000</v>
      </c>
      <c r="L5" s="10">
        <v>44.669400000000003</v>
      </c>
      <c r="M5" s="10">
        <v>11.2376</v>
      </c>
      <c r="N5" s="10" t="s">
        <v>275</v>
      </c>
      <c r="O5" s="10" t="s">
        <v>276</v>
      </c>
      <c r="P5" s="10" t="s">
        <v>276</v>
      </c>
      <c r="Q5" s="10">
        <v>1</v>
      </c>
      <c r="R5" s="10" t="s">
        <v>277</v>
      </c>
      <c r="S5" s="10">
        <f>VLOOKUP(A5,'[1]Eventos Historicos'!$A:$E,4,FALSE)</f>
        <v>0</v>
      </c>
      <c r="T5" s="10">
        <f>VLOOKUP(A5,'[1]Eventos Historicos'!$A:$E,5,FALSE)</f>
        <v>3</v>
      </c>
    </row>
    <row r="6" spans="1:20" x14ac:dyDescent="0.25">
      <c r="A6" s="10" t="s">
        <v>55</v>
      </c>
      <c r="B6" s="10">
        <v>2017</v>
      </c>
      <c r="C6" s="10">
        <v>291998210</v>
      </c>
      <c r="D6" s="10">
        <v>2112680</v>
      </c>
      <c r="E6" s="10">
        <v>19</v>
      </c>
      <c r="F6" s="10">
        <v>7</v>
      </c>
      <c r="G6" s="10">
        <v>6</v>
      </c>
      <c r="H6" s="10">
        <v>4</v>
      </c>
      <c r="I6" s="10">
        <v>200</v>
      </c>
      <c r="J6" s="10">
        <v>2.4</v>
      </c>
      <c r="K6" s="10">
        <v>900000</v>
      </c>
      <c r="L6" s="10">
        <v>19.427700000000002</v>
      </c>
      <c r="M6" s="10">
        <v>-99.171300000000002</v>
      </c>
      <c r="N6" s="10" t="s">
        <v>278</v>
      </c>
      <c r="O6" s="10" t="s">
        <v>276</v>
      </c>
      <c r="P6" s="10" t="s">
        <v>276</v>
      </c>
      <c r="Q6" s="10">
        <v>1</v>
      </c>
      <c r="R6" s="10" t="s">
        <v>274</v>
      </c>
      <c r="S6" s="10">
        <f>VLOOKUP(A6,'[1]Eventos Historicos'!$A:$E,4,FALSE)</f>
        <v>1</v>
      </c>
      <c r="T6" s="10">
        <f>VLOOKUP(A6,'[1]Eventos Historicos'!$A:$E,5,FALSE)</f>
        <v>3</v>
      </c>
    </row>
    <row r="7" spans="1:20" x14ac:dyDescent="0.25">
      <c r="A7" s="10" t="s">
        <v>23</v>
      </c>
      <c r="B7" s="10">
        <v>2015</v>
      </c>
      <c r="C7" s="10">
        <v>71077840</v>
      </c>
      <c r="D7" s="10">
        <v>228200</v>
      </c>
      <c r="E7" s="10">
        <v>8</v>
      </c>
      <c r="F7" s="10">
        <v>6</v>
      </c>
      <c r="G7" s="10">
        <v>10</v>
      </c>
      <c r="H7" s="10">
        <v>5</v>
      </c>
      <c r="I7" s="10">
        <v>200</v>
      </c>
      <c r="J7" s="10">
        <v>3.5</v>
      </c>
      <c r="K7" s="10">
        <v>700000</v>
      </c>
      <c r="L7" s="10">
        <v>51.5077</v>
      </c>
      <c r="M7" s="10">
        <v>-0.22189999999999999</v>
      </c>
      <c r="N7" s="10" t="s">
        <v>275</v>
      </c>
      <c r="O7" s="10" t="s">
        <v>272</v>
      </c>
      <c r="P7" s="10" t="s">
        <v>273</v>
      </c>
      <c r="Q7" s="10">
        <v>4</v>
      </c>
      <c r="R7" s="10" t="s">
        <v>274</v>
      </c>
      <c r="S7" s="10">
        <f>VLOOKUP(A7,'[1]Eventos Historicos'!$A:$E,4,FALSE)</f>
        <v>0</v>
      </c>
      <c r="T7" s="10">
        <f>VLOOKUP(A7,'[1]Eventos Historicos'!$A:$E,5,FALSE)</f>
        <v>4</v>
      </c>
    </row>
    <row r="8" spans="1:20" x14ac:dyDescent="0.25">
      <c r="A8" s="10" t="s">
        <v>105</v>
      </c>
      <c r="B8" s="10">
        <v>2016</v>
      </c>
      <c r="C8" s="10">
        <v>159957980</v>
      </c>
      <c r="D8" s="10">
        <v>565560</v>
      </c>
      <c r="E8" s="10">
        <v>13</v>
      </c>
      <c r="F8" s="10">
        <v>5</v>
      </c>
      <c r="G8" s="10">
        <v>4</v>
      </c>
      <c r="H8" s="10">
        <v>3</v>
      </c>
      <c r="I8" s="10">
        <v>170</v>
      </c>
      <c r="J8" s="10">
        <v>2.1</v>
      </c>
      <c r="K8" s="10">
        <v>640000</v>
      </c>
      <c r="L8" s="10">
        <v>29.740400000000001</v>
      </c>
      <c r="M8" s="10">
        <v>-95.462900000000005</v>
      </c>
      <c r="N8" s="10" t="s">
        <v>278</v>
      </c>
      <c r="O8" s="10" t="s">
        <v>272</v>
      </c>
      <c r="P8" s="10" t="s">
        <v>273</v>
      </c>
      <c r="Q8" s="10">
        <v>8</v>
      </c>
      <c r="R8" s="10" t="s">
        <v>274</v>
      </c>
      <c r="S8" s="10">
        <f>VLOOKUP(A8,'[1]Eventos Historicos'!$A:$E,4,FALSE)</f>
        <v>1</v>
      </c>
      <c r="T8" s="10">
        <f>VLOOKUP(A8,'[1]Eventos Historicos'!$A:$E,5,FALSE)</f>
        <v>4</v>
      </c>
    </row>
    <row r="9" spans="1:20" x14ac:dyDescent="0.25">
      <c r="A9" s="10" t="s">
        <v>105</v>
      </c>
      <c r="B9" s="10">
        <v>2020</v>
      </c>
      <c r="C9" s="10">
        <v>173294210</v>
      </c>
      <c r="D9" s="10">
        <v>612180</v>
      </c>
      <c r="E9" s="10">
        <v>37</v>
      </c>
      <c r="F9" s="10">
        <v>5</v>
      </c>
      <c r="G9" s="10">
        <v>4</v>
      </c>
      <c r="H9" s="10">
        <v>3</v>
      </c>
      <c r="I9" s="10">
        <v>170</v>
      </c>
      <c r="J9" s="10">
        <v>2.1</v>
      </c>
      <c r="K9" s="10">
        <v>240000</v>
      </c>
      <c r="L9" s="10">
        <v>29.740400000000001</v>
      </c>
      <c r="M9" s="10">
        <v>-95.462900000000005</v>
      </c>
      <c r="N9" s="10" t="s">
        <v>278</v>
      </c>
      <c r="O9" s="10" t="s">
        <v>272</v>
      </c>
      <c r="P9" s="10" t="s">
        <v>273</v>
      </c>
      <c r="Q9" s="10">
        <v>8</v>
      </c>
      <c r="R9" s="10" t="s">
        <v>274</v>
      </c>
      <c r="S9" s="10">
        <f>VLOOKUP(A9,'[1]Eventos Historicos'!$A:$E,4,FALSE)</f>
        <v>1</v>
      </c>
      <c r="T9" s="10">
        <f>VLOOKUP(A9,'[1]Eventos Historicos'!$A:$E,5,FALSE)</f>
        <v>4</v>
      </c>
    </row>
    <row r="10" spans="1:20" x14ac:dyDescent="0.25">
      <c r="A10" s="10" t="s">
        <v>113</v>
      </c>
      <c r="B10" s="10">
        <v>2019</v>
      </c>
      <c r="C10" s="10">
        <v>51035360</v>
      </c>
      <c r="D10" s="10">
        <v>391810</v>
      </c>
      <c r="E10" s="10">
        <v>36</v>
      </c>
      <c r="F10" s="10">
        <v>4</v>
      </c>
      <c r="G10" s="10">
        <v>4</v>
      </c>
      <c r="H10" s="10">
        <v>2</v>
      </c>
      <c r="I10" s="10">
        <v>150</v>
      </c>
      <c r="J10" s="10">
        <v>1.5</v>
      </c>
      <c r="K10" s="10">
        <v>210000</v>
      </c>
      <c r="L10" s="10">
        <v>-35.010300000000001</v>
      </c>
      <c r="M10" s="10">
        <v>138.57079999999999</v>
      </c>
      <c r="N10" s="10" t="s">
        <v>279</v>
      </c>
      <c r="O10" s="10" t="s">
        <v>272</v>
      </c>
      <c r="P10" s="10" t="s">
        <v>280</v>
      </c>
      <c r="Q10" s="10">
        <v>5</v>
      </c>
      <c r="R10" s="10" t="s">
        <v>277</v>
      </c>
      <c r="S10" s="10">
        <f>VLOOKUP(A10,'[1]Eventos Historicos'!$A:$E,4,FALSE)</f>
        <v>0</v>
      </c>
      <c r="T10" s="10">
        <f>VLOOKUP(A10,'[1]Eventos Historicos'!$A:$E,5,FALSE)</f>
        <v>0</v>
      </c>
    </row>
    <row r="11" spans="1:20" x14ac:dyDescent="0.25">
      <c r="A11" s="10" t="s">
        <v>5</v>
      </c>
      <c r="B11" s="10">
        <v>2016</v>
      </c>
      <c r="C11" s="10">
        <v>205426820</v>
      </c>
      <c r="D11" s="10">
        <v>1550680</v>
      </c>
      <c r="E11" s="10">
        <v>15</v>
      </c>
      <c r="F11" s="10">
        <v>8</v>
      </c>
      <c r="G11" s="10">
        <v>7</v>
      </c>
      <c r="H11" s="10">
        <v>4</v>
      </c>
      <c r="I11" s="10">
        <v>230</v>
      </c>
      <c r="J11" s="10">
        <v>3.5</v>
      </c>
      <c r="K11" s="10">
        <v>1300000</v>
      </c>
      <c r="L11" s="10">
        <v>39.915700000000001</v>
      </c>
      <c r="M11" s="10">
        <v>116.4036</v>
      </c>
      <c r="N11" s="10" t="s">
        <v>281</v>
      </c>
      <c r="O11" s="10" t="s">
        <v>276</v>
      </c>
      <c r="P11" s="10" t="s">
        <v>276</v>
      </c>
      <c r="Q11" s="10">
        <v>1</v>
      </c>
      <c r="R11" s="10" t="s">
        <v>277</v>
      </c>
      <c r="S11" s="10">
        <f>VLOOKUP(A11,'[1]Eventos Historicos'!$A:$E,4,FALSE)</f>
        <v>0</v>
      </c>
      <c r="T11" s="10">
        <f>VLOOKUP(A11,'[1]Eventos Historicos'!$A:$E,5,FALSE)</f>
        <v>1</v>
      </c>
    </row>
    <row r="12" spans="1:20" x14ac:dyDescent="0.25">
      <c r="A12" s="10" t="s">
        <v>31</v>
      </c>
      <c r="B12" s="10">
        <v>2015</v>
      </c>
      <c r="C12" s="10">
        <v>57840950</v>
      </c>
      <c r="D12" s="10">
        <v>191110</v>
      </c>
      <c r="E12" s="10">
        <v>10</v>
      </c>
      <c r="F12" s="10">
        <v>9</v>
      </c>
      <c r="G12" s="10">
        <v>7</v>
      </c>
      <c r="H12" s="10">
        <v>4</v>
      </c>
      <c r="I12" s="10">
        <v>180</v>
      </c>
      <c r="J12" s="10">
        <v>2.2999999999999998</v>
      </c>
      <c r="K12" s="10">
        <v>70000</v>
      </c>
      <c r="L12" s="10">
        <v>6.4515000000000002</v>
      </c>
      <c r="M12" s="10">
        <v>3.3940999999999999</v>
      </c>
      <c r="N12" s="10" t="s">
        <v>271</v>
      </c>
      <c r="O12" s="10" t="s">
        <v>272</v>
      </c>
      <c r="P12" s="10" t="s">
        <v>273</v>
      </c>
      <c r="Q12" s="10">
        <v>6</v>
      </c>
      <c r="R12" s="10" t="s">
        <v>274</v>
      </c>
      <c r="S12" s="10">
        <f>VLOOKUP(A12,'[1]Eventos Historicos'!$A:$E,4,FALSE)</f>
        <v>0</v>
      </c>
      <c r="T12" s="10">
        <f>VLOOKUP(A12,'[1]Eventos Historicos'!$A:$E,5,FALSE)</f>
        <v>1</v>
      </c>
    </row>
    <row r="13" spans="1:20" x14ac:dyDescent="0.25">
      <c r="A13" s="10" t="s">
        <v>31</v>
      </c>
      <c r="B13" s="10">
        <v>2022</v>
      </c>
      <c r="C13" s="10">
        <v>65623810</v>
      </c>
      <c r="D13" s="10">
        <v>219530</v>
      </c>
      <c r="E13" s="10">
        <v>52</v>
      </c>
      <c r="F13" s="10">
        <v>11</v>
      </c>
      <c r="G13" s="10">
        <v>7</v>
      </c>
      <c r="H13" s="10">
        <v>4</v>
      </c>
      <c r="I13" s="10">
        <v>190</v>
      </c>
      <c r="J13" s="10">
        <v>2.5</v>
      </c>
      <c r="K13" s="10">
        <v>350000</v>
      </c>
      <c r="L13" s="10">
        <v>6.4515000000000002</v>
      </c>
      <c r="M13" s="10">
        <v>3.3940999999999999</v>
      </c>
      <c r="N13" s="10" t="s">
        <v>271</v>
      </c>
      <c r="O13" s="10" t="s">
        <v>272</v>
      </c>
      <c r="P13" s="10" t="s">
        <v>273</v>
      </c>
      <c r="Q13" s="10">
        <v>6</v>
      </c>
      <c r="R13" s="10" t="s">
        <v>274</v>
      </c>
      <c r="S13" s="10">
        <f>VLOOKUP(A13,'[1]Eventos Historicos'!$A:$E,4,FALSE)</f>
        <v>0</v>
      </c>
      <c r="T13" s="10">
        <f>VLOOKUP(A13,'[1]Eventos Historicos'!$A:$E,5,FALSE)</f>
        <v>1</v>
      </c>
    </row>
    <row r="14" spans="1:20" x14ac:dyDescent="0.25">
      <c r="A14" s="10" t="s">
        <v>33</v>
      </c>
      <c r="B14" s="10">
        <v>2018</v>
      </c>
      <c r="C14" s="10">
        <v>639776330</v>
      </c>
      <c r="D14" s="10">
        <v>1426870</v>
      </c>
      <c r="E14" s="10">
        <v>25</v>
      </c>
      <c r="F14" s="10">
        <v>6</v>
      </c>
      <c r="G14" s="10">
        <v>8</v>
      </c>
      <c r="H14" s="10">
        <v>5</v>
      </c>
      <c r="I14" s="10">
        <v>250</v>
      </c>
      <c r="J14" s="10">
        <v>3.4</v>
      </c>
      <c r="K14" s="10">
        <v>730000</v>
      </c>
      <c r="L14" s="10">
        <v>25.956499999999998</v>
      </c>
      <c r="M14" s="10">
        <v>-80.144599999999997</v>
      </c>
      <c r="N14" s="10" t="s">
        <v>278</v>
      </c>
      <c r="O14" s="10" t="s">
        <v>272</v>
      </c>
      <c r="P14" s="10" t="s">
        <v>273</v>
      </c>
      <c r="Q14" s="10">
        <v>9</v>
      </c>
      <c r="R14" s="10" t="s">
        <v>274</v>
      </c>
      <c r="S14" s="10">
        <f>VLOOKUP(A14,'[1]Eventos Historicos'!$A:$E,4,FALSE)</f>
        <v>0</v>
      </c>
      <c r="T14" s="10">
        <f>VLOOKUP(A14,'[1]Eventos Historicos'!$A:$E,5,FALSE)</f>
        <v>1</v>
      </c>
    </row>
    <row r="15" spans="1:20" x14ac:dyDescent="0.25">
      <c r="A15" s="10" t="s">
        <v>33</v>
      </c>
      <c r="B15" s="10">
        <v>2023</v>
      </c>
      <c r="C15" s="10">
        <v>708634270</v>
      </c>
      <c r="D15" s="10">
        <v>1575380</v>
      </c>
      <c r="E15" s="10">
        <v>55</v>
      </c>
      <c r="F15" s="10">
        <v>6</v>
      </c>
      <c r="G15" s="10">
        <v>8</v>
      </c>
      <c r="H15" s="10">
        <v>5</v>
      </c>
      <c r="I15" s="10">
        <v>250</v>
      </c>
      <c r="J15" s="10">
        <v>3.4</v>
      </c>
      <c r="K15" s="10">
        <v>830000</v>
      </c>
      <c r="L15" s="10">
        <v>25.956499999999998</v>
      </c>
      <c r="M15" s="10">
        <v>-80.144599999999997</v>
      </c>
      <c r="N15" s="10" t="s">
        <v>278</v>
      </c>
      <c r="O15" s="10" t="s">
        <v>272</v>
      </c>
      <c r="P15" s="10" t="s">
        <v>273</v>
      </c>
      <c r="Q15" s="10">
        <v>9</v>
      </c>
      <c r="R15" s="10" t="s">
        <v>274</v>
      </c>
      <c r="S15" s="10">
        <f>VLOOKUP(A15,'[1]Eventos Historicos'!$A:$E,4,FALSE)</f>
        <v>0</v>
      </c>
      <c r="T15" s="10">
        <f>VLOOKUP(A15,'[1]Eventos Historicos'!$A:$E,5,FALSE)</f>
        <v>1</v>
      </c>
    </row>
    <row r="16" spans="1:20" x14ac:dyDescent="0.25">
      <c r="A16" s="10" t="s">
        <v>46</v>
      </c>
      <c r="B16" s="10">
        <v>2019</v>
      </c>
      <c r="C16" s="10">
        <v>253391460</v>
      </c>
      <c r="D16" s="10">
        <v>976480</v>
      </c>
      <c r="E16" s="10">
        <v>33</v>
      </c>
      <c r="F16" s="10">
        <v>9</v>
      </c>
      <c r="G16" s="10">
        <v>10</v>
      </c>
      <c r="H16" s="10">
        <v>5</v>
      </c>
      <c r="I16" s="10">
        <v>300</v>
      </c>
      <c r="J16" s="10">
        <v>4.5</v>
      </c>
      <c r="K16" s="10">
        <v>1180000</v>
      </c>
      <c r="L16" s="10">
        <v>23.752300000000002</v>
      </c>
      <c r="M16" s="10">
        <v>90.383399999999995</v>
      </c>
      <c r="N16" s="10" t="s">
        <v>281</v>
      </c>
      <c r="O16" s="10" t="s">
        <v>276</v>
      </c>
      <c r="P16" s="10" t="s">
        <v>276</v>
      </c>
      <c r="Q16" s="10">
        <v>3</v>
      </c>
      <c r="R16" s="10" t="s">
        <v>274</v>
      </c>
      <c r="S16" s="10">
        <f>VLOOKUP(A16,'[1]Eventos Historicos'!$A:$E,4,FALSE)</f>
        <v>0</v>
      </c>
      <c r="T16" s="10">
        <f>VLOOKUP(A16,'[1]Eventos Historicos'!$A:$E,5,FALSE)</f>
        <v>4</v>
      </c>
    </row>
    <row r="17" spans="1:20" x14ac:dyDescent="0.25">
      <c r="A17" s="10" t="s">
        <v>150</v>
      </c>
      <c r="B17" s="10">
        <v>2023</v>
      </c>
      <c r="C17" s="10">
        <v>523257670</v>
      </c>
      <c r="D17" s="10">
        <v>1967220</v>
      </c>
      <c r="E17" s="10">
        <v>56</v>
      </c>
      <c r="F17" s="10">
        <v>10</v>
      </c>
      <c r="G17" s="10">
        <v>7</v>
      </c>
      <c r="H17" s="10">
        <v>4</v>
      </c>
      <c r="I17" s="10">
        <v>230</v>
      </c>
      <c r="J17" s="10">
        <v>2.8</v>
      </c>
      <c r="K17" s="10">
        <v>1190000</v>
      </c>
      <c r="L17" s="10">
        <v>41.405299999999997</v>
      </c>
      <c r="M17" s="10">
        <v>2.2136</v>
      </c>
      <c r="N17" s="10" t="s">
        <v>275</v>
      </c>
      <c r="O17" s="10" t="s">
        <v>272</v>
      </c>
      <c r="P17" s="10" t="s">
        <v>273</v>
      </c>
      <c r="Q17" s="10">
        <v>3</v>
      </c>
      <c r="R17" s="10" t="s">
        <v>277</v>
      </c>
      <c r="S17" s="10">
        <f>VLOOKUP(A17,'[1]Eventos Historicos'!$A:$E,4,FALSE)</f>
        <v>1</v>
      </c>
      <c r="T17" s="10">
        <f>VLOOKUP(A17,'[1]Eventos Historicos'!$A:$E,5,FALSE)</f>
        <v>1</v>
      </c>
    </row>
    <row r="18" spans="1:20" x14ac:dyDescent="0.25">
      <c r="A18" s="10" t="s">
        <v>115</v>
      </c>
      <c r="B18" s="10">
        <v>2015</v>
      </c>
      <c r="C18" s="10">
        <v>450313140</v>
      </c>
      <c r="D18" s="10">
        <v>1685200</v>
      </c>
      <c r="E18" s="10">
        <v>12</v>
      </c>
      <c r="F18" s="10">
        <v>2</v>
      </c>
      <c r="G18" s="10">
        <v>5</v>
      </c>
      <c r="H18" s="10">
        <v>3</v>
      </c>
      <c r="I18" s="10">
        <v>170</v>
      </c>
      <c r="J18" s="10">
        <v>2.2000000000000002</v>
      </c>
      <c r="K18" s="10">
        <v>120000</v>
      </c>
      <c r="L18" s="10">
        <v>-37.812199999999997</v>
      </c>
      <c r="M18" s="10">
        <v>144.9631</v>
      </c>
      <c r="N18" s="10" t="s">
        <v>279</v>
      </c>
      <c r="O18" s="10" t="s">
        <v>272</v>
      </c>
      <c r="P18" s="10" t="s">
        <v>280</v>
      </c>
      <c r="Q18" s="10">
        <v>4</v>
      </c>
      <c r="R18" s="10" t="s">
        <v>274</v>
      </c>
      <c r="S18" s="10">
        <f>VLOOKUP(A18,'[1]Eventos Historicos'!$A:$E,4,FALSE)</f>
        <v>0</v>
      </c>
      <c r="T18" s="10">
        <f>VLOOKUP(A18,'[1]Eventos Historicos'!$A:$E,5,FALSE)</f>
        <v>2</v>
      </c>
    </row>
    <row r="19" spans="1:20" x14ac:dyDescent="0.25">
      <c r="A19" s="10" t="s">
        <v>115</v>
      </c>
      <c r="B19" s="10">
        <v>2021</v>
      </c>
      <c r="C19" s="10">
        <v>508390380</v>
      </c>
      <c r="D19" s="10">
        <v>1897810</v>
      </c>
      <c r="E19" s="10">
        <v>48</v>
      </c>
      <c r="F19" s="10">
        <v>2</v>
      </c>
      <c r="G19" s="10">
        <v>6</v>
      </c>
      <c r="H19" s="10">
        <v>3</v>
      </c>
      <c r="I19" s="10">
        <v>200</v>
      </c>
      <c r="J19" s="10">
        <v>2.4</v>
      </c>
      <c r="K19" s="10">
        <v>810000</v>
      </c>
      <c r="L19" s="10">
        <v>-37.812199999999997</v>
      </c>
      <c r="M19" s="10">
        <v>144.9631</v>
      </c>
      <c r="N19" s="10" t="s">
        <v>279</v>
      </c>
      <c r="O19" s="10" t="s">
        <v>272</v>
      </c>
      <c r="P19" s="10" t="s">
        <v>280</v>
      </c>
      <c r="Q19" s="10">
        <v>4</v>
      </c>
      <c r="R19" s="10" t="s">
        <v>274</v>
      </c>
      <c r="S19" s="10">
        <f>VLOOKUP(A19,'[1]Eventos Historicos'!$A:$E,4,FALSE)</f>
        <v>0</v>
      </c>
      <c r="T19" s="10">
        <f>VLOOKUP(A19,'[1]Eventos Historicos'!$A:$E,5,FALSE)</f>
        <v>2</v>
      </c>
    </row>
    <row r="20" spans="1:20" x14ac:dyDescent="0.25">
      <c r="A20" s="10" t="s">
        <v>106</v>
      </c>
      <c r="B20" s="10">
        <v>2016</v>
      </c>
      <c r="C20" s="10">
        <v>182205110</v>
      </c>
      <c r="D20" s="10">
        <v>646950</v>
      </c>
      <c r="E20" s="10">
        <v>13</v>
      </c>
      <c r="F20" s="10">
        <v>5</v>
      </c>
      <c r="G20" s="10">
        <v>4</v>
      </c>
      <c r="H20" s="10">
        <v>3</v>
      </c>
      <c r="I20" s="10">
        <v>170</v>
      </c>
      <c r="J20" s="10">
        <v>2.1</v>
      </c>
      <c r="K20" s="10">
        <v>560000</v>
      </c>
      <c r="L20" s="10">
        <v>29.7805</v>
      </c>
      <c r="M20" s="10">
        <v>-95.559799999999996</v>
      </c>
      <c r="N20" s="10" t="s">
        <v>278</v>
      </c>
      <c r="O20" s="10" t="s">
        <v>272</v>
      </c>
      <c r="P20" s="10" t="s">
        <v>273</v>
      </c>
      <c r="Q20" s="10">
        <v>8</v>
      </c>
      <c r="R20" s="10" t="s">
        <v>274</v>
      </c>
      <c r="S20" s="10">
        <f>VLOOKUP(A20,'[1]Eventos Historicos'!$A:$E,4,FALSE)</f>
        <v>0</v>
      </c>
      <c r="T20" s="10">
        <f>VLOOKUP(A20,'[1]Eventos Historicos'!$A:$E,5,FALSE)</f>
        <v>4</v>
      </c>
    </row>
    <row r="21" spans="1:20" ht="15.75" customHeight="1" x14ac:dyDescent="0.25">
      <c r="A21" s="10" t="s">
        <v>106</v>
      </c>
      <c r="B21" s="10">
        <v>2020</v>
      </c>
      <c r="C21" s="10">
        <v>197396160</v>
      </c>
      <c r="D21" s="10">
        <v>700280</v>
      </c>
      <c r="E21" s="10">
        <v>37</v>
      </c>
      <c r="F21" s="10">
        <v>5</v>
      </c>
      <c r="G21" s="10">
        <v>4</v>
      </c>
      <c r="H21" s="10">
        <v>3</v>
      </c>
      <c r="I21" s="10">
        <v>170</v>
      </c>
      <c r="J21" s="10">
        <v>2.1</v>
      </c>
      <c r="K21" s="10">
        <v>960000</v>
      </c>
      <c r="L21" s="10">
        <v>29.7805</v>
      </c>
      <c r="M21" s="10">
        <v>-95.559799999999996</v>
      </c>
      <c r="N21" s="10" t="s">
        <v>278</v>
      </c>
      <c r="O21" s="10" t="s">
        <v>272</v>
      </c>
      <c r="P21" s="10" t="s">
        <v>273</v>
      </c>
      <c r="Q21" s="10">
        <v>8</v>
      </c>
      <c r="R21" s="10" t="s">
        <v>274</v>
      </c>
      <c r="S21" s="10">
        <f>VLOOKUP(A21,'[1]Eventos Historicos'!$A:$E,4,FALSE)</f>
        <v>0</v>
      </c>
      <c r="T21" s="10">
        <f>VLOOKUP(A21,'[1]Eventos Historicos'!$A:$E,5,FALSE)</f>
        <v>4</v>
      </c>
    </row>
    <row r="22" spans="1:20" ht="15.75" customHeight="1" x14ac:dyDescent="0.25">
      <c r="A22" s="10" t="s">
        <v>146</v>
      </c>
      <c r="B22" s="10">
        <v>2022</v>
      </c>
      <c r="C22" s="10">
        <v>183231050</v>
      </c>
      <c r="D22" s="10">
        <v>737830</v>
      </c>
      <c r="E22" s="10">
        <v>53</v>
      </c>
      <c r="F22" s="10">
        <v>3</v>
      </c>
      <c r="G22" s="10">
        <v>5</v>
      </c>
      <c r="H22" s="10">
        <v>3</v>
      </c>
      <c r="I22" s="10">
        <v>180</v>
      </c>
      <c r="J22" s="10">
        <v>2.2000000000000002</v>
      </c>
      <c r="K22" s="10">
        <v>380000</v>
      </c>
      <c r="L22" s="10">
        <v>-33.0167</v>
      </c>
      <c r="M22" s="10">
        <v>-71.55</v>
      </c>
      <c r="N22" s="10" t="s">
        <v>282</v>
      </c>
      <c r="O22" s="10" t="s">
        <v>272</v>
      </c>
      <c r="P22" s="10" t="s">
        <v>283</v>
      </c>
      <c r="Q22" s="10">
        <v>5</v>
      </c>
      <c r="R22" s="10" t="s">
        <v>274</v>
      </c>
      <c r="S22" s="10">
        <f>VLOOKUP(A22,'[1]Eventos Historicos'!$A:$E,4,FALSE)</f>
        <v>0</v>
      </c>
      <c r="T22" s="10">
        <f>VLOOKUP(A22,'[1]Eventos Historicos'!$A:$E,5,FALSE)</f>
        <v>3</v>
      </c>
    </row>
    <row r="23" spans="1:20" ht="15.75" customHeight="1" x14ac:dyDescent="0.25">
      <c r="A23" s="10" t="s">
        <v>98</v>
      </c>
      <c r="B23" s="10">
        <v>2014</v>
      </c>
      <c r="C23" s="10">
        <v>17500600</v>
      </c>
      <c r="D23" s="10">
        <v>105529</v>
      </c>
      <c r="E23" s="10">
        <v>5</v>
      </c>
      <c r="F23" s="10">
        <v>12</v>
      </c>
      <c r="G23" s="10">
        <v>5</v>
      </c>
      <c r="H23" s="10">
        <v>2</v>
      </c>
      <c r="I23" s="10">
        <v>100</v>
      </c>
      <c r="J23" s="10">
        <v>1.5</v>
      </c>
      <c r="K23" s="10">
        <v>100000</v>
      </c>
      <c r="L23" s="10">
        <v>-34.603299999999997</v>
      </c>
      <c r="M23" s="10">
        <v>-58.410699999999999</v>
      </c>
      <c r="N23" s="10" t="s">
        <v>282</v>
      </c>
      <c r="O23" s="10" t="s">
        <v>272</v>
      </c>
      <c r="P23" s="10" t="s">
        <v>273</v>
      </c>
      <c r="Q23" s="10">
        <v>6</v>
      </c>
      <c r="R23" s="10" t="s">
        <v>274</v>
      </c>
      <c r="S23" s="10">
        <f>VLOOKUP(A23,'[1]Eventos Historicos'!$A:$E,4,FALSE)</f>
        <v>0</v>
      </c>
      <c r="T23" s="10">
        <f>VLOOKUP(A23,'[1]Eventos Historicos'!$A:$E,5,FALSE)</f>
        <v>4</v>
      </c>
    </row>
    <row r="24" spans="1:20" ht="15.75" customHeight="1" x14ac:dyDescent="0.25">
      <c r="A24" s="10" t="s">
        <v>39</v>
      </c>
      <c r="B24" s="10">
        <v>2022</v>
      </c>
      <c r="C24" s="10">
        <v>132605350</v>
      </c>
      <c r="D24" s="10">
        <v>475770</v>
      </c>
      <c r="E24" s="10">
        <v>50</v>
      </c>
      <c r="F24" s="10">
        <v>5</v>
      </c>
      <c r="G24" s="10">
        <v>6</v>
      </c>
      <c r="H24" s="10">
        <v>3</v>
      </c>
      <c r="I24" s="10">
        <v>200</v>
      </c>
      <c r="J24" s="10">
        <v>2.4</v>
      </c>
      <c r="K24" s="10">
        <v>360000</v>
      </c>
      <c r="L24" s="10">
        <v>45.761499999999998</v>
      </c>
      <c r="M24" s="10">
        <v>4.8567</v>
      </c>
      <c r="N24" s="10" t="s">
        <v>275</v>
      </c>
      <c r="O24" s="10" t="s">
        <v>276</v>
      </c>
      <c r="P24" s="10" t="s">
        <v>276</v>
      </c>
      <c r="Q24" s="10">
        <v>4</v>
      </c>
      <c r="R24" s="10" t="s">
        <v>277</v>
      </c>
      <c r="S24" s="10">
        <f>VLOOKUP(A24,'[1]Eventos Historicos'!$A:$E,4,FALSE)</f>
        <v>0</v>
      </c>
      <c r="T24" s="10">
        <f>VLOOKUP(A24,'[1]Eventos Historicos'!$A:$E,5,FALSE)</f>
        <v>3</v>
      </c>
    </row>
    <row r="25" spans="1:20" ht="15.75" customHeight="1" x14ac:dyDescent="0.25">
      <c r="A25" s="10" t="s">
        <v>141</v>
      </c>
      <c r="B25" s="10">
        <v>2023</v>
      </c>
      <c r="C25" s="10">
        <v>420601890</v>
      </c>
      <c r="D25" s="10">
        <v>2661050</v>
      </c>
      <c r="E25" s="10">
        <v>57</v>
      </c>
      <c r="F25" s="10">
        <v>1</v>
      </c>
      <c r="G25" s="10">
        <v>9</v>
      </c>
      <c r="H25" s="10">
        <v>5</v>
      </c>
      <c r="I25" s="10">
        <v>310</v>
      </c>
      <c r="J25" s="10">
        <v>4.3</v>
      </c>
      <c r="K25" s="10">
        <v>1470000</v>
      </c>
      <c r="L25" s="10">
        <v>-7.2855999999999996</v>
      </c>
      <c r="M25" s="10">
        <v>112.6418</v>
      </c>
      <c r="N25" s="10" t="s">
        <v>281</v>
      </c>
      <c r="O25" s="10" t="s">
        <v>272</v>
      </c>
      <c r="P25" s="10" t="s">
        <v>284</v>
      </c>
      <c r="Q25" s="10">
        <v>2</v>
      </c>
      <c r="R25" s="10" t="s">
        <v>277</v>
      </c>
      <c r="S25" s="10">
        <f>VLOOKUP(A25,'[1]Eventos Historicos'!$A:$E,4,FALSE)</f>
        <v>0</v>
      </c>
      <c r="T25" s="10">
        <f>VLOOKUP(A25,'[1]Eventos Historicos'!$A:$E,5,FALSE)</f>
        <v>4</v>
      </c>
    </row>
    <row r="26" spans="1:20" ht="15.75" customHeight="1" x14ac:dyDescent="0.25">
      <c r="A26" s="10" t="s">
        <v>7</v>
      </c>
      <c r="B26" s="10">
        <v>2016</v>
      </c>
      <c r="C26" s="10">
        <v>219673580</v>
      </c>
      <c r="D26" s="10">
        <v>1574140</v>
      </c>
      <c r="E26" s="10">
        <v>15</v>
      </c>
      <c r="F26" s="10">
        <v>8</v>
      </c>
      <c r="G26" s="10">
        <v>7</v>
      </c>
      <c r="H26" s="10">
        <v>4</v>
      </c>
      <c r="I26" s="10">
        <v>230</v>
      </c>
      <c r="J26" s="10">
        <v>3.5</v>
      </c>
      <c r="K26" s="10">
        <v>570000</v>
      </c>
      <c r="L26" s="10">
        <v>39.914099999999998</v>
      </c>
      <c r="M26" s="10">
        <v>116.4618</v>
      </c>
      <c r="N26" s="10" t="s">
        <v>281</v>
      </c>
      <c r="O26" s="10" t="s">
        <v>276</v>
      </c>
      <c r="P26" s="10" t="s">
        <v>276</v>
      </c>
      <c r="Q26" s="10">
        <v>1</v>
      </c>
      <c r="R26" s="10" t="s">
        <v>277</v>
      </c>
      <c r="S26" s="10">
        <f>VLOOKUP(A26,'[1]Eventos Historicos'!$A:$E,4,FALSE)</f>
        <v>0</v>
      </c>
      <c r="T26" s="10">
        <f>VLOOKUP(A26,'[1]Eventos Historicos'!$A:$E,5,FALSE)</f>
        <v>1</v>
      </c>
    </row>
    <row r="27" spans="1:20" ht="15.75" customHeight="1" x14ac:dyDescent="0.25">
      <c r="A27" s="10" t="s">
        <v>109</v>
      </c>
      <c r="B27" s="10">
        <v>2018</v>
      </c>
      <c r="C27" s="10">
        <v>81644650</v>
      </c>
      <c r="D27" s="10">
        <v>712420</v>
      </c>
      <c r="E27" s="10">
        <v>29</v>
      </c>
      <c r="F27" s="10">
        <v>3</v>
      </c>
      <c r="G27" s="10">
        <v>6</v>
      </c>
      <c r="H27" s="10">
        <v>3</v>
      </c>
      <c r="I27" s="10">
        <v>170</v>
      </c>
      <c r="J27" s="10">
        <v>2.1</v>
      </c>
      <c r="K27" s="10">
        <v>240000</v>
      </c>
      <c r="L27" s="10">
        <v>4.6731999999999996</v>
      </c>
      <c r="M27" s="10">
        <v>-74.052300000000002</v>
      </c>
      <c r="N27" s="10" t="s">
        <v>282</v>
      </c>
      <c r="O27" s="10" t="s">
        <v>276</v>
      </c>
      <c r="P27" s="10" t="s">
        <v>276</v>
      </c>
      <c r="Q27" s="10">
        <v>2</v>
      </c>
      <c r="R27" s="10" t="s">
        <v>274</v>
      </c>
      <c r="S27" s="10">
        <f>VLOOKUP(A27,'[1]Eventos Historicos'!$A:$E,4,FALSE)</f>
        <v>1</v>
      </c>
      <c r="T27" s="10">
        <f>VLOOKUP(A27,'[1]Eventos Historicos'!$A:$E,5,FALSE)</f>
        <v>4</v>
      </c>
    </row>
    <row r="28" spans="1:20" ht="15.75" customHeight="1" x14ac:dyDescent="0.25">
      <c r="A28" s="10" t="s">
        <v>13</v>
      </c>
      <c r="B28" s="10">
        <v>2020</v>
      </c>
      <c r="C28" s="10">
        <v>45170020</v>
      </c>
      <c r="D28" s="10">
        <v>257960</v>
      </c>
      <c r="E28" s="10">
        <v>41</v>
      </c>
      <c r="F28" s="10">
        <v>12</v>
      </c>
      <c r="G28" s="10">
        <v>5</v>
      </c>
      <c r="H28" s="10">
        <v>3</v>
      </c>
      <c r="I28" s="10">
        <v>160</v>
      </c>
      <c r="J28" s="10">
        <v>2</v>
      </c>
      <c r="K28" s="10">
        <v>170000</v>
      </c>
      <c r="L28" s="10">
        <v>-23.003499999999999</v>
      </c>
      <c r="M28" s="10">
        <v>-43.328000000000003</v>
      </c>
      <c r="N28" s="10" t="s">
        <v>282</v>
      </c>
      <c r="O28" s="10" t="s">
        <v>272</v>
      </c>
      <c r="P28" s="10" t="s">
        <v>273</v>
      </c>
      <c r="Q28" s="10">
        <v>3</v>
      </c>
      <c r="R28" s="10" t="s">
        <v>274</v>
      </c>
      <c r="S28" s="10">
        <f>VLOOKUP(A28,'[1]Eventos Historicos'!$A:$E,4,FALSE)</f>
        <v>0</v>
      </c>
      <c r="T28" s="10">
        <f>VLOOKUP(A28,'[1]Eventos Historicos'!$A:$E,5,FALSE)</f>
        <v>3</v>
      </c>
    </row>
    <row r="29" spans="1:20" ht="15.75" customHeight="1" x14ac:dyDescent="0.25">
      <c r="A29" s="10" t="s">
        <v>153</v>
      </c>
      <c r="B29" s="10">
        <v>2014</v>
      </c>
      <c r="C29" s="10">
        <v>23909200</v>
      </c>
      <c r="D29" s="10">
        <v>118590</v>
      </c>
      <c r="E29" s="10">
        <v>4</v>
      </c>
      <c r="F29" s="10">
        <v>11</v>
      </c>
      <c r="G29" s="10">
        <v>4</v>
      </c>
      <c r="H29" s="10">
        <v>3</v>
      </c>
      <c r="I29" s="10">
        <v>120</v>
      </c>
      <c r="J29" s="10">
        <v>1.2</v>
      </c>
      <c r="K29" s="10">
        <v>90000</v>
      </c>
      <c r="L29" s="10">
        <v>-1.2183999999999999</v>
      </c>
      <c r="M29" s="10">
        <v>36.888199999999998</v>
      </c>
      <c r="N29" s="10" t="s">
        <v>271</v>
      </c>
      <c r="O29" s="10" t="s">
        <v>276</v>
      </c>
      <c r="P29" s="10" t="s">
        <v>276</v>
      </c>
      <c r="Q29" s="10">
        <v>3</v>
      </c>
      <c r="R29" s="10" t="s">
        <v>277</v>
      </c>
      <c r="S29" s="10">
        <f>VLOOKUP(A29,'[1]Eventos Historicos'!$A:$E,4,FALSE)</f>
        <v>3</v>
      </c>
      <c r="T29" s="10">
        <f>VLOOKUP(A29,'[1]Eventos Historicos'!$A:$E,5,FALSE)</f>
        <v>4</v>
      </c>
    </row>
    <row r="30" spans="1:20" ht="15.75" customHeight="1" x14ac:dyDescent="0.25">
      <c r="A30" s="10" t="s">
        <v>153</v>
      </c>
      <c r="B30" s="10">
        <v>2021</v>
      </c>
      <c r="C30" s="10">
        <v>27361510</v>
      </c>
      <c r="D30" s="10">
        <v>136230</v>
      </c>
      <c r="E30" s="10">
        <v>46</v>
      </c>
      <c r="F30" s="10">
        <v>11</v>
      </c>
      <c r="G30" s="10">
        <v>4</v>
      </c>
      <c r="H30" s="10">
        <v>3</v>
      </c>
      <c r="I30" s="10">
        <v>160</v>
      </c>
      <c r="J30" s="10">
        <v>1.8</v>
      </c>
      <c r="K30" s="10">
        <v>110000</v>
      </c>
      <c r="L30" s="10">
        <v>-1.2183999999999999</v>
      </c>
      <c r="M30" s="10">
        <v>36.888199999999998</v>
      </c>
      <c r="N30" s="10" t="s">
        <v>271</v>
      </c>
      <c r="O30" s="10" t="s">
        <v>276</v>
      </c>
      <c r="P30" s="10" t="s">
        <v>276</v>
      </c>
      <c r="Q30" s="10">
        <v>3</v>
      </c>
      <c r="R30" s="10" t="s">
        <v>277</v>
      </c>
      <c r="S30" s="10">
        <f>VLOOKUP(A30,'[1]Eventos Historicos'!$A:$E,4,FALSE)</f>
        <v>3</v>
      </c>
      <c r="T30" s="10">
        <f>VLOOKUP(A30,'[1]Eventos Historicos'!$A:$E,5,FALSE)</f>
        <v>4</v>
      </c>
    </row>
    <row r="31" spans="1:20" ht="15.75" customHeight="1" x14ac:dyDescent="0.25">
      <c r="A31" s="10" t="s">
        <v>30</v>
      </c>
      <c r="B31" s="10">
        <v>2015</v>
      </c>
      <c r="C31" s="10">
        <v>137884100</v>
      </c>
      <c r="D31" s="10">
        <v>456960</v>
      </c>
      <c r="E31" s="10">
        <v>10</v>
      </c>
      <c r="F31" s="10">
        <v>9</v>
      </c>
      <c r="G31" s="10">
        <v>7</v>
      </c>
      <c r="H31" s="10">
        <v>4</v>
      </c>
      <c r="I31" s="10">
        <v>180</v>
      </c>
      <c r="J31" s="10">
        <v>2.2999999999999998</v>
      </c>
      <c r="K31" s="10">
        <v>610000</v>
      </c>
      <c r="L31" s="10">
        <v>6.5587</v>
      </c>
      <c r="M31" s="10">
        <v>3.3805000000000001</v>
      </c>
      <c r="N31" s="10" t="s">
        <v>271</v>
      </c>
      <c r="O31" s="10" t="s">
        <v>272</v>
      </c>
      <c r="P31" s="10" t="s">
        <v>273</v>
      </c>
      <c r="Q31" s="10">
        <v>6</v>
      </c>
      <c r="R31" s="10" t="s">
        <v>274</v>
      </c>
      <c r="S31" s="10">
        <f>VLOOKUP(A31,'[1]Eventos Historicos'!$A:$E,4,FALSE)</f>
        <v>1</v>
      </c>
      <c r="T31" s="10">
        <f>VLOOKUP(A31,'[1]Eventos Historicos'!$A:$E,5,FALSE)</f>
        <v>3</v>
      </c>
    </row>
    <row r="32" spans="1:20" ht="15.75" customHeight="1" x14ac:dyDescent="0.25">
      <c r="A32" s="10" t="s">
        <v>30</v>
      </c>
      <c r="B32" s="10">
        <v>2022</v>
      </c>
      <c r="C32" s="10">
        <v>156437270</v>
      </c>
      <c r="D32" s="10">
        <v>524900</v>
      </c>
      <c r="E32" s="10">
        <v>52</v>
      </c>
      <c r="F32" s="10">
        <v>11</v>
      </c>
      <c r="G32" s="10">
        <v>7</v>
      </c>
      <c r="H32" s="10">
        <v>4</v>
      </c>
      <c r="I32" s="10">
        <v>190</v>
      </c>
      <c r="J32" s="10">
        <v>2.5</v>
      </c>
      <c r="K32" s="10">
        <v>230000</v>
      </c>
      <c r="L32" s="10">
        <v>6.5587</v>
      </c>
      <c r="M32" s="10">
        <v>3.3805000000000001</v>
      </c>
      <c r="N32" s="10" t="s">
        <v>271</v>
      </c>
      <c r="O32" s="10" t="s">
        <v>272</v>
      </c>
      <c r="P32" s="10" t="s">
        <v>273</v>
      </c>
      <c r="Q32" s="10">
        <v>6</v>
      </c>
      <c r="R32" s="10" t="s">
        <v>274</v>
      </c>
      <c r="S32" s="10">
        <f>VLOOKUP(A32,'[1]Eventos Historicos'!$A:$E,4,FALSE)</f>
        <v>1</v>
      </c>
      <c r="T32" s="10">
        <f>VLOOKUP(A32,'[1]Eventos Historicos'!$A:$E,5,FALSE)</f>
        <v>3</v>
      </c>
    </row>
    <row r="33" spans="1:20" ht="15.75" customHeight="1" x14ac:dyDescent="0.25">
      <c r="A33" s="10" t="s">
        <v>24</v>
      </c>
      <c r="B33" s="10">
        <v>2015</v>
      </c>
      <c r="C33" s="10">
        <v>160664610</v>
      </c>
      <c r="D33" s="10">
        <v>507810</v>
      </c>
      <c r="E33" s="10">
        <v>8</v>
      </c>
      <c r="F33" s="10">
        <v>6</v>
      </c>
      <c r="G33" s="10">
        <v>10</v>
      </c>
      <c r="H33" s="10">
        <v>5</v>
      </c>
      <c r="I33" s="10">
        <v>200</v>
      </c>
      <c r="J33" s="10">
        <v>3.5</v>
      </c>
      <c r="K33" s="10">
        <v>770000</v>
      </c>
      <c r="L33" s="10">
        <v>51.504800000000003</v>
      </c>
      <c r="M33" s="10">
        <v>-1.7500000000000002E-2</v>
      </c>
      <c r="N33" s="10" t="s">
        <v>275</v>
      </c>
      <c r="O33" s="10" t="s">
        <v>272</v>
      </c>
      <c r="P33" s="10" t="s">
        <v>273</v>
      </c>
      <c r="Q33" s="10">
        <v>4</v>
      </c>
      <c r="R33" s="10" t="s">
        <v>274</v>
      </c>
      <c r="S33" s="10">
        <f>VLOOKUP(A33,'[1]Eventos Historicos'!$A:$E,4,FALSE)</f>
        <v>0</v>
      </c>
      <c r="T33" s="10">
        <f>VLOOKUP(A33,'[1]Eventos Historicos'!$A:$E,5,FALSE)</f>
        <v>4</v>
      </c>
    </row>
    <row r="34" spans="1:20" ht="15.75" customHeight="1" x14ac:dyDescent="0.25">
      <c r="A34" s="10" t="s">
        <v>11</v>
      </c>
      <c r="B34" s="10">
        <v>2020</v>
      </c>
      <c r="C34" s="10">
        <v>549269480</v>
      </c>
      <c r="D34" s="10">
        <v>3124840</v>
      </c>
      <c r="E34" s="10">
        <v>41</v>
      </c>
      <c r="F34" s="10">
        <v>12</v>
      </c>
      <c r="G34" s="10">
        <v>5</v>
      </c>
      <c r="H34" s="10">
        <v>3</v>
      </c>
      <c r="I34" s="10">
        <v>160</v>
      </c>
      <c r="J34" s="10">
        <v>2</v>
      </c>
      <c r="K34" s="10">
        <v>400000</v>
      </c>
      <c r="L34" s="10">
        <v>-22.9986</v>
      </c>
      <c r="M34" s="10">
        <v>-43.363</v>
      </c>
      <c r="N34" s="10" t="s">
        <v>282</v>
      </c>
      <c r="O34" s="10" t="s">
        <v>272</v>
      </c>
      <c r="P34" s="10" t="s">
        <v>273</v>
      </c>
      <c r="Q34" s="10">
        <v>3</v>
      </c>
      <c r="R34" s="10" t="s">
        <v>274</v>
      </c>
      <c r="S34" s="10">
        <f>VLOOKUP(A34,'[1]Eventos Historicos'!$A:$E,4,FALSE)</f>
        <v>0</v>
      </c>
      <c r="T34" s="10">
        <f>VLOOKUP(A34,'[1]Eventos Historicos'!$A:$E,5,FALSE)</f>
        <v>3</v>
      </c>
    </row>
    <row r="35" spans="1:20" ht="15.75" customHeight="1" x14ac:dyDescent="0.25">
      <c r="A35" s="10" t="s">
        <v>66</v>
      </c>
      <c r="B35" s="10">
        <v>2018</v>
      </c>
      <c r="C35" s="10">
        <v>134254070</v>
      </c>
      <c r="D35" s="10">
        <v>628770</v>
      </c>
      <c r="E35" s="10">
        <v>27</v>
      </c>
      <c r="F35" s="10">
        <v>1</v>
      </c>
      <c r="G35" s="10">
        <v>10</v>
      </c>
      <c r="H35" s="10">
        <v>5</v>
      </c>
      <c r="I35" s="10">
        <v>300</v>
      </c>
      <c r="J35" s="10">
        <v>4.2</v>
      </c>
      <c r="K35" s="10">
        <v>720000</v>
      </c>
      <c r="L35" s="10">
        <v>-6.1917</v>
      </c>
      <c r="M35" s="10">
        <v>106.8219</v>
      </c>
      <c r="N35" s="10" t="s">
        <v>281</v>
      </c>
      <c r="O35" s="10" t="s">
        <v>272</v>
      </c>
      <c r="P35" s="10" t="s">
        <v>284</v>
      </c>
      <c r="Q35" s="10">
        <v>3</v>
      </c>
      <c r="R35" s="10" t="s">
        <v>274</v>
      </c>
      <c r="S35" s="10">
        <f>VLOOKUP(A35,'[1]Eventos Historicos'!$A:$E,4,FALSE)</f>
        <v>3</v>
      </c>
      <c r="T35" s="10">
        <f>VLOOKUP(A35,'[1]Eventos Historicos'!$A:$E,5,FALSE)</f>
        <v>4</v>
      </c>
    </row>
    <row r="36" spans="1:20" ht="15.75" customHeight="1" x14ac:dyDescent="0.25">
      <c r="A36" s="10" t="s">
        <v>104</v>
      </c>
      <c r="B36" s="10">
        <v>2017</v>
      </c>
      <c r="C36" s="10">
        <v>602347160</v>
      </c>
      <c r="D36" s="10">
        <v>2077530</v>
      </c>
      <c r="E36" s="10">
        <v>24</v>
      </c>
      <c r="F36" s="10">
        <v>4</v>
      </c>
      <c r="G36" s="10">
        <v>5</v>
      </c>
      <c r="H36" s="10">
        <v>3</v>
      </c>
      <c r="I36" s="10">
        <v>220</v>
      </c>
      <c r="J36" s="10">
        <v>2.8</v>
      </c>
      <c r="K36" s="10">
        <v>1260000</v>
      </c>
      <c r="L36" s="10">
        <v>-27.4998</v>
      </c>
      <c r="M36" s="10">
        <v>152.9744</v>
      </c>
      <c r="N36" s="10" t="s">
        <v>279</v>
      </c>
      <c r="O36" s="10" t="s">
        <v>272</v>
      </c>
      <c r="P36" s="10" t="s">
        <v>280</v>
      </c>
      <c r="Q36" s="10">
        <v>3</v>
      </c>
      <c r="R36" s="10" t="s">
        <v>277</v>
      </c>
      <c r="S36" s="10">
        <f>VLOOKUP(A36,'[1]Eventos Historicos'!$A:$E,4,FALSE)</f>
        <v>0</v>
      </c>
      <c r="T36" s="10">
        <f>VLOOKUP(A36,'[1]Eventos Historicos'!$A:$E,5,FALSE)</f>
        <v>2</v>
      </c>
    </row>
    <row r="37" spans="1:20" ht="15.75" customHeight="1" x14ac:dyDescent="0.25">
      <c r="A37" s="10" t="s">
        <v>72</v>
      </c>
      <c r="B37" s="10">
        <v>2018</v>
      </c>
      <c r="C37" s="10">
        <v>52812750</v>
      </c>
      <c r="D37" s="10">
        <v>168850</v>
      </c>
      <c r="E37" s="10">
        <v>26</v>
      </c>
      <c r="F37" s="10">
        <v>10</v>
      </c>
      <c r="G37" s="10">
        <v>6</v>
      </c>
      <c r="H37" s="10">
        <v>4</v>
      </c>
      <c r="I37" s="10">
        <v>220</v>
      </c>
      <c r="J37" s="10">
        <v>2.5</v>
      </c>
      <c r="K37" s="10">
        <v>180000</v>
      </c>
      <c r="L37" s="10">
        <v>40.427300000000002</v>
      </c>
      <c r="M37" s="10">
        <v>-3.6762000000000001</v>
      </c>
      <c r="N37" s="10" t="s">
        <v>275</v>
      </c>
      <c r="O37" s="10" t="s">
        <v>276</v>
      </c>
      <c r="P37" s="10" t="s">
        <v>276</v>
      </c>
      <c r="Q37" s="10">
        <v>1</v>
      </c>
      <c r="R37" s="10" t="s">
        <v>277</v>
      </c>
      <c r="S37" s="10">
        <f>VLOOKUP(A37,'[1]Eventos Historicos'!$A:$E,4,FALSE)</f>
        <v>0</v>
      </c>
      <c r="T37" s="10">
        <f>VLOOKUP(A37,'[1]Eventos Historicos'!$A:$E,5,FALSE)</f>
        <v>2</v>
      </c>
    </row>
    <row r="38" spans="1:20" ht="15.75" customHeight="1" x14ac:dyDescent="0.25">
      <c r="A38" s="10" t="s">
        <v>110</v>
      </c>
      <c r="B38" s="10">
        <v>2018</v>
      </c>
      <c r="C38" s="10">
        <v>32273670</v>
      </c>
      <c r="D38" s="10">
        <v>262240</v>
      </c>
      <c r="E38" s="10">
        <v>29</v>
      </c>
      <c r="F38" s="10">
        <v>3</v>
      </c>
      <c r="G38" s="10">
        <v>6</v>
      </c>
      <c r="H38" s="10">
        <v>3</v>
      </c>
      <c r="I38" s="10">
        <v>170</v>
      </c>
      <c r="J38" s="10">
        <v>2.1</v>
      </c>
      <c r="K38" s="10">
        <v>200000</v>
      </c>
      <c r="L38" s="10">
        <v>4.5945</v>
      </c>
      <c r="M38" s="10">
        <v>-74.108099999999993</v>
      </c>
      <c r="N38" s="10" t="s">
        <v>282</v>
      </c>
      <c r="O38" s="10" t="s">
        <v>276</v>
      </c>
      <c r="P38" s="10" t="s">
        <v>276</v>
      </c>
      <c r="Q38" s="10">
        <v>2</v>
      </c>
      <c r="R38" s="10" t="s">
        <v>274</v>
      </c>
      <c r="S38" s="10">
        <f>VLOOKUP(A38,'[1]Eventos Historicos'!$A:$E,4,FALSE)</f>
        <v>0</v>
      </c>
      <c r="T38" s="10">
        <f>VLOOKUP(A38,'[1]Eventos Historicos'!$A:$E,5,FALSE)</f>
        <v>4</v>
      </c>
    </row>
    <row r="39" spans="1:20" ht="15.75" customHeight="1" x14ac:dyDescent="0.25">
      <c r="A39" s="10" t="s">
        <v>18</v>
      </c>
      <c r="B39" s="10">
        <v>2015</v>
      </c>
      <c r="C39" s="10">
        <v>83990130</v>
      </c>
      <c r="D39" s="10">
        <v>932430</v>
      </c>
      <c r="E39" s="10">
        <v>9</v>
      </c>
      <c r="F39" s="10">
        <v>7</v>
      </c>
      <c r="G39" s="10">
        <v>8</v>
      </c>
      <c r="H39" s="10">
        <v>5</v>
      </c>
      <c r="I39" s="10">
        <v>250</v>
      </c>
      <c r="J39" s="10">
        <v>4</v>
      </c>
      <c r="K39" s="10">
        <v>500000</v>
      </c>
      <c r="L39" s="10">
        <v>19.1738</v>
      </c>
      <c r="M39" s="10">
        <v>72.834299999999999</v>
      </c>
      <c r="N39" s="10" t="s">
        <v>281</v>
      </c>
      <c r="O39" s="10" t="s">
        <v>272</v>
      </c>
      <c r="P39" s="10" t="s">
        <v>280</v>
      </c>
      <c r="Q39" s="10">
        <v>5</v>
      </c>
      <c r="R39" s="10" t="s">
        <v>274</v>
      </c>
      <c r="S39" s="10">
        <f>VLOOKUP(A39,'[1]Eventos Historicos'!$A:$E,4,FALSE)</f>
        <v>0</v>
      </c>
      <c r="T39" s="10">
        <f>VLOOKUP(A39,'[1]Eventos Historicos'!$A:$E,5,FALSE)</f>
        <v>2</v>
      </c>
    </row>
    <row r="40" spans="1:20" ht="15.75" customHeight="1" x14ac:dyDescent="0.25">
      <c r="A40" s="10" t="s">
        <v>147</v>
      </c>
      <c r="B40" s="10">
        <v>2022</v>
      </c>
      <c r="C40" s="10">
        <v>163757840</v>
      </c>
      <c r="D40" s="10">
        <v>650190</v>
      </c>
      <c r="E40" s="10">
        <v>53</v>
      </c>
      <c r="F40" s="10">
        <v>3</v>
      </c>
      <c r="G40" s="10">
        <v>5</v>
      </c>
      <c r="H40" s="10">
        <v>3</v>
      </c>
      <c r="I40" s="10">
        <v>180</v>
      </c>
      <c r="J40" s="10">
        <v>2.2000000000000002</v>
      </c>
      <c r="K40" s="10">
        <v>370000</v>
      </c>
      <c r="L40" s="10">
        <v>-33.037100000000002</v>
      </c>
      <c r="M40" s="10">
        <v>-71.622799999999998</v>
      </c>
      <c r="N40" s="10" t="s">
        <v>282</v>
      </c>
      <c r="O40" s="10" t="s">
        <v>272</v>
      </c>
      <c r="P40" s="10" t="s">
        <v>283</v>
      </c>
      <c r="Q40" s="10">
        <v>4</v>
      </c>
      <c r="R40" s="10" t="s">
        <v>274</v>
      </c>
      <c r="S40" s="10">
        <f>VLOOKUP(A40,'[1]Eventos Historicos'!$A:$E,4,FALSE)</f>
        <v>0</v>
      </c>
      <c r="T40" s="10">
        <f>VLOOKUP(A40,'[1]Eventos Historicos'!$A:$E,5,FALSE)</f>
        <v>3</v>
      </c>
    </row>
    <row r="41" spans="1:20" ht="15.75" customHeight="1" x14ac:dyDescent="0.25">
      <c r="A41" s="10" t="s">
        <v>128</v>
      </c>
      <c r="B41" s="10">
        <v>2018</v>
      </c>
      <c r="C41" s="10">
        <v>13741040</v>
      </c>
      <c r="D41" s="10">
        <v>153020</v>
      </c>
      <c r="E41" s="10">
        <v>28</v>
      </c>
      <c r="F41" s="10">
        <v>12</v>
      </c>
      <c r="G41" s="10">
        <v>4</v>
      </c>
      <c r="H41" s="10">
        <v>2</v>
      </c>
      <c r="I41" s="10">
        <v>120</v>
      </c>
      <c r="J41" s="10">
        <v>1.2</v>
      </c>
      <c r="K41" s="10">
        <v>70000</v>
      </c>
      <c r="L41" s="10">
        <v>-4.0389999999999997</v>
      </c>
      <c r="M41" s="10">
        <v>39.670400000000001</v>
      </c>
      <c r="N41" s="10" t="s">
        <v>271</v>
      </c>
      <c r="O41" s="10" t="s">
        <v>272</v>
      </c>
      <c r="P41" s="10" t="s">
        <v>280</v>
      </c>
      <c r="Q41" s="10">
        <v>3</v>
      </c>
      <c r="R41" s="10" t="s">
        <v>274</v>
      </c>
      <c r="S41" s="10">
        <f>VLOOKUP(A41,'[1]Eventos Historicos'!$A:$E,4,FALSE)</f>
        <v>0</v>
      </c>
      <c r="T41" s="10">
        <f>VLOOKUP(A41,'[1]Eventos Historicos'!$A:$E,5,FALSE)</f>
        <v>3</v>
      </c>
    </row>
    <row r="42" spans="1:20" ht="15.75" customHeight="1" x14ac:dyDescent="0.25">
      <c r="A42" s="10" t="s">
        <v>128</v>
      </c>
      <c r="B42" s="10">
        <v>2023</v>
      </c>
      <c r="C42" s="10">
        <v>15146470</v>
      </c>
      <c r="D42" s="10">
        <v>168940</v>
      </c>
      <c r="E42" s="10">
        <v>58</v>
      </c>
      <c r="F42" s="10">
        <v>12</v>
      </c>
      <c r="G42" s="10">
        <v>4</v>
      </c>
      <c r="H42" s="10">
        <v>2</v>
      </c>
      <c r="I42" s="10">
        <v>120</v>
      </c>
      <c r="J42" s="10">
        <v>1.2</v>
      </c>
      <c r="K42" s="10">
        <v>110000</v>
      </c>
      <c r="L42" s="10">
        <v>-4.0389999999999997</v>
      </c>
      <c r="M42" s="10">
        <v>39.670400000000001</v>
      </c>
      <c r="N42" s="10" t="s">
        <v>271</v>
      </c>
      <c r="O42" s="10" t="s">
        <v>272</v>
      </c>
      <c r="P42" s="10" t="s">
        <v>280</v>
      </c>
      <c r="Q42" s="10">
        <v>3</v>
      </c>
      <c r="R42" s="10" t="s">
        <v>274</v>
      </c>
      <c r="S42" s="10">
        <f>VLOOKUP(A42,'[1]Eventos Historicos'!$A:$E,4,FALSE)</f>
        <v>0</v>
      </c>
      <c r="T42" s="10">
        <f>VLOOKUP(A42,'[1]Eventos Historicos'!$A:$E,5,FALSE)</f>
        <v>3</v>
      </c>
    </row>
    <row r="43" spans="1:20" ht="15.75" customHeight="1" x14ac:dyDescent="0.25">
      <c r="A43" s="10" t="s">
        <v>142</v>
      </c>
      <c r="B43" s="10">
        <v>2023</v>
      </c>
      <c r="C43" s="10">
        <v>835143450</v>
      </c>
      <c r="D43" s="10">
        <v>5401210</v>
      </c>
      <c r="E43" s="10">
        <v>57</v>
      </c>
      <c r="F43" s="10">
        <v>1</v>
      </c>
      <c r="G43" s="10">
        <v>9</v>
      </c>
      <c r="H43" s="10">
        <v>5</v>
      </c>
      <c r="I43" s="10">
        <v>310</v>
      </c>
      <c r="J43" s="10">
        <v>4.3</v>
      </c>
      <c r="K43" s="10">
        <v>2560000</v>
      </c>
      <c r="L43" s="10">
        <v>-7.2942999999999998</v>
      </c>
      <c r="M43" s="10">
        <v>112.6427</v>
      </c>
      <c r="N43" s="10" t="s">
        <v>281</v>
      </c>
      <c r="O43" s="10" t="s">
        <v>272</v>
      </c>
      <c r="P43" s="10" t="s">
        <v>284</v>
      </c>
      <c r="Q43" s="10">
        <v>2</v>
      </c>
      <c r="R43" s="10" t="s">
        <v>277</v>
      </c>
      <c r="S43" s="10">
        <f>VLOOKUP(A43,'[1]Eventos Historicos'!$A:$E,4,FALSE)</f>
        <v>1</v>
      </c>
      <c r="T43" s="10">
        <f>VLOOKUP(A43,'[1]Eventos Historicos'!$A:$E,5,FALSE)</f>
        <v>4</v>
      </c>
    </row>
    <row r="44" spans="1:20" ht="15.75" customHeight="1" x14ac:dyDescent="0.25">
      <c r="A44" s="10" t="s">
        <v>86</v>
      </c>
      <c r="B44" s="10">
        <v>2016</v>
      </c>
      <c r="C44" s="10">
        <v>56132720</v>
      </c>
      <c r="D44" s="10">
        <v>613510</v>
      </c>
      <c r="E44" s="10">
        <v>18</v>
      </c>
      <c r="F44" s="10">
        <v>2</v>
      </c>
      <c r="G44" s="10">
        <v>4</v>
      </c>
      <c r="H44" s="10">
        <v>3</v>
      </c>
      <c r="I44" s="10">
        <v>150</v>
      </c>
      <c r="J44" s="10">
        <v>1.7</v>
      </c>
      <c r="K44" s="10">
        <v>200000</v>
      </c>
      <c r="L44" s="10">
        <v>-36.731200000000001</v>
      </c>
      <c r="M44" s="10">
        <v>174.70179999999999</v>
      </c>
      <c r="N44" s="10" t="s">
        <v>279</v>
      </c>
      <c r="O44" s="10" t="s">
        <v>272</v>
      </c>
      <c r="P44" s="10" t="s">
        <v>284</v>
      </c>
      <c r="Q44" s="10">
        <v>2</v>
      </c>
      <c r="R44" s="10" t="s">
        <v>277</v>
      </c>
      <c r="S44" s="10">
        <f>VLOOKUP(A44,'[1]Eventos Historicos'!$A:$E,4,FALSE)</f>
        <v>0</v>
      </c>
      <c r="T44" s="10">
        <f>VLOOKUP(A44,'[1]Eventos Historicos'!$A:$E,5,FALSE)</f>
        <v>1</v>
      </c>
    </row>
    <row r="45" spans="1:20" ht="15.75" customHeight="1" x14ac:dyDescent="0.25">
      <c r="A45" s="10" t="s">
        <v>70</v>
      </c>
      <c r="B45" s="10">
        <v>2015</v>
      </c>
      <c r="C45" s="10">
        <v>20879380</v>
      </c>
      <c r="D45" s="10">
        <v>148220</v>
      </c>
      <c r="E45" s="10">
        <v>11</v>
      </c>
      <c r="F45" s="10">
        <v>11</v>
      </c>
      <c r="G45" s="10">
        <v>4</v>
      </c>
      <c r="H45" s="10">
        <v>2</v>
      </c>
      <c r="I45" s="10">
        <v>140</v>
      </c>
      <c r="J45" s="10">
        <v>1.7</v>
      </c>
      <c r="K45" s="10">
        <v>60000</v>
      </c>
      <c r="L45" s="10">
        <v>-23.581700000000001</v>
      </c>
      <c r="M45" s="10">
        <v>-46.689700000000002</v>
      </c>
      <c r="N45" s="10" t="s">
        <v>282</v>
      </c>
      <c r="O45" s="10" t="s">
        <v>272</v>
      </c>
      <c r="P45" s="10" t="s">
        <v>273</v>
      </c>
      <c r="Q45" s="10">
        <v>6</v>
      </c>
      <c r="R45" s="10" t="s">
        <v>274</v>
      </c>
      <c r="S45" s="10">
        <f>VLOOKUP(A45,'[1]Eventos Historicos'!$A:$E,4,FALSE)</f>
        <v>1</v>
      </c>
      <c r="T45" s="10">
        <f>VLOOKUP(A45,'[1]Eventos Historicos'!$A:$E,5,FALSE)</f>
        <v>3</v>
      </c>
    </row>
    <row r="46" spans="1:20" ht="15.75" customHeight="1" x14ac:dyDescent="0.25">
      <c r="A46" s="10" t="s">
        <v>114</v>
      </c>
      <c r="B46" s="10">
        <v>2019</v>
      </c>
      <c r="C46" s="10">
        <v>40901750</v>
      </c>
      <c r="D46" s="10">
        <v>315260</v>
      </c>
      <c r="E46" s="10">
        <v>36</v>
      </c>
      <c r="F46" s="10">
        <v>4</v>
      </c>
      <c r="G46" s="10">
        <v>4</v>
      </c>
      <c r="H46" s="10">
        <v>2</v>
      </c>
      <c r="I46" s="10">
        <v>150</v>
      </c>
      <c r="J46" s="10">
        <v>1.5</v>
      </c>
      <c r="K46" s="10">
        <v>120000</v>
      </c>
      <c r="L46" s="10">
        <v>-34.938099999999999</v>
      </c>
      <c r="M46" s="10">
        <v>138.643</v>
      </c>
      <c r="N46" s="10" t="s">
        <v>279</v>
      </c>
      <c r="O46" s="10" t="s">
        <v>272</v>
      </c>
      <c r="P46" s="10" t="s">
        <v>280</v>
      </c>
      <c r="Q46" s="10">
        <v>5</v>
      </c>
      <c r="R46" s="10" t="s">
        <v>277</v>
      </c>
      <c r="S46" s="10">
        <f>VLOOKUP(A46,'[1]Eventos Historicos'!$A:$E,4,FALSE)</f>
        <v>0</v>
      </c>
      <c r="T46" s="10">
        <f>VLOOKUP(A46,'[1]Eventos Historicos'!$A:$E,5,FALSE)</f>
        <v>0</v>
      </c>
    </row>
    <row r="47" spans="1:20" ht="15.75" customHeight="1" x14ac:dyDescent="0.25">
      <c r="A47" s="10" t="s">
        <v>59</v>
      </c>
      <c r="B47" s="10">
        <v>2019</v>
      </c>
      <c r="C47" s="10">
        <v>108694610</v>
      </c>
      <c r="D47" s="10">
        <v>509120</v>
      </c>
      <c r="E47" s="10">
        <v>32</v>
      </c>
      <c r="F47" s="10">
        <v>6</v>
      </c>
      <c r="G47" s="10">
        <v>8</v>
      </c>
      <c r="H47" s="10">
        <v>4</v>
      </c>
      <c r="I47" s="10">
        <v>240</v>
      </c>
      <c r="J47" s="10">
        <v>3.1</v>
      </c>
      <c r="K47" s="10">
        <v>490000</v>
      </c>
      <c r="L47" s="10">
        <v>52.372500000000002</v>
      </c>
      <c r="M47" s="10">
        <v>4.8916000000000004</v>
      </c>
      <c r="N47" s="10" t="s">
        <v>275</v>
      </c>
      <c r="O47" s="10" t="s">
        <v>272</v>
      </c>
      <c r="P47" s="10" t="s">
        <v>273</v>
      </c>
      <c r="Q47" s="10">
        <v>4</v>
      </c>
      <c r="R47" s="10" t="s">
        <v>274</v>
      </c>
      <c r="S47" s="10">
        <f>VLOOKUP(A47,'[1]Eventos Historicos'!$A:$E,4,FALSE)</f>
        <v>0</v>
      </c>
      <c r="T47" s="10">
        <f>VLOOKUP(A47,'[1]Eventos Historicos'!$A:$E,5,FALSE)</f>
        <v>0</v>
      </c>
    </row>
    <row r="48" spans="1:20" ht="15.75" customHeight="1" x14ac:dyDescent="0.25">
      <c r="A48" s="10" t="s">
        <v>37</v>
      </c>
      <c r="B48" s="10">
        <v>2022</v>
      </c>
      <c r="C48" s="10">
        <v>64595860</v>
      </c>
      <c r="D48" s="10">
        <v>463600</v>
      </c>
      <c r="E48" s="10">
        <v>54</v>
      </c>
      <c r="F48" s="10">
        <v>2</v>
      </c>
      <c r="G48" s="10">
        <v>6</v>
      </c>
      <c r="H48" s="10">
        <v>3</v>
      </c>
      <c r="I48" s="10">
        <v>160</v>
      </c>
      <c r="J48" s="10">
        <v>1.9</v>
      </c>
      <c r="K48" s="10">
        <v>210000</v>
      </c>
      <c r="L48" s="10">
        <v>-41.294699999999999</v>
      </c>
      <c r="M48" s="10">
        <v>174.77619999999999</v>
      </c>
      <c r="N48" s="10" t="s">
        <v>279</v>
      </c>
      <c r="O48" s="10" t="s">
        <v>272</v>
      </c>
      <c r="P48" s="10" t="s">
        <v>284</v>
      </c>
      <c r="Q48" s="10">
        <v>4</v>
      </c>
      <c r="R48" s="10" t="s">
        <v>277</v>
      </c>
      <c r="S48" s="10">
        <f>VLOOKUP(A48,'[1]Eventos Historicos'!$A:$E,4,FALSE)</f>
        <v>0</v>
      </c>
      <c r="T48" s="10">
        <f>VLOOKUP(A48,'[1]Eventos Historicos'!$A:$E,5,FALSE)</f>
        <v>3</v>
      </c>
    </row>
    <row r="49" spans="1:20" ht="15.75" customHeight="1" x14ac:dyDescent="0.25">
      <c r="A49" s="10" t="s">
        <v>49</v>
      </c>
      <c r="B49" s="10">
        <v>2016</v>
      </c>
      <c r="C49" s="10">
        <v>261551570</v>
      </c>
      <c r="D49" s="10">
        <v>2362310</v>
      </c>
      <c r="E49" s="10">
        <v>14</v>
      </c>
      <c r="F49" s="10">
        <v>10</v>
      </c>
      <c r="G49" s="10">
        <v>9</v>
      </c>
      <c r="H49" s="10">
        <v>5</v>
      </c>
      <c r="I49" s="10">
        <v>210</v>
      </c>
      <c r="J49" s="10">
        <v>3</v>
      </c>
      <c r="K49" s="10">
        <v>250000</v>
      </c>
      <c r="L49" s="10">
        <v>52.523299999999999</v>
      </c>
      <c r="M49" s="10">
        <v>13.4114</v>
      </c>
      <c r="N49" s="10" t="s">
        <v>275</v>
      </c>
      <c r="O49" s="10" t="s">
        <v>276</v>
      </c>
      <c r="P49" s="10" t="s">
        <v>276</v>
      </c>
      <c r="Q49" s="10">
        <v>4</v>
      </c>
      <c r="R49" s="10" t="s">
        <v>277</v>
      </c>
      <c r="S49" s="10">
        <f>VLOOKUP(A49,'[1]Eventos Historicos'!$A:$E,4,FALSE)</f>
        <v>0</v>
      </c>
      <c r="T49" s="10">
        <f>VLOOKUP(A49,'[1]Eventos Historicos'!$A:$E,5,FALSE)</f>
        <v>0</v>
      </c>
    </row>
    <row r="50" spans="1:20" ht="15.75" customHeight="1" x14ac:dyDescent="0.25">
      <c r="A50" s="10" t="s">
        <v>49</v>
      </c>
      <c r="B50" s="10">
        <v>2020</v>
      </c>
      <c r="C50" s="10">
        <v>284388670</v>
      </c>
      <c r="D50" s="10">
        <v>2557050</v>
      </c>
      <c r="E50" s="10">
        <v>38</v>
      </c>
      <c r="F50" s="10">
        <v>10</v>
      </c>
      <c r="G50" s="10">
        <v>9</v>
      </c>
      <c r="H50" s="10">
        <v>5</v>
      </c>
      <c r="I50" s="10">
        <v>210</v>
      </c>
      <c r="J50" s="10">
        <v>3</v>
      </c>
      <c r="K50" s="10">
        <v>430000</v>
      </c>
      <c r="L50" s="10">
        <v>52.523299999999999</v>
      </c>
      <c r="M50" s="10">
        <v>13.4114</v>
      </c>
      <c r="N50" s="10" t="s">
        <v>275</v>
      </c>
      <c r="O50" s="10" t="s">
        <v>276</v>
      </c>
      <c r="P50" s="10" t="s">
        <v>276</v>
      </c>
      <c r="Q50" s="10">
        <v>4</v>
      </c>
      <c r="R50" s="10" t="s">
        <v>277</v>
      </c>
      <c r="S50" s="10">
        <f>VLOOKUP(A50,'[1]Eventos Historicos'!$A:$E,4,FALSE)</f>
        <v>0</v>
      </c>
      <c r="T50" s="10">
        <f>VLOOKUP(A50,'[1]Eventos Historicos'!$A:$E,5,FALSE)</f>
        <v>0</v>
      </c>
    </row>
    <row r="51" spans="1:20" ht="15.75" customHeight="1" x14ac:dyDescent="0.25">
      <c r="A51" s="10" t="s">
        <v>40</v>
      </c>
      <c r="B51" s="10">
        <v>2022</v>
      </c>
      <c r="C51" s="10">
        <v>61154430</v>
      </c>
      <c r="D51" s="10">
        <v>216940</v>
      </c>
      <c r="E51" s="10">
        <v>50</v>
      </c>
      <c r="F51" s="10">
        <v>5</v>
      </c>
      <c r="G51" s="10">
        <v>6</v>
      </c>
      <c r="H51" s="10">
        <v>3</v>
      </c>
      <c r="I51" s="10">
        <v>200</v>
      </c>
      <c r="J51" s="10">
        <v>2.4</v>
      </c>
      <c r="K51" s="10">
        <v>350000</v>
      </c>
      <c r="L51" s="10">
        <v>45.732799999999997</v>
      </c>
      <c r="M51" s="10">
        <v>4.8193999999999999</v>
      </c>
      <c r="N51" s="10" t="s">
        <v>275</v>
      </c>
      <c r="O51" s="10" t="s">
        <v>276</v>
      </c>
      <c r="P51" s="10" t="s">
        <v>276</v>
      </c>
      <c r="Q51" s="10">
        <v>4</v>
      </c>
      <c r="R51" s="10" t="s">
        <v>277</v>
      </c>
      <c r="S51" s="10">
        <f>VLOOKUP(A51,'[1]Eventos Historicos'!$A:$E,4,FALSE)</f>
        <v>1</v>
      </c>
      <c r="T51" s="10">
        <f>VLOOKUP(A51,'[1]Eventos Historicos'!$A:$E,5,FALSE)</f>
        <v>3</v>
      </c>
    </row>
    <row r="52" spans="1:20" ht="15.75" customHeight="1" x14ac:dyDescent="0.25">
      <c r="A52" s="10" t="s">
        <v>133</v>
      </c>
      <c r="B52" s="10">
        <v>2023</v>
      </c>
      <c r="C52" s="10">
        <v>134752710</v>
      </c>
      <c r="D52" s="10">
        <v>1438920</v>
      </c>
      <c r="E52" s="10">
        <v>59</v>
      </c>
      <c r="F52" s="10">
        <v>3</v>
      </c>
      <c r="G52" s="10">
        <v>6</v>
      </c>
      <c r="H52" s="10">
        <v>3</v>
      </c>
      <c r="I52" s="10">
        <v>170</v>
      </c>
      <c r="J52" s="10">
        <v>2.1</v>
      </c>
      <c r="K52" s="10">
        <v>660000</v>
      </c>
      <c r="L52" s="10">
        <v>6.2016</v>
      </c>
      <c r="M52" s="10">
        <v>-75.5946</v>
      </c>
      <c r="N52" s="10" t="s">
        <v>282</v>
      </c>
      <c r="O52" s="10" t="s">
        <v>276</v>
      </c>
      <c r="P52" s="10" t="s">
        <v>276</v>
      </c>
      <c r="Q52" s="10">
        <v>2</v>
      </c>
      <c r="R52" s="10" t="s">
        <v>274</v>
      </c>
      <c r="S52" s="10">
        <f>VLOOKUP(A52,'[1]Eventos Historicos'!$A:$E,4,FALSE)</f>
        <v>0</v>
      </c>
      <c r="T52" s="10">
        <f>VLOOKUP(A52,'[1]Eventos Historicos'!$A:$E,5,FALSE)</f>
        <v>4</v>
      </c>
    </row>
    <row r="53" spans="1:20" ht="15.75" customHeight="1" x14ac:dyDescent="0.25">
      <c r="A53" s="10" t="s">
        <v>45</v>
      </c>
      <c r="B53" s="10">
        <v>2019</v>
      </c>
      <c r="C53" s="10">
        <v>473279130</v>
      </c>
      <c r="D53" s="10">
        <v>1800230</v>
      </c>
      <c r="E53" s="10">
        <v>33</v>
      </c>
      <c r="F53" s="10">
        <v>9</v>
      </c>
      <c r="G53" s="10">
        <v>10</v>
      </c>
      <c r="H53" s="10">
        <v>5</v>
      </c>
      <c r="I53" s="10">
        <v>300</v>
      </c>
      <c r="J53" s="10">
        <v>4.5</v>
      </c>
      <c r="K53" s="10">
        <v>1990000</v>
      </c>
      <c r="L53" s="10">
        <v>23.874400000000001</v>
      </c>
      <c r="M53" s="10">
        <v>90.399799999999999</v>
      </c>
      <c r="N53" s="10" t="s">
        <v>281</v>
      </c>
      <c r="O53" s="10" t="s">
        <v>276</v>
      </c>
      <c r="P53" s="10" t="s">
        <v>276</v>
      </c>
      <c r="Q53" s="10">
        <v>3</v>
      </c>
      <c r="R53" s="10" t="s">
        <v>274</v>
      </c>
      <c r="S53" s="10">
        <f>VLOOKUP(A53,'[1]Eventos Historicos'!$A:$E,4,FALSE)</f>
        <v>1</v>
      </c>
      <c r="T53" s="10">
        <f>VLOOKUP(A53,'[1]Eventos Historicos'!$A:$E,5,FALSE)</f>
        <v>4</v>
      </c>
    </row>
    <row r="54" spans="1:20" ht="15.75" customHeight="1" x14ac:dyDescent="0.25">
      <c r="A54" s="10" t="s">
        <v>47</v>
      </c>
      <c r="B54" s="10">
        <v>2016</v>
      </c>
      <c r="C54" s="10">
        <v>286098770</v>
      </c>
      <c r="D54" s="10">
        <v>2743890</v>
      </c>
      <c r="E54" s="10">
        <v>14</v>
      </c>
      <c r="F54" s="10">
        <v>10</v>
      </c>
      <c r="G54" s="10">
        <v>9</v>
      </c>
      <c r="H54" s="10">
        <v>5</v>
      </c>
      <c r="I54" s="10">
        <v>210</v>
      </c>
      <c r="J54" s="10">
        <v>3</v>
      </c>
      <c r="K54" s="10">
        <v>1150000</v>
      </c>
      <c r="L54" s="10">
        <v>52.515599999999999</v>
      </c>
      <c r="M54" s="10">
        <v>13.3881</v>
      </c>
      <c r="N54" s="10" t="s">
        <v>275</v>
      </c>
      <c r="O54" s="10" t="s">
        <v>276</v>
      </c>
      <c r="P54" s="10" t="s">
        <v>276</v>
      </c>
      <c r="Q54" s="10">
        <v>4</v>
      </c>
      <c r="R54" s="10" t="s">
        <v>277</v>
      </c>
      <c r="S54" s="10">
        <f>VLOOKUP(A54,'[1]Eventos Historicos'!$A:$E,4,FALSE)</f>
        <v>0</v>
      </c>
      <c r="T54" s="10">
        <f>VLOOKUP(A54,'[1]Eventos Historicos'!$A:$E,5,FALSE)</f>
        <v>0</v>
      </c>
    </row>
    <row r="55" spans="1:20" ht="15.75" customHeight="1" x14ac:dyDescent="0.25">
      <c r="A55" s="10" t="s">
        <v>47</v>
      </c>
      <c r="B55" s="10">
        <v>2020</v>
      </c>
      <c r="C55" s="10">
        <v>311079180</v>
      </c>
      <c r="D55" s="10">
        <v>2970090</v>
      </c>
      <c r="E55" s="10">
        <v>38</v>
      </c>
      <c r="F55" s="10">
        <v>10</v>
      </c>
      <c r="G55" s="10">
        <v>9</v>
      </c>
      <c r="H55" s="10">
        <v>5</v>
      </c>
      <c r="I55" s="10">
        <v>210</v>
      </c>
      <c r="J55" s="10">
        <v>3</v>
      </c>
      <c r="K55" s="10">
        <v>500000</v>
      </c>
      <c r="L55" s="10">
        <v>52.515599999999999</v>
      </c>
      <c r="M55" s="10">
        <v>13.3881</v>
      </c>
      <c r="N55" s="10" t="s">
        <v>275</v>
      </c>
      <c r="O55" s="10" t="s">
        <v>276</v>
      </c>
      <c r="P55" s="10" t="s">
        <v>276</v>
      </c>
      <c r="Q55" s="10">
        <v>4</v>
      </c>
      <c r="R55" s="10" t="s">
        <v>277</v>
      </c>
      <c r="S55" s="10">
        <f>VLOOKUP(A55,'[1]Eventos Historicos'!$A:$E,4,FALSE)</f>
        <v>0</v>
      </c>
      <c r="T55" s="10">
        <f>VLOOKUP(A55,'[1]Eventos Historicos'!$A:$E,5,FALSE)</f>
        <v>0</v>
      </c>
    </row>
    <row r="56" spans="1:20" ht="15.75" customHeight="1" x14ac:dyDescent="0.25">
      <c r="A56" s="10" t="s">
        <v>126</v>
      </c>
      <c r="B56" s="10">
        <v>2022</v>
      </c>
      <c r="C56" s="10">
        <v>78152820</v>
      </c>
      <c r="D56" s="10">
        <v>624950</v>
      </c>
      <c r="E56" s="10">
        <v>49</v>
      </c>
      <c r="F56" s="10">
        <v>7</v>
      </c>
      <c r="G56" s="10">
        <v>8</v>
      </c>
      <c r="H56" s="10">
        <v>4</v>
      </c>
      <c r="I56" s="10">
        <v>220</v>
      </c>
      <c r="J56" s="10">
        <v>2.7</v>
      </c>
      <c r="K56" s="10">
        <v>250000</v>
      </c>
      <c r="L56" s="10">
        <v>20.686399999999999</v>
      </c>
      <c r="M56" s="10">
        <v>-103.39109999999999</v>
      </c>
      <c r="N56" s="10" t="s">
        <v>278</v>
      </c>
      <c r="O56" s="10" t="s">
        <v>276</v>
      </c>
      <c r="P56" s="10" t="s">
        <v>276</v>
      </c>
      <c r="Q56" s="10">
        <v>1</v>
      </c>
      <c r="R56" s="10" t="s">
        <v>274</v>
      </c>
      <c r="S56" s="10">
        <f>VLOOKUP(A56,'[1]Eventos Historicos'!$A:$E,4,FALSE)</f>
        <v>0</v>
      </c>
      <c r="T56" s="10">
        <f>VLOOKUP(A56,'[1]Eventos Historicos'!$A:$E,5,FALSE)</f>
        <v>0</v>
      </c>
    </row>
    <row r="57" spans="1:20" ht="15.75" customHeight="1" x14ac:dyDescent="0.25">
      <c r="A57" s="10" t="s">
        <v>89</v>
      </c>
      <c r="B57" s="10">
        <v>2017</v>
      </c>
      <c r="C57" s="10">
        <v>305114830</v>
      </c>
      <c r="D57" s="10">
        <v>2895270</v>
      </c>
      <c r="E57" s="10">
        <v>21</v>
      </c>
      <c r="F57" s="10">
        <v>9</v>
      </c>
      <c r="G57" s="10">
        <v>8</v>
      </c>
      <c r="H57" s="10">
        <v>5</v>
      </c>
      <c r="I57" s="10">
        <v>260</v>
      </c>
      <c r="J57" s="10">
        <v>3.6</v>
      </c>
      <c r="K57" s="10">
        <v>2150000</v>
      </c>
      <c r="L57" s="10">
        <v>14.549899999999999</v>
      </c>
      <c r="M57" s="10">
        <v>121.0269</v>
      </c>
      <c r="N57" s="10" t="s">
        <v>281</v>
      </c>
      <c r="O57" s="10" t="s">
        <v>272</v>
      </c>
      <c r="P57" s="10" t="s">
        <v>284</v>
      </c>
      <c r="Q57" s="10">
        <v>6</v>
      </c>
      <c r="R57" s="10" t="s">
        <v>274</v>
      </c>
      <c r="S57" s="10">
        <f>VLOOKUP(A57,'[1]Eventos Historicos'!$A:$E,4,FALSE)</f>
        <v>2</v>
      </c>
      <c r="T57" s="10">
        <f>VLOOKUP(A57,'[1]Eventos Historicos'!$A:$E,5,FALSE)</f>
        <v>4</v>
      </c>
    </row>
    <row r="58" spans="1:20" ht="15.75" customHeight="1" x14ac:dyDescent="0.25">
      <c r="A58" s="10" t="s">
        <v>3</v>
      </c>
      <c r="B58" s="10">
        <v>2017</v>
      </c>
      <c r="C58" s="10">
        <v>633553190</v>
      </c>
      <c r="D58" s="10">
        <v>6244140</v>
      </c>
      <c r="E58" s="10">
        <v>20</v>
      </c>
      <c r="F58" s="10">
        <v>3</v>
      </c>
      <c r="G58" s="10">
        <v>5</v>
      </c>
      <c r="H58" s="10">
        <v>3</v>
      </c>
      <c r="I58" s="10">
        <v>180</v>
      </c>
      <c r="J58" s="10">
        <v>2.2000000000000002</v>
      </c>
      <c r="K58" s="10">
        <v>770000</v>
      </c>
      <c r="L58" s="10">
        <v>41.951500000000003</v>
      </c>
      <c r="M58" s="10">
        <v>12.5486</v>
      </c>
      <c r="N58" s="10" t="s">
        <v>275</v>
      </c>
      <c r="O58" s="10" t="s">
        <v>272</v>
      </c>
      <c r="P58" s="10" t="s">
        <v>273</v>
      </c>
      <c r="Q58" s="10">
        <v>3</v>
      </c>
      <c r="R58" s="10" t="s">
        <v>277</v>
      </c>
      <c r="S58" s="10">
        <f>VLOOKUP(A58,'[1]Eventos Historicos'!$A:$E,4,FALSE)</f>
        <v>0</v>
      </c>
      <c r="T58" s="10">
        <f>VLOOKUP(A58,'[1]Eventos Historicos'!$A:$E,5,FALSE)</f>
        <v>2</v>
      </c>
    </row>
    <row r="59" spans="1:20" ht="15.75" customHeight="1" x14ac:dyDescent="0.25">
      <c r="A59" s="10" t="s">
        <v>90</v>
      </c>
      <c r="B59" s="10">
        <v>2017</v>
      </c>
      <c r="C59" s="10">
        <v>149929950</v>
      </c>
      <c r="D59" s="10">
        <v>1024100</v>
      </c>
      <c r="E59" s="10">
        <v>23</v>
      </c>
      <c r="F59" s="10">
        <v>11</v>
      </c>
      <c r="G59" s="10">
        <v>4</v>
      </c>
      <c r="H59" s="10">
        <v>3</v>
      </c>
      <c r="I59" s="10">
        <v>130</v>
      </c>
      <c r="J59" s="10">
        <v>1.5</v>
      </c>
      <c r="K59" s="10">
        <v>630000</v>
      </c>
      <c r="L59" s="10">
        <v>-12.111800000000001</v>
      </c>
      <c r="M59" s="10">
        <v>-76.983800000000002</v>
      </c>
      <c r="N59" s="10" t="s">
        <v>282</v>
      </c>
      <c r="O59" s="10" t="s">
        <v>272</v>
      </c>
      <c r="P59" s="10" t="s">
        <v>283</v>
      </c>
      <c r="Q59" s="10">
        <v>5</v>
      </c>
      <c r="R59" s="10" t="s">
        <v>274</v>
      </c>
      <c r="S59" s="10">
        <f>VLOOKUP(A59,'[1]Eventos Historicos'!$A:$E,4,FALSE)</f>
        <v>0</v>
      </c>
      <c r="T59" s="10">
        <f>VLOOKUP(A59,'[1]Eventos Historicos'!$A:$E,5,FALSE)</f>
        <v>0</v>
      </c>
    </row>
    <row r="60" spans="1:20" ht="15.75" customHeight="1" x14ac:dyDescent="0.25">
      <c r="A60" s="10" t="s">
        <v>90</v>
      </c>
      <c r="B60" s="10">
        <v>2021</v>
      </c>
      <c r="C60" s="10">
        <v>161888060</v>
      </c>
      <c r="D60" s="10">
        <v>1108520</v>
      </c>
      <c r="E60" s="10">
        <v>47</v>
      </c>
      <c r="F60" s="10">
        <v>12</v>
      </c>
      <c r="G60" s="10">
        <v>5</v>
      </c>
      <c r="H60" s="10">
        <v>2</v>
      </c>
      <c r="I60" s="10">
        <v>150</v>
      </c>
      <c r="J60" s="10">
        <v>1.4</v>
      </c>
      <c r="K60" s="10">
        <v>270000</v>
      </c>
      <c r="L60" s="10">
        <v>-12.111800000000001</v>
      </c>
      <c r="M60" s="10">
        <v>-76.983800000000002</v>
      </c>
      <c r="N60" s="10" t="s">
        <v>282</v>
      </c>
      <c r="O60" s="10" t="s">
        <v>272</v>
      </c>
      <c r="P60" s="10" t="s">
        <v>283</v>
      </c>
      <c r="Q60" s="10">
        <v>5</v>
      </c>
      <c r="R60" s="10" t="s">
        <v>274</v>
      </c>
      <c r="S60" s="10">
        <f>VLOOKUP(A60,'[1]Eventos Historicos'!$A:$E,4,FALSE)</f>
        <v>0</v>
      </c>
      <c r="T60" s="10">
        <f>VLOOKUP(A60,'[1]Eventos Historicos'!$A:$E,5,FALSE)</f>
        <v>0</v>
      </c>
    </row>
    <row r="61" spans="1:20" ht="15.75" customHeight="1" x14ac:dyDescent="0.25">
      <c r="A61" s="10" t="s">
        <v>127</v>
      </c>
      <c r="B61" s="10">
        <v>2022</v>
      </c>
      <c r="C61" s="10">
        <v>331890790</v>
      </c>
      <c r="D61" s="10">
        <v>2947000</v>
      </c>
      <c r="E61" s="10">
        <v>49</v>
      </c>
      <c r="F61" s="10">
        <v>7</v>
      </c>
      <c r="G61" s="10">
        <v>8</v>
      </c>
      <c r="H61" s="10">
        <v>4</v>
      </c>
      <c r="I61" s="10">
        <v>220</v>
      </c>
      <c r="J61" s="10">
        <v>2.7</v>
      </c>
      <c r="K61" s="10">
        <v>470000</v>
      </c>
      <c r="L61" s="10">
        <v>20.690799999999999</v>
      </c>
      <c r="M61" s="10">
        <v>-103.3844</v>
      </c>
      <c r="N61" s="10" t="s">
        <v>278</v>
      </c>
      <c r="O61" s="10" t="s">
        <v>276</v>
      </c>
      <c r="P61" s="10" t="s">
        <v>276</v>
      </c>
      <c r="Q61" s="10">
        <v>1</v>
      </c>
      <c r="R61" s="10" t="s">
        <v>274</v>
      </c>
      <c r="S61" s="10">
        <f>VLOOKUP(A61,'[1]Eventos Historicos'!$A:$E,4,FALSE)</f>
        <v>0</v>
      </c>
      <c r="T61" s="10">
        <f>VLOOKUP(A61,'[1]Eventos Historicos'!$A:$E,5,FALSE)</f>
        <v>0</v>
      </c>
    </row>
    <row r="62" spans="1:20" ht="15.75" customHeight="1" x14ac:dyDescent="0.25">
      <c r="A62" s="10" t="s">
        <v>95</v>
      </c>
      <c r="B62" s="10">
        <v>2020</v>
      </c>
      <c r="C62" s="10">
        <v>25581830</v>
      </c>
      <c r="D62" s="10">
        <v>184760</v>
      </c>
      <c r="E62" s="10">
        <v>40</v>
      </c>
      <c r="F62" s="10">
        <v>11</v>
      </c>
      <c r="G62" s="10">
        <v>7</v>
      </c>
      <c r="H62" s="10">
        <v>4</v>
      </c>
      <c r="I62" s="10">
        <v>190</v>
      </c>
      <c r="J62" s="10">
        <v>2.5</v>
      </c>
      <c r="K62" s="10">
        <v>240000</v>
      </c>
      <c r="L62" s="10">
        <v>-33.874699999999997</v>
      </c>
      <c r="M62" s="10">
        <v>18.643699999999999</v>
      </c>
      <c r="N62" s="10" t="s">
        <v>271</v>
      </c>
      <c r="O62" s="10" t="s">
        <v>272</v>
      </c>
      <c r="P62" s="10" t="s">
        <v>273</v>
      </c>
      <c r="Q62" s="10">
        <v>3</v>
      </c>
      <c r="R62" s="10" t="s">
        <v>274</v>
      </c>
      <c r="S62" s="10">
        <f>VLOOKUP(A62,'[1]Eventos Historicos'!$A:$E,4,FALSE)</f>
        <v>3</v>
      </c>
      <c r="T62" s="10">
        <f>VLOOKUP(A62,'[1]Eventos Historicos'!$A:$E,5,FALSE)</f>
        <v>4</v>
      </c>
    </row>
    <row r="63" spans="1:20" ht="15.75" customHeight="1" x14ac:dyDescent="0.25">
      <c r="A63" s="10" t="s">
        <v>156</v>
      </c>
      <c r="B63" s="10">
        <v>2018</v>
      </c>
      <c r="C63" s="10">
        <v>-9929621</v>
      </c>
      <c r="D63" s="10">
        <v>916120</v>
      </c>
      <c r="E63" s="10">
        <v>30</v>
      </c>
      <c r="F63" s="10">
        <v>2</v>
      </c>
      <c r="G63" s="10">
        <v>7</v>
      </c>
      <c r="H63" s="10">
        <v>4</v>
      </c>
      <c r="I63" s="10">
        <v>190</v>
      </c>
      <c r="J63" s="10">
        <v>2.6</v>
      </c>
      <c r="K63" s="10">
        <v>380000</v>
      </c>
      <c r="L63" s="10">
        <v>-32.031500000000001</v>
      </c>
      <c r="M63" s="10">
        <v>115.947</v>
      </c>
      <c r="N63" s="10" t="s">
        <v>279</v>
      </c>
      <c r="O63" s="10" t="s">
        <v>272</v>
      </c>
      <c r="P63" s="10" t="s">
        <v>280</v>
      </c>
      <c r="Q63" s="10">
        <v>4</v>
      </c>
      <c r="R63" s="10" t="s">
        <v>277</v>
      </c>
      <c r="S63" s="10">
        <f>VLOOKUP(A63,'[1]Eventos Historicos'!$A:$E,4,FALSE)</f>
        <v>0</v>
      </c>
      <c r="T63" s="10">
        <f>VLOOKUP(A63,'[1]Eventos Historicos'!$A:$E,5,FALSE)</f>
        <v>0</v>
      </c>
    </row>
    <row r="64" spans="1:20" ht="15.75" customHeight="1" x14ac:dyDescent="0.25">
      <c r="A64" s="10" t="s">
        <v>156</v>
      </c>
      <c r="B64" s="10">
        <v>2023</v>
      </c>
      <c r="C64" s="10">
        <v>-10982380</v>
      </c>
      <c r="D64" s="10">
        <v>1011460</v>
      </c>
      <c r="E64" s="10">
        <v>60</v>
      </c>
      <c r="F64" s="10">
        <v>2</v>
      </c>
      <c r="G64" s="10">
        <v>7</v>
      </c>
      <c r="H64" s="10">
        <v>4</v>
      </c>
      <c r="I64" s="10">
        <v>190</v>
      </c>
      <c r="J64" s="10">
        <v>2.6</v>
      </c>
      <c r="K64" s="10">
        <v>290000</v>
      </c>
      <c r="L64" s="10">
        <v>-32.031500000000001</v>
      </c>
      <c r="M64" s="10">
        <v>115.947</v>
      </c>
      <c r="N64" s="10" t="s">
        <v>279</v>
      </c>
      <c r="O64" s="10" t="s">
        <v>272</v>
      </c>
      <c r="P64" s="10" t="s">
        <v>280</v>
      </c>
      <c r="Q64" s="10">
        <v>4</v>
      </c>
      <c r="R64" s="10" t="s">
        <v>277</v>
      </c>
      <c r="S64" s="10">
        <f>VLOOKUP(A64,'[1]Eventos Historicos'!$A:$E,4,FALSE)</f>
        <v>0</v>
      </c>
      <c r="T64" s="10">
        <f>VLOOKUP(A64,'[1]Eventos Historicos'!$A:$E,5,FALSE)</f>
        <v>0</v>
      </c>
    </row>
    <row r="65" spans="1:20" ht="15.75" customHeight="1" x14ac:dyDescent="0.25">
      <c r="A65" s="10" t="s">
        <v>2</v>
      </c>
      <c r="B65" s="10">
        <v>2017</v>
      </c>
      <c r="C65" s="10">
        <v>53422840</v>
      </c>
      <c r="D65" s="10">
        <v>481260</v>
      </c>
      <c r="E65" s="10">
        <v>20</v>
      </c>
      <c r="F65" s="10">
        <v>3</v>
      </c>
      <c r="G65" s="10">
        <v>5</v>
      </c>
      <c r="H65" s="10">
        <v>3</v>
      </c>
      <c r="I65" s="10">
        <v>180</v>
      </c>
      <c r="J65" s="10">
        <v>2.2000000000000002</v>
      </c>
      <c r="K65" s="10">
        <v>190000</v>
      </c>
      <c r="L65" s="10">
        <v>41.9009</v>
      </c>
      <c r="M65" s="10">
        <v>12.4834</v>
      </c>
      <c r="N65" s="10" t="s">
        <v>275</v>
      </c>
      <c r="O65" s="10" t="s">
        <v>272</v>
      </c>
      <c r="P65" s="10" t="s">
        <v>273</v>
      </c>
      <c r="Q65" s="10">
        <v>3</v>
      </c>
      <c r="R65" s="10" t="s">
        <v>277</v>
      </c>
      <c r="S65" s="10">
        <f>VLOOKUP(A65,'[1]Eventos Historicos'!$A:$E,4,FALSE)</f>
        <v>0</v>
      </c>
      <c r="T65" s="10">
        <f>VLOOKUP(A65,'[1]Eventos Historicos'!$A:$E,5,FALSE)</f>
        <v>2</v>
      </c>
    </row>
    <row r="66" spans="1:20" ht="15.75" customHeight="1" x14ac:dyDescent="0.25">
      <c r="A66" s="10" t="s">
        <v>43</v>
      </c>
      <c r="B66" s="10">
        <v>2019</v>
      </c>
      <c r="C66" s="10">
        <v>320736330</v>
      </c>
      <c r="D66" s="10">
        <v>1298120</v>
      </c>
      <c r="E66" s="10">
        <v>33</v>
      </c>
      <c r="F66" s="10">
        <v>9</v>
      </c>
      <c r="G66" s="10">
        <v>10</v>
      </c>
      <c r="H66" s="10">
        <v>5</v>
      </c>
      <c r="I66" s="10">
        <v>300</v>
      </c>
      <c r="J66" s="10">
        <v>4.5</v>
      </c>
      <c r="K66" s="10">
        <v>1300000</v>
      </c>
      <c r="L66" s="10">
        <v>23.784500000000001</v>
      </c>
      <c r="M66" s="10">
        <v>90.412499999999994</v>
      </c>
      <c r="N66" s="10" t="s">
        <v>281</v>
      </c>
      <c r="O66" s="10" t="s">
        <v>276</v>
      </c>
      <c r="P66" s="10" t="s">
        <v>276</v>
      </c>
      <c r="Q66" s="10">
        <v>3</v>
      </c>
      <c r="R66" s="10" t="s">
        <v>274</v>
      </c>
      <c r="S66" s="10">
        <f>VLOOKUP(A66,'[1]Eventos Historicos'!$A:$E,4,FALSE)</f>
        <v>0</v>
      </c>
      <c r="T66" s="10">
        <f>VLOOKUP(A66,'[1]Eventos Historicos'!$A:$E,5,FALSE)</f>
        <v>4</v>
      </c>
    </row>
    <row r="67" spans="1:20" ht="15.75" customHeight="1" x14ac:dyDescent="0.25">
      <c r="A67" s="10" t="s">
        <v>96</v>
      </c>
      <c r="B67" s="10">
        <v>2014</v>
      </c>
      <c r="C67" s="10">
        <v>9077300</v>
      </c>
      <c r="D67" s="10">
        <v>54582</v>
      </c>
      <c r="E67" s="10">
        <v>5</v>
      </c>
      <c r="F67" s="10">
        <v>12</v>
      </c>
      <c r="G67" s="10">
        <v>5</v>
      </c>
      <c r="H67" s="10">
        <v>2</v>
      </c>
      <c r="I67" s="10">
        <v>100</v>
      </c>
      <c r="J67" s="10">
        <v>1.5</v>
      </c>
      <c r="K67" s="10">
        <v>30000</v>
      </c>
      <c r="L67" s="10">
        <v>-34.603700000000003</v>
      </c>
      <c r="M67" s="10">
        <v>-58.382100000000001</v>
      </c>
      <c r="N67" s="10" t="s">
        <v>282</v>
      </c>
      <c r="O67" s="10" t="s">
        <v>272</v>
      </c>
      <c r="P67" s="10" t="s">
        <v>273</v>
      </c>
      <c r="Q67" s="10">
        <v>6</v>
      </c>
      <c r="R67" s="10" t="s">
        <v>274</v>
      </c>
      <c r="S67" s="10">
        <f>VLOOKUP(A67,'[1]Eventos Historicos'!$A:$E,4,FALSE)</f>
        <v>0</v>
      </c>
      <c r="T67" s="10">
        <f>VLOOKUP(A67,'[1]Eventos Historicos'!$A:$E,5,FALSE)</f>
        <v>4</v>
      </c>
    </row>
    <row r="68" spans="1:20" ht="15.75" customHeight="1" x14ac:dyDescent="0.25">
      <c r="A68" s="10" t="s">
        <v>14</v>
      </c>
      <c r="B68" s="10">
        <v>2020</v>
      </c>
      <c r="C68" s="10">
        <v>68565550</v>
      </c>
      <c r="D68" s="10">
        <v>373950</v>
      </c>
      <c r="E68" s="10">
        <v>41</v>
      </c>
      <c r="F68" s="10">
        <v>12</v>
      </c>
      <c r="G68" s="10">
        <v>5</v>
      </c>
      <c r="H68" s="10">
        <v>3</v>
      </c>
      <c r="I68" s="10">
        <v>160</v>
      </c>
      <c r="J68" s="10">
        <v>2</v>
      </c>
      <c r="K68" s="10">
        <v>80000</v>
      </c>
      <c r="L68" s="10">
        <v>-22.886399999999998</v>
      </c>
      <c r="M68" s="10">
        <v>-43.313600000000001</v>
      </c>
      <c r="N68" s="10" t="s">
        <v>282</v>
      </c>
      <c r="O68" s="10" t="s">
        <v>272</v>
      </c>
      <c r="P68" s="10" t="s">
        <v>273</v>
      </c>
      <c r="Q68" s="10">
        <v>3</v>
      </c>
      <c r="R68" s="10" t="s">
        <v>274</v>
      </c>
      <c r="S68" s="10">
        <f>VLOOKUP(A68,'[1]Eventos Historicos'!$A:$E,4,FALSE)</f>
        <v>3</v>
      </c>
      <c r="T68" s="10">
        <f>VLOOKUP(A68,'[1]Eventos Historicos'!$A:$E,5,FALSE)</f>
        <v>4</v>
      </c>
    </row>
    <row r="69" spans="1:20" ht="15.75" customHeight="1" x14ac:dyDescent="0.25">
      <c r="A69" s="10" t="s">
        <v>74</v>
      </c>
      <c r="B69" s="10">
        <v>2018</v>
      </c>
      <c r="C69" s="10">
        <v>52692220</v>
      </c>
      <c r="D69" s="10">
        <v>189990</v>
      </c>
      <c r="E69" s="10">
        <v>26</v>
      </c>
      <c r="F69" s="10">
        <v>10</v>
      </c>
      <c r="G69" s="10">
        <v>6</v>
      </c>
      <c r="H69" s="10">
        <v>4</v>
      </c>
      <c r="I69" s="10">
        <v>220</v>
      </c>
      <c r="J69" s="10">
        <v>2.5</v>
      </c>
      <c r="K69" s="10">
        <v>150000</v>
      </c>
      <c r="L69" s="10">
        <v>40.2774</v>
      </c>
      <c r="M69" s="10">
        <v>-3.9156</v>
      </c>
      <c r="N69" s="10" t="s">
        <v>275</v>
      </c>
      <c r="O69" s="10" t="s">
        <v>276</v>
      </c>
      <c r="P69" s="10" t="s">
        <v>276</v>
      </c>
      <c r="Q69" s="10">
        <v>1</v>
      </c>
      <c r="R69" s="10" t="s">
        <v>277</v>
      </c>
      <c r="S69" s="10">
        <f>VLOOKUP(A69,'[1]Eventos Historicos'!$A:$E,4,FALSE)</f>
        <v>1</v>
      </c>
      <c r="T69" s="10">
        <f>VLOOKUP(A69,'[1]Eventos Historicos'!$A:$E,5,FALSE)</f>
        <v>2</v>
      </c>
    </row>
    <row r="70" spans="1:20" ht="15.75" customHeight="1" x14ac:dyDescent="0.25">
      <c r="A70" s="10" t="s">
        <v>93</v>
      </c>
      <c r="B70" s="10">
        <v>2020</v>
      </c>
      <c r="C70" s="10">
        <v>10101860</v>
      </c>
      <c r="D70" s="10">
        <v>76830</v>
      </c>
      <c r="E70" s="10">
        <v>40</v>
      </c>
      <c r="F70" s="10">
        <v>11</v>
      </c>
      <c r="G70" s="10">
        <v>7</v>
      </c>
      <c r="H70" s="10">
        <v>4</v>
      </c>
      <c r="I70" s="10">
        <v>190</v>
      </c>
      <c r="J70" s="10">
        <v>2.5</v>
      </c>
      <c r="K70" s="10">
        <v>90000</v>
      </c>
      <c r="L70" s="10">
        <v>-33.877600000000001</v>
      </c>
      <c r="M70" s="10">
        <v>18.515799999999999</v>
      </c>
      <c r="N70" s="10" t="s">
        <v>271</v>
      </c>
      <c r="O70" s="10" t="s">
        <v>272</v>
      </c>
      <c r="P70" s="10" t="s">
        <v>273</v>
      </c>
      <c r="Q70" s="10">
        <v>3</v>
      </c>
      <c r="R70" s="10" t="s">
        <v>274</v>
      </c>
      <c r="S70" s="10">
        <f>VLOOKUP(A70,'[1]Eventos Historicos'!$A:$E,4,FALSE)</f>
        <v>0</v>
      </c>
      <c r="T70" s="10">
        <f>VLOOKUP(A70,'[1]Eventos Historicos'!$A:$E,5,FALSE)</f>
        <v>4</v>
      </c>
    </row>
    <row r="71" spans="1:20" ht="15.75" customHeight="1" x14ac:dyDescent="0.25">
      <c r="A71" s="10" t="s">
        <v>88</v>
      </c>
      <c r="B71" s="10">
        <v>2017</v>
      </c>
      <c r="C71" s="10">
        <v>413833560</v>
      </c>
      <c r="D71" s="10">
        <v>4181820</v>
      </c>
      <c r="E71" s="10">
        <v>21</v>
      </c>
      <c r="F71" s="10">
        <v>9</v>
      </c>
      <c r="G71" s="10">
        <v>8</v>
      </c>
      <c r="H71" s="10">
        <v>5</v>
      </c>
      <c r="I71" s="10">
        <v>260</v>
      </c>
      <c r="J71" s="10">
        <v>3.6</v>
      </c>
      <c r="K71" s="10">
        <v>2350000</v>
      </c>
      <c r="L71" s="10">
        <v>14.534700000000001</v>
      </c>
      <c r="M71" s="10">
        <v>120.98139999999999</v>
      </c>
      <c r="N71" s="10" t="s">
        <v>281</v>
      </c>
      <c r="O71" s="10" t="s">
        <v>272</v>
      </c>
      <c r="P71" s="10" t="s">
        <v>284</v>
      </c>
      <c r="Q71" s="10">
        <v>5</v>
      </c>
      <c r="R71" s="10" t="s">
        <v>274</v>
      </c>
      <c r="S71" s="10">
        <f>VLOOKUP(A71,'[1]Eventos Historicos'!$A:$E,4,FALSE)</f>
        <v>0</v>
      </c>
      <c r="T71" s="10">
        <f>VLOOKUP(A71,'[1]Eventos Historicos'!$A:$E,5,FALSE)</f>
        <v>4</v>
      </c>
    </row>
    <row r="72" spans="1:20" ht="15.75" customHeight="1" x14ac:dyDescent="0.25">
      <c r="A72" s="10" t="s">
        <v>124</v>
      </c>
      <c r="B72" s="10">
        <v>2022</v>
      </c>
      <c r="C72" s="10">
        <v>50014020</v>
      </c>
      <c r="D72" s="10">
        <v>420620</v>
      </c>
      <c r="E72" s="10">
        <v>49</v>
      </c>
      <c r="F72" s="10">
        <v>7</v>
      </c>
      <c r="G72" s="10">
        <v>8</v>
      </c>
      <c r="H72" s="10">
        <v>4</v>
      </c>
      <c r="I72" s="10">
        <v>220</v>
      </c>
      <c r="J72" s="10">
        <v>2.7</v>
      </c>
      <c r="K72" s="10">
        <v>330000</v>
      </c>
      <c r="L72" s="10">
        <v>20.709900000000001</v>
      </c>
      <c r="M72" s="10">
        <v>-103.4145</v>
      </c>
      <c r="N72" s="10" t="s">
        <v>278</v>
      </c>
      <c r="O72" s="10" t="s">
        <v>276</v>
      </c>
      <c r="P72" s="10" t="s">
        <v>276</v>
      </c>
      <c r="Q72" s="10">
        <v>1</v>
      </c>
      <c r="R72" s="10" t="s">
        <v>274</v>
      </c>
      <c r="S72" s="10">
        <f>VLOOKUP(A72,'[1]Eventos Historicos'!$A:$E,4,FALSE)</f>
        <v>0</v>
      </c>
      <c r="T72" s="10">
        <f>VLOOKUP(A72,'[1]Eventos Historicos'!$A:$E,5,FALSE)</f>
        <v>0</v>
      </c>
    </row>
    <row r="73" spans="1:20" ht="15.75" customHeight="1" x14ac:dyDescent="0.25">
      <c r="A73" s="10" t="s">
        <v>53</v>
      </c>
      <c r="B73" s="10">
        <v>2017</v>
      </c>
      <c r="C73" s="10">
        <v>24246150</v>
      </c>
      <c r="D73" s="10">
        <v>180200</v>
      </c>
      <c r="E73" s="10">
        <v>19</v>
      </c>
      <c r="F73" s="10">
        <v>7</v>
      </c>
      <c r="G73" s="10">
        <v>6</v>
      </c>
      <c r="H73" s="10">
        <v>4</v>
      </c>
      <c r="I73" s="10">
        <v>200</v>
      </c>
      <c r="J73" s="10">
        <v>2.4</v>
      </c>
      <c r="K73" s="10">
        <v>140000</v>
      </c>
      <c r="L73" s="10">
        <v>19.435600000000001</v>
      </c>
      <c r="M73" s="10">
        <v>-99.200699999999998</v>
      </c>
      <c r="N73" s="10" t="s">
        <v>278</v>
      </c>
      <c r="O73" s="10" t="s">
        <v>276</v>
      </c>
      <c r="P73" s="10" t="s">
        <v>276</v>
      </c>
      <c r="Q73" s="10">
        <v>1</v>
      </c>
      <c r="R73" s="10" t="s">
        <v>274</v>
      </c>
      <c r="S73" s="10">
        <f>VLOOKUP(A73,'[1]Eventos Historicos'!$A:$E,4,FALSE)</f>
        <v>1</v>
      </c>
      <c r="T73" s="10">
        <f>VLOOKUP(A73,'[1]Eventos Historicos'!$A:$E,5,FALSE)</f>
        <v>3</v>
      </c>
    </row>
    <row r="74" spans="1:20" ht="15.75" customHeight="1" x14ac:dyDescent="0.25">
      <c r="A74" s="10" t="s">
        <v>100</v>
      </c>
      <c r="B74" s="10">
        <v>2014</v>
      </c>
      <c r="C74" s="10">
        <v>184426400</v>
      </c>
      <c r="D74" s="10">
        <v>1591047</v>
      </c>
      <c r="E74" s="10">
        <v>2</v>
      </c>
      <c r="F74" s="10">
        <v>5</v>
      </c>
      <c r="G74" s="10">
        <v>8</v>
      </c>
      <c r="H74" s="10">
        <v>3</v>
      </c>
      <c r="I74" s="10">
        <v>130</v>
      </c>
      <c r="J74" s="10">
        <v>1.8</v>
      </c>
      <c r="K74" s="10">
        <v>570000</v>
      </c>
      <c r="L74" s="10">
        <v>48.859299999999998</v>
      </c>
      <c r="M74" s="10">
        <v>2.3607</v>
      </c>
      <c r="N74" s="10" t="s">
        <v>275</v>
      </c>
      <c r="O74" s="10" t="s">
        <v>276</v>
      </c>
      <c r="P74" s="10" t="s">
        <v>276</v>
      </c>
      <c r="Q74" s="10">
        <v>1</v>
      </c>
      <c r="R74" s="10" t="s">
        <v>274</v>
      </c>
      <c r="S74" s="10">
        <f>VLOOKUP(A74,'[1]Eventos Historicos'!$A:$E,4,FALSE)</f>
        <v>0</v>
      </c>
      <c r="T74" s="10">
        <f>VLOOKUP(A74,'[1]Eventos Historicos'!$A:$E,5,FALSE)</f>
        <v>2</v>
      </c>
    </row>
    <row r="75" spans="1:20" ht="15.75" customHeight="1" x14ac:dyDescent="0.25">
      <c r="A75" s="10" t="s">
        <v>131</v>
      </c>
      <c r="B75" s="10">
        <v>2018</v>
      </c>
      <c r="C75" s="10">
        <v>14325760</v>
      </c>
      <c r="D75" s="10">
        <v>164360</v>
      </c>
      <c r="E75" s="10">
        <v>28</v>
      </c>
      <c r="F75" s="10">
        <v>12</v>
      </c>
      <c r="G75" s="10">
        <v>4</v>
      </c>
      <c r="H75" s="10">
        <v>2</v>
      </c>
      <c r="I75" s="10">
        <v>120</v>
      </c>
      <c r="J75" s="10">
        <v>1.2</v>
      </c>
      <c r="K75" s="10">
        <v>70000</v>
      </c>
      <c r="L75" s="10">
        <v>-4.0620000000000003</v>
      </c>
      <c r="M75" s="10">
        <v>39.678100000000001</v>
      </c>
      <c r="N75" s="10" t="s">
        <v>271</v>
      </c>
      <c r="O75" s="10" t="s">
        <v>272</v>
      </c>
      <c r="P75" s="10" t="s">
        <v>280</v>
      </c>
      <c r="Q75" s="10">
        <v>4</v>
      </c>
      <c r="R75" s="10" t="s">
        <v>274</v>
      </c>
      <c r="S75" s="10">
        <f>VLOOKUP(A75,'[1]Eventos Historicos'!$A:$E,4,FALSE)</f>
        <v>0</v>
      </c>
      <c r="T75" s="10">
        <f>VLOOKUP(A75,'[1]Eventos Historicos'!$A:$E,5,FALSE)</f>
        <v>3</v>
      </c>
    </row>
    <row r="76" spans="1:20" ht="15.75" customHeight="1" x14ac:dyDescent="0.25">
      <c r="A76" s="10" t="s">
        <v>131</v>
      </c>
      <c r="B76" s="10">
        <v>2023</v>
      </c>
      <c r="C76" s="10">
        <v>15791000</v>
      </c>
      <c r="D76" s="10">
        <v>181470</v>
      </c>
      <c r="E76" s="10">
        <v>58</v>
      </c>
      <c r="F76" s="10">
        <v>12</v>
      </c>
      <c r="G76" s="10">
        <v>4</v>
      </c>
      <c r="H76" s="10">
        <v>2</v>
      </c>
      <c r="I76" s="10">
        <v>120</v>
      </c>
      <c r="J76" s="10">
        <v>1.2</v>
      </c>
      <c r="K76" s="10">
        <v>20000</v>
      </c>
      <c r="L76" s="10">
        <v>-4.0620000000000003</v>
      </c>
      <c r="M76" s="10">
        <v>39.678100000000001</v>
      </c>
      <c r="N76" s="10" t="s">
        <v>271</v>
      </c>
      <c r="O76" s="10" t="s">
        <v>272</v>
      </c>
      <c r="P76" s="10" t="s">
        <v>280</v>
      </c>
      <c r="Q76" s="10">
        <v>4</v>
      </c>
      <c r="R76" s="10" t="s">
        <v>274</v>
      </c>
      <c r="S76" s="10">
        <f>VLOOKUP(A76,'[1]Eventos Historicos'!$A:$E,4,FALSE)</f>
        <v>0</v>
      </c>
      <c r="T76" s="10">
        <f>VLOOKUP(A76,'[1]Eventos Historicos'!$A:$E,5,FALSE)</f>
        <v>3</v>
      </c>
    </row>
    <row r="77" spans="1:20" ht="15.75" customHeight="1" x14ac:dyDescent="0.25">
      <c r="A77" s="10" t="s">
        <v>19</v>
      </c>
      <c r="B77" s="10">
        <v>2020</v>
      </c>
      <c r="C77" s="10">
        <v>79110720</v>
      </c>
      <c r="D77" s="10">
        <v>597410</v>
      </c>
      <c r="E77" s="10">
        <v>42</v>
      </c>
      <c r="F77" s="10">
        <v>2</v>
      </c>
      <c r="G77" s="10">
        <v>6</v>
      </c>
      <c r="H77" s="10">
        <v>3</v>
      </c>
      <c r="I77" s="10">
        <v>200</v>
      </c>
      <c r="J77" s="10">
        <v>2.2999999999999998</v>
      </c>
      <c r="K77" s="10">
        <v>530000</v>
      </c>
      <c r="L77" s="10">
        <v>-35.281700000000001</v>
      </c>
      <c r="M77" s="10">
        <v>149.13310000000001</v>
      </c>
      <c r="N77" s="10" t="s">
        <v>279</v>
      </c>
      <c r="O77" s="10" t="s">
        <v>276</v>
      </c>
      <c r="P77" s="10" t="s">
        <v>276</v>
      </c>
      <c r="Q77" s="10">
        <v>2</v>
      </c>
      <c r="R77" s="10" t="s">
        <v>277</v>
      </c>
      <c r="S77" s="10">
        <f>VLOOKUP(A77,'[1]Eventos Historicos'!$A:$E,4,FALSE)</f>
        <v>0</v>
      </c>
      <c r="T77" s="10">
        <f>VLOOKUP(A77,'[1]Eventos Historicos'!$A:$E,5,FALSE)</f>
        <v>0</v>
      </c>
    </row>
    <row r="78" spans="1:20" ht="15.75" customHeight="1" x14ac:dyDescent="0.25">
      <c r="A78" s="10" t="s">
        <v>143</v>
      </c>
      <c r="B78" s="10">
        <v>2020</v>
      </c>
      <c r="C78" s="10">
        <v>1722070200</v>
      </c>
      <c r="D78" s="10">
        <v>15888410</v>
      </c>
      <c r="E78" s="10">
        <v>39</v>
      </c>
      <c r="F78" s="10">
        <v>9</v>
      </c>
      <c r="G78" s="10">
        <v>6</v>
      </c>
      <c r="H78" s="10">
        <v>4</v>
      </c>
      <c r="I78" s="10">
        <v>230</v>
      </c>
      <c r="J78" s="10">
        <v>3.2</v>
      </c>
      <c r="K78" s="10">
        <v>1920000</v>
      </c>
      <c r="L78" s="10">
        <v>30.599799999999998</v>
      </c>
      <c r="M78" s="10">
        <v>114.3034</v>
      </c>
      <c r="N78" s="10" t="s">
        <v>281</v>
      </c>
      <c r="O78" s="10" t="s">
        <v>276</v>
      </c>
      <c r="P78" s="10" t="s">
        <v>276</v>
      </c>
      <c r="Q78" s="10">
        <v>1</v>
      </c>
      <c r="R78" s="10" t="s">
        <v>277</v>
      </c>
      <c r="S78" s="10">
        <f>VLOOKUP(A78,'[1]Eventos Historicos'!$A:$E,4,FALSE)</f>
        <v>0</v>
      </c>
      <c r="T78" s="10">
        <f>VLOOKUP(A78,'[1]Eventos Historicos'!$A:$E,5,FALSE)</f>
        <v>4</v>
      </c>
    </row>
    <row r="79" spans="1:20" ht="15.75" customHeight="1" x14ac:dyDescent="0.25">
      <c r="A79" s="10" t="s">
        <v>82</v>
      </c>
      <c r="B79" s="10">
        <v>2019</v>
      </c>
      <c r="C79" s="10">
        <v>260865430</v>
      </c>
      <c r="D79" s="10">
        <v>2045030</v>
      </c>
      <c r="E79" s="10">
        <v>35</v>
      </c>
      <c r="F79" s="10">
        <v>12</v>
      </c>
      <c r="G79" s="10">
        <v>6</v>
      </c>
      <c r="H79" s="10">
        <v>4</v>
      </c>
      <c r="I79" s="10">
        <v>210</v>
      </c>
      <c r="J79" s="10">
        <v>2.9</v>
      </c>
      <c r="K79" s="10">
        <v>690000</v>
      </c>
      <c r="L79" s="10">
        <v>-31.432099999999998</v>
      </c>
      <c r="M79" s="10">
        <v>-64.211699999999993</v>
      </c>
      <c r="N79" s="10" t="s">
        <v>282</v>
      </c>
      <c r="O79" s="10" t="s">
        <v>276</v>
      </c>
      <c r="P79" s="10" t="s">
        <v>276</v>
      </c>
      <c r="Q79" s="10">
        <v>2</v>
      </c>
      <c r="R79" s="10" t="s">
        <v>277</v>
      </c>
      <c r="S79" s="10">
        <f>VLOOKUP(A79,'[1]Eventos Historicos'!$A:$E,4,FALSE)</f>
        <v>0</v>
      </c>
      <c r="T79" s="10">
        <f>VLOOKUP(A79,'[1]Eventos Historicos'!$A:$E,5,FALSE)</f>
        <v>3</v>
      </c>
    </row>
    <row r="80" spans="1:20" ht="15.75" customHeight="1" x14ac:dyDescent="0.25">
      <c r="A80" s="10" t="s">
        <v>154</v>
      </c>
      <c r="B80" s="10">
        <v>2014</v>
      </c>
      <c r="C80" s="10">
        <v>104115400</v>
      </c>
      <c r="D80" s="10">
        <v>533071</v>
      </c>
      <c r="E80" s="10">
        <v>4</v>
      </c>
      <c r="F80" s="10">
        <v>11</v>
      </c>
      <c r="G80" s="10">
        <v>4</v>
      </c>
      <c r="H80" s="10">
        <v>3</v>
      </c>
      <c r="I80" s="10">
        <v>120</v>
      </c>
      <c r="J80" s="10">
        <v>1.2</v>
      </c>
      <c r="K80" s="10">
        <v>80000</v>
      </c>
      <c r="L80" s="10">
        <v>-1.2266999999999999</v>
      </c>
      <c r="M80" s="10">
        <v>36.834099999999999</v>
      </c>
      <c r="N80" s="10" t="s">
        <v>271</v>
      </c>
      <c r="O80" s="10" t="s">
        <v>276</v>
      </c>
      <c r="P80" s="10" t="s">
        <v>276</v>
      </c>
      <c r="Q80" s="10">
        <v>3</v>
      </c>
      <c r="R80" s="10" t="s">
        <v>277</v>
      </c>
      <c r="S80" s="10">
        <f>VLOOKUP(A80,'[1]Eventos Historicos'!$A:$E,4,FALSE)</f>
        <v>0</v>
      </c>
      <c r="T80" s="10">
        <f>VLOOKUP(A80,'[1]Eventos Historicos'!$A:$E,5,FALSE)</f>
        <v>4</v>
      </c>
    </row>
    <row r="81" spans="1:20" ht="15.75" customHeight="1" x14ac:dyDescent="0.25">
      <c r="A81" s="10" t="s">
        <v>154</v>
      </c>
      <c r="B81" s="10">
        <v>2021</v>
      </c>
      <c r="C81" s="10">
        <v>119148850</v>
      </c>
      <c r="D81" s="10">
        <v>612320</v>
      </c>
      <c r="E81" s="10">
        <v>46</v>
      </c>
      <c r="F81" s="10">
        <v>11</v>
      </c>
      <c r="G81" s="10">
        <v>4</v>
      </c>
      <c r="H81" s="10">
        <v>3</v>
      </c>
      <c r="I81" s="10">
        <v>160</v>
      </c>
      <c r="J81" s="10">
        <v>1.8</v>
      </c>
      <c r="K81" s="10">
        <v>190000</v>
      </c>
      <c r="L81" s="10">
        <v>-1.2266999999999999</v>
      </c>
      <c r="M81" s="10">
        <v>36.834099999999999</v>
      </c>
      <c r="N81" s="10" t="s">
        <v>271</v>
      </c>
      <c r="O81" s="10" t="s">
        <v>276</v>
      </c>
      <c r="P81" s="10" t="s">
        <v>276</v>
      </c>
      <c r="Q81" s="10">
        <v>3</v>
      </c>
      <c r="R81" s="10" t="s">
        <v>277</v>
      </c>
      <c r="S81" s="10">
        <f>VLOOKUP(A81,'[1]Eventos Historicos'!$A:$E,4,FALSE)</f>
        <v>0</v>
      </c>
      <c r="T81" s="10">
        <f>VLOOKUP(A81,'[1]Eventos Historicos'!$A:$E,5,FALSE)</f>
        <v>4</v>
      </c>
    </row>
    <row r="82" spans="1:20" ht="15.75" customHeight="1" x14ac:dyDescent="0.25">
      <c r="A82" s="10" t="s">
        <v>28</v>
      </c>
      <c r="B82" s="10">
        <v>2016</v>
      </c>
      <c r="C82" s="10">
        <v>52540840</v>
      </c>
      <c r="D82" s="10">
        <v>283850</v>
      </c>
      <c r="E82" s="10">
        <v>16</v>
      </c>
      <c r="F82" s="10">
        <v>12</v>
      </c>
      <c r="G82" s="10">
        <v>6</v>
      </c>
      <c r="H82" s="10">
        <v>3</v>
      </c>
      <c r="I82" s="10">
        <v>140</v>
      </c>
      <c r="J82" s="10">
        <v>1.9</v>
      </c>
      <c r="K82" s="10">
        <v>290000</v>
      </c>
      <c r="L82" s="10">
        <v>31.3462</v>
      </c>
      <c r="M82" s="10">
        <v>30.0565</v>
      </c>
      <c r="N82" s="10" t="s">
        <v>271</v>
      </c>
      <c r="O82" s="10" t="s">
        <v>272</v>
      </c>
      <c r="P82" s="10" t="s">
        <v>273</v>
      </c>
      <c r="Q82" s="10">
        <v>6</v>
      </c>
      <c r="R82" s="10" t="s">
        <v>274</v>
      </c>
      <c r="S82" s="10">
        <f>VLOOKUP(A82,'[1]Eventos Historicos'!$A:$E,4,FALSE)</f>
        <v>0</v>
      </c>
      <c r="T82" s="10">
        <f>VLOOKUP(A82,'[1]Eventos Historicos'!$A:$E,5,FALSE)</f>
        <v>0</v>
      </c>
    </row>
    <row r="83" spans="1:20" ht="15.75" customHeight="1" x14ac:dyDescent="0.25">
      <c r="A83" s="10" t="s">
        <v>122</v>
      </c>
      <c r="B83" s="10">
        <v>2015</v>
      </c>
      <c r="C83" s="10">
        <v>177756150</v>
      </c>
      <c r="D83" s="10">
        <v>1187330</v>
      </c>
      <c r="E83" s="10">
        <v>7</v>
      </c>
      <c r="F83" s="10">
        <v>4</v>
      </c>
      <c r="G83" s="10">
        <v>6</v>
      </c>
      <c r="H83" s="10">
        <v>3</v>
      </c>
      <c r="I83" s="10">
        <v>160</v>
      </c>
      <c r="J83" s="10">
        <v>2.1</v>
      </c>
      <c r="K83" s="10">
        <v>460000</v>
      </c>
      <c r="L83" s="10">
        <v>43.614899999999999</v>
      </c>
      <c r="M83" s="10">
        <v>-79.556200000000004</v>
      </c>
      <c r="N83" s="10" t="s">
        <v>278</v>
      </c>
      <c r="O83" s="10" t="s">
        <v>276</v>
      </c>
      <c r="P83" s="10" t="s">
        <v>276</v>
      </c>
      <c r="Q83" s="10">
        <v>2</v>
      </c>
      <c r="R83" s="10" t="s">
        <v>274</v>
      </c>
      <c r="S83" s="10">
        <f>VLOOKUP(A83,'[1]Eventos Historicos'!$A:$E,4,FALSE)</f>
        <v>0</v>
      </c>
      <c r="T83" s="10">
        <f>VLOOKUP(A83,'[1]Eventos Historicos'!$A:$E,5,FALSE)</f>
        <v>0</v>
      </c>
    </row>
    <row r="84" spans="1:20" ht="15.75" customHeight="1" x14ac:dyDescent="0.25">
      <c r="A84" s="10" t="s">
        <v>122</v>
      </c>
      <c r="B84" s="10">
        <v>2021</v>
      </c>
      <c r="C84" s="10">
        <v>201233470</v>
      </c>
      <c r="D84" s="10">
        <v>1337130</v>
      </c>
      <c r="E84" s="10">
        <v>43</v>
      </c>
      <c r="F84" s="10">
        <v>6</v>
      </c>
      <c r="G84" s="10">
        <v>7</v>
      </c>
      <c r="H84" s="10">
        <v>4</v>
      </c>
      <c r="I84" s="10">
        <v>190</v>
      </c>
      <c r="J84" s="10">
        <v>2.6</v>
      </c>
      <c r="K84" s="10">
        <v>1120000</v>
      </c>
      <c r="L84" s="10">
        <v>43.614899999999999</v>
      </c>
      <c r="M84" s="10">
        <v>-79.556200000000004</v>
      </c>
      <c r="N84" s="10" t="s">
        <v>278</v>
      </c>
      <c r="O84" s="10" t="s">
        <v>276</v>
      </c>
      <c r="P84" s="10" t="s">
        <v>276</v>
      </c>
      <c r="Q84" s="10">
        <v>2</v>
      </c>
      <c r="R84" s="10" t="s">
        <v>274</v>
      </c>
      <c r="S84" s="10">
        <f>VLOOKUP(A84,'[1]Eventos Historicos'!$A:$E,4,FALSE)</f>
        <v>0</v>
      </c>
      <c r="T84" s="10">
        <f>VLOOKUP(A84,'[1]Eventos Historicos'!$A:$E,5,FALSE)</f>
        <v>0</v>
      </c>
    </row>
    <row r="85" spans="1:20" ht="15.75" customHeight="1" x14ac:dyDescent="0.25">
      <c r="A85" s="10" t="s">
        <v>145</v>
      </c>
      <c r="B85" s="10">
        <v>2020</v>
      </c>
      <c r="C85" s="10">
        <v>97478490</v>
      </c>
      <c r="D85" s="10">
        <v>946510</v>
      </c>
      <c r="E85" s="10">
        <v>39</v>
      </c>
      <c r="F85" s="10">
        <v>9</v>
      </c>
      <c r="G85" s="10">
        <v>6</v>
      </c>
      <c r="H85" s="10">
        <v>4</v>
      </c>
      <c r="I85" s="10">
        <v>230</v>
      </c>
      <c r="J85" s="10">
        <v>3.2</v>
      </c>
      <c r="K85" s="10">
        <v>560000</v>
      </c>
      <c r="L85" s="10">
        <v>30.5916</v>
      </c>
      <c r="M85" s="10">
        <v>114.29859999999999</v>
      </c>
      <c r="N85" s="10" t="s">
        <v>281</v>
      </c>
      <c r="O85" s="10" t="s">
        <v>276</v>
      </c>
      <c r="P85" s="10" t="s">
        <v>276</v>
      </c>
      <c r="Q85" s="10">
        <v>1</v>
      </c>
      <c r="R85" s="10" t="s">
        <v>277</v>
      </c>
      <c r="S85" s="10">
        <f>VLOOKUP(A85,'[1]Eventos Historicos'!$A:$E,4,FALSE)</f>
        <v>0</v>
      </c>
      <c r="T85" s="10">
        <f>VLOOKUP(A85,'[1]Eventos Historicos'!$A:$E,5,FALSE)</f>
        <v>4</v>
      </c>
    </row>
    <row r="86" spans="1:20" ht="15.75" customHeight="1" x14ac:dyDescent="0.25">
      <c r="A86" s="10" t="s">
        <v>60</v>
      </c>
      <c r="B86" s="10">
        <v>2014</v>
      </c>
      <c r="C86" s="10">
        <v>31730500</v>
      </c>
      <c r="D86" s="10">
        <v>187527</v>
      </c>
      <c r="E86" s="10">
        <v>1</v>
      </c>
      <c r="F86" s="10">
        <v>8</v>
      </c>
      <c r="G86" s="10">
        <v>6</v>
      </c>
      <c r="H86" s="10">
        <v>4</v>
      </c>
      <c r="I86" s="10">
        <v>150</v>
      </c>
      <c r="J86" s="10">
        <v>2</v>
      </c>
      <c r="K86" s="10">
        <v>340000</v>
      </c>
      <c r="L86" s="10">
        <v>29.9513</v>
      </c>
      <c r="M86" s="10">
        <v>-90.065299999999993</v>
      </c>
      <c r="N86" s="10" t="s">
        <v>278</v>
      </c>
      <c r="O86" s="10" t="s">
        <v>272</v>
      </c>
      <c r="P86" s="10" t="s">
        <v>273</v>
      </c>
      <c r="Q86" s="10">
        <v>7</v>
      </c>
      <c r="R86" s="10" t="s">
        <v>274</v>
      </c>
      <c r="S86" s="10">
        <f>VLOOKUP(A86,'[1]Eventos Historicos'!$A:$E,4,FALSE)</f>
        <v>0</v>
      </c>
      <c r="T86" s="10">
        <f>VLOOKUP(A86,'[1]Eventos Historicos'!$A:$E,5,FALSE)</f>
        <v>4</v>
      </c>
    </row>
    <row r="87" spans="1:20" ht="15.75" customHeight="1" x14ac:dyDescent="0.25">
      <c r="A87" s="10" t="s">
        <v>35</v>
      </c>
      <c r="B87" s="10">
        <v>2022</v>
      </c>
      <c r="C87" s="10">
        <v>112289550</v>
      </c>
      <c r="D87" s="10">
        <v>811230</v>
      </c>
      <c r="E87" s="10">
        <v>54</v>
      </c>
      <c r="F87" s="10">
        <v>2</v>
      </c>
      <c r="G87" s="10">
        <v>6</v>
      </c>
      <c r="H87" s="10">
        <v>3</v>
      </c>
      <c r="I87" s="10">
        <v>160</v>
      </c>
      <c r="J87" s="10">
        <v>1.9</v>
      </c>
      <c r="K87" s="10">
        <v>280000</v>
      </c>
      <c r="L87" s="10">
        <v>-41.283099999999997</v>
      </c>
      <c r="M87" s="10">
        <v>174.77619999999999</v>
      </c>
      <c r="N87" s="10" t="s">
        <v>279</v>
      </c>
      <c r="O87" s="10" t="s">
        <v>272</v>
      </c>
      <c r="P87" s="10" t="s">
        <v>284</v>
      </c>
      <c r="Q87" s="10">
        <v>4</v>
      </c>
      <c r="R87" s="10" t="s">
        <v>277</v>
      </c>
      <c r="S87" s="10">
        <f>VLOOKUP(A87,'[1]Eventos Historicos'!$A:$E,4,FALSE)</f>
        <v>0</v>
      </c>
      <c r="T87" s="10">
        <f>VLOOKUP(A87,'[1]Eventos Historicos'!$A:$E,5,FALSE)</f>
        <v>3</v>
      </c>
    </row>
    <row r="88" spans="1:20" ht="15.75" customHeight="1" x14ac:dyDescent="0.25">
      <c r="A88" s="10" t="s">
        <v>107</v>
      </c>
      <c r="B88" s="10">
        <v>2014</v>
      </c>
      <c r="C88" s="10">
        <v>144122000</v>
      </c>
      <c r="D88" s="10">
        <v>670167</v>
      </c>
      <c r="E88" s="10">
        <v>6</v>
      </c>
      <c r="F88" s="10">
        <v>3</v>
      </c>
      <c r="G88" s="10">
        <v>9</v>
      </c>
      <c r="H88" s="10">
        <v>5</v>
      </c>
      <c r="I88" s="10">
        <v>210</v>
      </c>
      <c r="J88" s="10">
        <v>2.8</v>
      </c>
      <c r="K88" s="10">
        <v>550000</v>
      </c>
      <c r="L88" s="10">
        <v>-33.869799999999998</v>
      </c>
      <c r="M88" s="10">
        <v>151.2073</v>
      </c>
      <c r="N88" s="10" t="s">
        <v>279</v>
      </c>
      <c r="O88" s="10" t="s">
        <v>272</v>
      </c>
      <c r="P88" s="10" t="s">
        <v>280</v>
      </c>
      <c r="Q88" s="10">
        <v>9</v>
      </c>
      <c r="R88" s="10" t="s">
        <v>274</v>
      </c>
      <c r="S88" s="10">
        <f>VLOOKUP(A88,'[1]Eventos Historicos'!$A:$E,4,FALSE)</f>
        <v>1</v>
      </c>
      <c r="T88" s="10">
        <f>VLOOKUP(A88,'[1]Eventos Historicos'!$A:$E,5,FALSE)</f>
        <v>1</v>
      </c>
    </row>
    <row r="89" spans="1:20" ht="15.75" customHeight="1" x14ac:dyDescent="0.25">
      <c r="A89" s="10" t="s">
        <v>1</v>
      </c>
      <c r="B89" s="10">
        <v>2017</v>
      </c>
      <c r="C89" s="10">
        <v>27126840</v>
      </c>
      <c r="D89" s="10">
        <v>251190</v>
      </c>
      <c r="E89" s="10">
        <v>20</v>
      </c>
      <c r="F89" s="10">
        <v>3</v>
      </c>
      <c r="G89" s="10">
        <v>5</v>
      </c>
      <c r="H89" s="10">
        <v>3</v>
      </c>
      <c r="I89" s="10">
        <v>180</v>
      </c>
      <c r="J89" s="10">
        <v>2.2000000000000002</v>
      </c>
      <c r="K89" s="10">
        <v>110000</v>
      </c>
      <c r="L89" s="10">
        <v>41.902900000000002</v>
      </c>
      <c r="M89" s="10">
        <v>12.4833</v>
      </c>
      <c r="N89" s="10" t="s">
        <v>275</v>
      </c>
      <c r="O89" s="10" t="s">
        <v>272</v>
      </c>
      <c r="P89" s="10" t="s">
        <v>273</v>
      </c>
      <c r="Q89" s="10">
        <v>3</v>
      </c>
      <c r="R89" s="10" t="s">
        <v>277</v>
      </c>
      <c r="S89" s="10">
        <f>VLOOKUP(A89,'[1]Eventos Historicos'!$A:$E,4,FALSE)</f>
        <v>0</v>
      </c>
      <c r="T89" s="10">
        <f>VLOOKUP(A89,'[1]Eventos Historicos'!$A:$E,5,FALSE)</f>
        <v>2</v>
      </c>
    </row>
    <row r="90" spans="1:20" ht="15.75" customHeight="1" x14ac:dyDescent="0.25">
      <c r="A90" s="10" t="s">
        <v>21</v>
      </c>
      <c r="B90" s="10">
        <v>2020</v>
      </c>
      <c r="C90" s="10">
        <v>187808880</v>
      </c>
      <c r="D90" s="10">
        <v>1328040</v>
      </c>
      <c r="E90" s="10">
        <v>42</v>
      </c>
      <c r="F90" s="10">
        <v>2</v>
      </c>
      <c r="G90" s="10">
        <v>6</v>
      </c>
      <c r="H90" s="10">
        <v>3</v>
      </c>
      <c r="I90" s="10">
        <v>200</v>
      </c>
      <c r="J90" s="10">
        <v>2.2999999999999998</v>
      </c>
      <c r="K90" s="10">
        <v>610000</v>
      </c>
      <c r="L90" s="10">
        <v>-35.187399999999997</v>
      </c>
      <c r="M90" s="10">
        <v>149.12649999999999</v>
      </c>
      <c r="N90" s="10" t="s">
        <v>279</v>
      </c>
      <c r="O90" s="10" t="s">
        <v>276</v>
      </c>
      <c r="P90" s="10" t="s">
        <v>276</v>
      </c>
      <c r="Q90" s="10">
        <v>2</v>
      </c>
      <c r="R90" s="10" t="s">
        <v>277</v>
      </c>
      <c r="S90" s="10">
        <f>VLOOKUP(A90,'[1]Eventos Historicos'!$A:$E,4,FALSE)</f>
        <v>0</v>
      </c>
      <c r="T90" s="10">
        <f>VLOOKUP(A90,'[1]Eventos Historicos'!$A:$E,5,FALSE)</f>
        <v>0</v>
      </c>
    </row>
    <row r="91" spans="1:20" ht="15.75" customHeight="1" x14ac:dyDescent="0.25">
      <c r="A91" s="10" t="s">
        <v>48</v>
      </c>
      <c r="B91" s="10">
        <v>2016</v>
      </c>
      <c r="C91" s="10">
        <v>329110720</v>
      </c>
      <c r="D91" s="10">
        <v>3111670</v>
      </c>
      <c r="E91" s="10">
        <v>14</v>
      </c>
      <c r="F91" s="10">
        <v>10</v>
      </c>
      <c r="G91" s="10">
        <v>9</v>
      </c>
      <c r="H91" s="10">
        <v>5</v>
      </c>
      <c r="I91" s="10">
        <v>210</v>
      </c>
      <c r="J91" s="10">
        <v>3</v>
      </c>
      <c r="K91" s="10">
        <v>1190000</v>
      </c>
      <c r="L91" s="10">
        <v>52.509700000000002</v>
      </c>
      <c r="M91" s="10">
        <v>13.3757</v>
      </c>
      <c r="N91" s="10" t="s">
        <v>275</v>
      </c>
      <c r="O91" s="10" t="s">
        <v>276</v>
      </c>
      <c r="P91" s="10" t="s">
        <v>276</v>
      </c>
      <c r="Q91" s="10">
        <v>4</v>
      </c>
      <c r="R91" s="10" t="s">
        <v>277</v>
      </c>
      <c r="S91" s="10">
        <f>VLOOKUP(A91,'[1]Eventos Historicos'!$A:$E,4,FALSE)</f>
        <v>0</v>
      </c>
      <c r="T91" s="10">
        <f>VLOOKUP(A91,'[1]Eventos Historicos'!$A:$E,5,FALSE)</f>
        <v>0</v>
      </c>
    </row>
    <row r="92" spans="1:20" ht="15.75" customHeight="1" x14ac:dyDescent="0.25">
      <c r="A92" s="10" t="s">
        <v>48</v>
      </c>
      <c r="B92" s="10">
        <v>2020</v>
      </c>
      <c r="C92" s="10">
        <v>357846660</v>
      </c>
      <c r="D92" s="10">
        <v>3368170</v>
      </c>
      <c r="E92" s="10">
        <v>38</v>
      </c>
      <c r="F92" s="10">
        <v>10</v>
      </c>
      <c r="G92" s="10">
        <v>9</v>
      </c>
      <c r="H92" s="10">
        <v>5</v>
      </c>
      <c r="I92" s="10">
        <v>210</v>
      </c>
      <c r="J92" s="10">
        <v>3</v>
      </c>
      <c r="K92" s="10">
        <v>1570000</v>
      </c>
      <c r="L92" s="10">
        <v>52.509700000000002</v>
      </c>
      <c r="M92" s="10">
        <v>13.3757</v>
      </c>
      <c r="N92" s="10" t="s">
        <v>275</v>
      </c>
      <c r="O92" s="10" t="s">
        <v>276</v>
      </c>
      <c r="P92" s="10" t="s">
        <v>276</v>
      </c>
      <c r="Q92" s="10">
        <v>4</v>
      </c>
      <c r="R92" s="10" t="s">
        <v>277</v>
      </c>
      <c r="S92" s="10">
        <f>VLOOKUP(A92,'[1]Eventos Historicos'!$A:$E,4,FALSE)</f>
        <v>0</v>
      </c>
      <c r="T92" s="10">
        <f>VLOOKUP(A92,'[1]Eventos Historicos'!$A:$E,5,FALSE)</f>
        <v>0</v>
      </c>
    </row>
    <row r="93" spans="1:20" ht="15.75" customHeight="1" x14ac:dyDescent="0.25">
      <c r="A93" s="10" t="s">
        <v>111</v>
      </c>
      <c r="B93" s="10">
        <v>2018</v>
      </c>
      <c r="C93" s="10">
        <v>154356510</v>
      </c>
      <c r="D93" s="10">
        <v>1323600</v>
      </c>
      <c r="E93" s="10">
        <v>29</v>
      </c>
      <c r="F93" s="10">
        <v>3</v>
      </c>
      <c r="G93" s="10">
        <v>6</v>
      </c>
      <c r="H93" s="10">
        <v>3</v>
      </c>
      <c r="I93" s="10">
        <v>170</v>
      </c>
      <c r="J93" s="10">
        <v>2.1</v>
      </c>
      <c r="K93" s="10">
        <v>360000</v>
      </c>
      <c r="L93" s="10">
        <v>4.6467000000000001</v>
      </c>
      <c r="M93" s="10">
        <v>-74.105099999999993</v>
      </c>
      <c r="N93" s="10" t="s">
        <v>282</v>
      </c>
      <c r="O93" s="10" t="s">
        <v>276</v>
      </c>
      <c r="P93" s="10" t="s">
        <v>276</v>
      </c>
      <c r="Q93" s="10">
        <v>2</v>
      </c>
      <c r="R93" s="10" t="s">
        <v>274</v>
      </c>
      <c r="S93" s="10">
        <f>VLOOKUP(A93,'[1]Eventos Historicos'!$A:$E,4,FALSE)</f>
        <v>0</v>
      </c>
      <c r="T93" s="10">
        <f>VLOOKUP(A93,'[1]Eventos Historicos'!$A:$E,5,FALSE)</f>
        <v>4</v>
      </c>
    </row>
    <row r="94" spans="1:20" ht="15.75" customHeight="1" x14ac:dyDescent="0.25">
      <c r="A94" s="10" t="s">
        <v>75</v>
      </c>
      <c r="B94" s="10">
        <v>2019</v>
      </c>
      <c r="C94" s="10">
        <v>46007660</v>
      </c>
      <c r="D94" s="10">
        <v>424020</v>
      </c>
      <c r="E94" s="10">
        <v>31</v>
      </c>
      <c r="F94" s="10">
        <v>7</v>
      </c>
      <c r="G94" s="10">
        <v>5</v>
      </c>
      <c r="H94" s="10">
        <v>3</v>
      </c>
      <c r="I94" s="10">
        <v>210</v>
      </c>
      <c r="J94" s="10">
        <v>2.7</v>
      </c>
      <c r="K94" s="10">
        <v>270000</v>
      </c>
      <c r="L94" s="10">
        <v>49.283200000000001</v>
      </c>
      <c r="M94" s="10">
        <v>-123.1182</v>
      </c>
      <c r="N94" s="10" t="s">
        <v>278</v>
      </c>
      <c r="O94" s="10" t="s">
        <v>272</v>
      </c>
      <c r="P94" s="10" t="s">
        <v>284</v>
      </c>
      <c r="Q94" s="10">
        <v>6</v>
      </c>
      <c r="R94" s="10" t="s">
        <v>274</v>
      </c>
      <c r="S94" s="10">
        <f>VLOOKUP(A94,'[1]Eventos Historicos'!$A:$E,4,FALSE)</f>
        <v>0</v>
      </c>
      <c r="T94" s="10">
        <f>VLOOKUP(A94,'[1]Eventos Historicos'!$A:$E,5,FALSE)</f>
        <v>2</v>
      </c>
    </row>
    <row r="95" spans="1:20" ht="15.75" customHeight="1" x14ac:dyDescent="0.25">
      <c r="A95" s="10" t="s">
        <v>138</v>
      </c>
      <c r="B95" s="10">
        <v>2014</v>
      </c>
      <c r="C95" s="10">
        <v>560957500</v>
      </c>
      <c r="D95" s="10">
        <v>4386127</v>
      </c>
      <c r="E95" s="10">
        <v>3</v>
      </c>
      <c r="F95" s="10">
        <v>9</v>
      </c>
      <c r="G95" s="10">
        <v>7</v>
      </c>
      <c r="H95" s="10">
        <v>4</v>
      </c>
      <c r="I95" s="10">
        <v>200</v>
      </c>
      <c r="J95" s="10">
        <v>2.5</v>
      </c>
      <c r="K95" s="10">
        <v>1510000</v>
      </c>
      <c r="L95" s="10">
        <v>35.658999999999999</v>
      </c>
      <c r="M95" s="10">
        <v>139.70160000000001</v>
      </c>
      <c r="N95" s="10" t="s">
        <v>281</v>
      </c>
      <c r="O95" s="10" t="s">
        <v>272</v>
      </c>
      <c r="P95" s="10" t="s">
        <v>284</v>
      </c>
      <c r="Q95" s="10">
        <v>5</v>
      </c>
      <c r="R95" s="10" t="s">
        <v>274</v>
      </c>
      <c r="S95" s="10">
        <f>VLOOKUP(A95,'[1]Eventos Historicos'!$A:$E,4,FALSE)</f>
        <v>1</v>
      </c>
      <c r="T95" s="10">
        <f>VLOOKUP(A95,'[1]Eventos Historicos'!$A:$E,5,FALSE)</f>
        <v>2</v>
      </c>
    </row>
    <row r="96" spans="1:20" ht="15.75" customHeight="1" x14ac:dyDescent="0.25">
      <c r="A96" s="10" t="s">
        <v>157</v>
      </c>
      <c r="B96" s="10">
        <v>2018</v>
      </c>
      <c r="C96" s="10">
        <v>89435420</v>
      </c>
      <c r="D96" s="10">
        <v>857460</v>
      </c>
      <c r="E96" s="10">
        <v>30</v>
      </c>
      <c r="F96" s="10">
        <v>2</v>
      </c>
      <c r="G96" s="10">
        <v>7</v>
      </c>
      <c r="H96" s="10">
        <v>4</v>
      </c>
      <c r="I96" s="10">
        <v>190</v>
      </c>
      <c r="J96" s="10">
        <v>2.6</v>
      </c>
      <c r="K96" s="10">
        <v>420000</v>
      </c>
      <c r="L96" s="10">
        <v>-31.744499999999999</v>
      </c>
      <c r="M96" s="10">
        <v>115.76730000000001</v>
      </c>
      <c r="N96" s="10" t="s">
        <v>279</v>
      </c>
      <c r="O96" s="10" t="s">
        <v>272</v>
      </c>
      <c r="P96" s="10" t="s">
        <v>280</v>
      </c>
      <c r="Q96" s="10">
        <v>3</v>
      </c>
      <c r="R96" s="10" t="s">
        <v>277</v>
      </c>
      <c r="S96" s="10">
        <f>VLOOKUP(A96,'[1]Eventos Historicos'!$A:$E,4,FALSE)</f>
        <v>0</v>
      </c>
      <c r="T96" s="10">
        <f>VLOOKUP(A96,'[1]Eventos Historicos'!$A:$E,5,FALSE)</f>
        <v>0</v>
      </c>
    </row>
    <row r="97" spans="1:20" ht="15.75" customHeight="1" x14ac:dyDescent="0.25">
      <c r="A97" s="10" t="s">
        <v>157</v>
      </c>
      <c r="B97" s="10">
        <v>2023</v>
      </c>
      <c r="C97" s="10">
        <v>98917550</v>
      </c>
      <c r="D97" s="10">
        <v>946700</v>
      </c>
      <c r="E97" s="10">
        <v>60</v>
      </c>
      <c r="F97" s="10">
        <v>2</v>
      </c>
      <c r="G97" s="10">
        <v>7</v>
      </c>
      <c r="H97" s="10">
        <v>4</v>
      </c>
      <c r="I97" s="10">
        <v>190</v>
      </c>
      <c r="J97" s="10">
        <v>2.6</v>
      </c>
      <c r="K97" s="10">
        <v>300000</v>
      </c>
      <c r="L97" s="10">
        <v>-31.744499999999999</v>
      </c>
      <c r="M97" s="10">
        <v>115.76730000000001</v>
      </c>
      <c r="N97" s="10" t="s">
        <v>279</v>
      </c>
      <c r="O97" s="10" t="s">
        <v>272</v>
      </c>
      <c r="P97" s="10" t="s">
        <v>280</v>
      </c>
      <c r="Q97" s="10">
        <v>3</v>
      </c>
      <c r="R97" s="10" t="s">
        <v>277</v>
      </c>
      <c r="S97" s="10">
        <f>VLOOKUP(A97,'[1]Eventos Historicos'!$A:$E,4,FALSE)</f>
        <v>0</v>
      </c>
      <c r="T97" s="10">
        <f>VLOOKUP(A97,'[1]Eventos Historicos'!$A:$E,5,FALSE)</f>
        <v>0</v>
      </c>
    </row>
    <row r="98" spans="1:20" ht="15.75" customHeight="1" x14ac:dyDescent="0.25">
      <c r="A98" s="10" t="s">
        <v>81</v>
      </c>
      <c r="B98" s="10">
        <v>2019</v>
      </c>
      <c r="C98" s="10">
        <v>120930400</v>
      </c>
      <c r="D98" s="10">
        <v>989130</v>
      </c>
      <c r="E98" s="10">
        <v>35</v>
      </c>
      <c r="F98" s="10">
        <v>12</v>
      </c>
      <c r="G98" s="10">
        <v>6</v>
      </c>
      <c r="H98" s="10">
        <v>4</v>
      </c>
      <c r="I98" s="10">
        <v>210</v>
      </c>
      <c r="J98" s="10">
        <v>2.9</v>
      </c>
      <c r="K98" s="10">
        <v>90000</v>
      </c>
      <c r="L98" s="10">
        <v>-31.420100000000001</v>
      </c>
      <c r="M98" s="10">
        <v>-64.186999999999998</v>
      </c>
      <c r="N98" s="10" t="s">
        <v>282</v>
      </c>
      <c r="O98" s="10" t="s">
        <v>276</v>
      </c>
      <c r="P98" s="10" t="s">
        <v>276</v>
      </c>
      <c r="Q98" s="10">
        <v>2</v>
      </c>
      <c r="R98" s="10" t="s">
        <v>277</v>
      </c>
      <c r="S98" s="10">
        <f>VLOOKUP(A98,'[1]Eventos Historicos'!$A:$E,4,FALSE)</f>
        <v>0</v>
      </c>
      <c r="T98" s="10">
        <f>VLOOKUP(A98,'[1]Eventos Historicos'!$A:$E,5,FALSE)</f>
        <v>3</v>
      </c>
    </row>
    <row r="99" spans="1:20" ht="15.75" customHeight="1" x14ac:dyDescent="0.25">
      <c r="A99" s="10" t="s">
        <v>117</v>
      </c>
      <c r="B99" s="10">
        <v>2017</v>
      </c>
      <c r="C99" s="10">
        <v>24847030</v>
      </c>
      <c r="D99" s="10">
        <v>241490</v>
      </c>
      <c r="E99" s="10">
        <v>22</v>
      </c>
      <c r="F99" s="10">
        <v>5</v>
      </c>
      <c r="G99" s="10">
        <v>7</v>
      </c>
      <c r="H99" s="10">
        <v>4</v>
      </c>
      <c r="I99" s="10">
        <v>150</v>
      </c>
      <c r="J99" s="10">
        <v>2.1</v>
      </c>
      <c r="K99" s="10">
        <v>70000</v>
      </c>
      <c r="L99" s="10">
        <v>-26.106100000000001</v>
      </c>
      <c r="M99" s="10">
        <v>28.053899999999999</v>
      </c>
      <c r="N99" s="10" t="s">
        <v>271</v>
      </c>
      <c r="O99" s="10" t="s">
        <v>276</v>
      </c>
      <c r="P99" s="10" t="s">
        <v>276</v>
      </c>
      <c r="Q99" s="10">
        <v>2</v>
      </c>
      <c r="R99" s="10" t="s">
        <v>277</v>
      </c>
      <c r="S99" s="10">
        <f>VLOOKUP(A99,'[1]Eventos Historicos'!$A:$E,4,FALSE)</f>
        <v>0</v>
      </c>
      <c r="T99" s="10">
        <f>VLOOKUP(A99,'[1]Eventos Historicos'!$A:$E,5,FALSE)</f>
        <v>1</v>
      </c>
    </row>
    <row r="100" spans="1:20" ht="15.75" customHeight="1" x14ac:dyDescent="0.25">
      <c r="A100" s="10" t="s">
        <v>83</v>
      </c>
      <c r="B100" s="10">
        <v>2019</v>
      </c>
      <c r="C100" s="10">
        <v>36399620</v>
      </c>
      <c r="D100" s="10">
        <v>284620</v>
      </c>
      <c r="E100" s="10">
        <v>35</v>
      </c>
      <c r="F100" s="10">
        <v>12</v>
      </c>
      <c r="G100" s="10">
        <v>6</v>
      </c>
      <c r="H100" s="10">
        <v>4</v>
      </c>
      <c r="I100" s="10">
        <v>210</v>
      </c>
      <c r="J100" s="10">
        <v>2.9</v>
      </c>
      <c r="K100" s="10">
        <v>140000</v>
      </c>
      <c r="L100" s="10">
        <v>-31.4133</v>
      </c>
      <c r="M100" s="10">
        <v>-64.189800000000005</v>
      </c>
      <c r="N100" s="10" t="s">
        <v>282</v>
      </c>
      <c r="O100" s="10" t="s">
        <v>276</v>
      </c>
      <c r="P100" s="10" t="s">
        <v>276</v>
      </c>
      <c r="Q100" s="10">
        <v>2</v>
      </c>
      <c r="R100" s="10" t="s">
        <v>277</v>
      </c>
      <c r="S100" s="10">
        <f>VLOOKUP(A100,'[1]Eventos Historicos'!$A:$E,4,FALSE)</f>
        <v>0</v>
      </c>
      <c r="T100" s="10">
        <f>VLOOKUP(A100,'[1]Eventos Historicos'!$A:$E,5,FALSE)</f>
        <v>3</v>
      </c>
    </row>
    <row r="101" spans="1:20" ht="15.75" customHeight="1" x14ac:dyDescent="0.25">
      <c r="A101" s="10" t="s">
        <v>71</v>
      </c>
      <c r="B101" s="10">
        <v>2018</v>
      </c>
      <c r="C101" s="10">
        <v>126094300</v>
      </c>
      <c r="D101" s="10">
        <v>430900</v>
      </c>
      <c r="E101" s="10">
        <v>26</v>
      </c>
      <c r="F101" s="10">
        <v>10</v>
      </c>
      <c r="G101" s="10">
        <v>6</v>
      </c>
      <c r="H101" s="10">
        <v>4</v>
      </c>
      <c r="I101" s="10">
        <v>220</v>
      </c>
      <c r="J101" s="10">
        <v>2.5</v>
      </c>
      <c r="K101" s="10">
        <v>490000</v>
      </c>
      <c r="L101" s="10">
        <v>40.42</v>
      </c>
      <c r="M101" s="10">
        <v>-3.7065000000000001</v>
      </c>
      <c r="N101" s="10" t="s">
        <v>275</v>
      </c>
      <c r="O101" s="10" t="s">
        <v>276</v>
      </c>
      <c r="P101" s="10" t="s">
        <v>276</v>
      </c>
      <c r="Q101" s="10">
        <v>1</v>
      </c>
      <c r="R101" s="10" t="s">
        <v>277</v>
      </c>
      <c r="S101" s="10">
        <f>VLOOKUP(A101,'[1]Eventos Historicos'!$A:$E,4,FALSE)</f>
        <v>0</v>
      </c>
      <c r="T101" s="10">
        <f>VLOOKUP(A101,'[1]Eventos Historicos'!$A:$E,5,FALSE)</f>
        <v>2</v>
      </c>
    </row>
    <row r="102" spans="1:20" ht="15.75" customHeight="1" x14ac:dyDescent="0.25">
      <c r="A102" s="10" t="s">
        <v>16</v>
      </c>
      <c r="B102" s="10">
        <v>2015</v>
      </c>
      <c r="C102" s="10">
        <v>246686910</v>
      </c>
      <c r="D102" s="10">
        <v>2652520</v>
      </c>
      <c r="E102" s="10">
        <v>9</v>
      </c>
      <c r="F102" s="10">
        <v>7</v>
      </c>
      <c r="G102" s="10">
        <v>8</v>
      </c>
      <c r="H102" s="10">
        <v>5</v>
      </c>
      <c r="I102" s="10">
        <v>250</v>
      </c>
      <c r="J102" s="10">
        <v>4</v>
      </c>
      <c r="K102" s="10">
        <v>900000</v>
      </c>
      <c r="L102" s="10">
        <v>18.995799999999999</v>
      </c>
      <c r="M102" s="10">
        <v>72.825500000000005</v>
      </c>
      <c r="N102" s="10" t="s">
        <v>281</v>
      </c>
      <c r="O102" s="10" t="s">
        <v>272</v>
      </c>
      <c r="P102" s="10" t="s">
        <v>280</v>
      </c>
      <c r="Q102" s="10">
        <v>5</v>
      </c>
      <c r="R102" s="10" t="s">
        <v>274</v>
      </c>
      <c r="S102" s="10">
        <f>VLOOKUP(A102,'[1]Eventos Historicos'!$A:$E,4,FALSE)</f>
        <v>0</v>
      </c>
      <c r="T102" s="10">
        <f>VLOOKUP(A102,'[1]Eventos Historicos'!$A:$E,5,FALSE)</f>
        <v>2</v>
      </c>
    </row>
    <row r="103" spans="1:20" ht="15.75" customHeight="1" x14ac:dyDescent="0.25">
      <c r="A103" s="10" t="s">
        <v>62</v>
      </c>
      <c r="B103" s="10">
        <v>2014</v>
      </c>
      <c r="C103" s="10">
        <v>212592700</v>
      </c>
      <c r="D103" s="10">
        <v>1179889</v>
      </c>
      <c r="E103" s="10">
        <v>1</v>
      </c>
      <c r="F103" s="10">
        <v>8</v>
      </c>
      <c r="G103" s="10">
        <v>6</v>
      </c>
      <c r="H103" s="10">
        <v>4</v>
      </c>
      <c r="I103" s="10">
        <v>150</v>
      </c>
      <c r="J103" s="10">
        <v>2</v>
      </c>
      <c r="K103" s="10">
        <v>380000</v>
      </c>
      <c r="L103" s="10">
        <v>30.003499999999999</v>
      </c>
      <c r="M103" s="10">
        <v>-90.160499999999999</v>
      </c>
      <c r="N103" s="10" t="s">
        <v>278</v>
      </c>
      <c r="O103" s="10" t="s">
        <v>272</v>
      </c>
      <c r="P103" s="10" t="s">
        <v>273</v>
      </c>
      <c r="Q103" s="10">
        <v>6</v>
      </c>
      <c r="R103" s="10" t="s">
        <v>274</v>
      </c>
      <c r="S103" s="10">
        <f>VLOOKUP(A103,'[1]Eventos Historicos'!$A:$E,4,FALSE)</f>
        <v>1</v>
      </c>
      <c r="T103" s="10">
        <f>VLOOKUP(A103,'[1]Eventos Historicos'!$A:$E,5,FALSE)</f>
        <v>4</v>
      </c>
    </row>
    <row r="104" spans="1:20" ht="15.75" customHeight="1" x14ac:dyDescent="0.25">
      <c r="A104" s="10" t="s">
        <v>87</v>
      </c>
      <c r="B104" s="10">
        <v>2016</v>
      </c>
      <c r="C104" s="10">
        <v>23523700</v>
      </c>
      <c r="D104" s="10">
        <v>268680</v>
      </c>
      <c r="E104" s="10">
        <v>18</v>
      </c>
      <c r="F104" s="10">
        <v>2</v>
      </c>
      <c r="G104" s="10">
        <v>4</v>
      </c>
      <c r="H104" s="10">
        <v>3</v>
      </c>
      <c r="I104" s="10">
        <v>150</v>
      </c>
      <c r="J104" s="10">
        <v>1.7</v>
      </c>
      <c r="K104" s="10">
        <v>100000</v>
      </c>
      <c r="L104" s="10">
        <v>-36.866599999999998</v>
      </c>
      <c r="M104" s="10">
        <v>174.785</v>
      </c>
      <c r="N104" s="10" t="s">
        <v>279</v>
      </c>
      <c r="O104" s="10" t="s">
        <v>272</v>
      </c>
      <c r="P104" s="10" t="s">
        <v>284</v>
      </c>
      <c r="Q104" s="10">
        <v>2</v>
      </c>
      <c r="R104" s="10" t="s">
        <v>277</v>
      </c>
      <c r="S104" s="10">
        <f>VLOOKUP(A104,'[1]Eventos Historicos'!$A:$E,4,FALSE)</f>
        <v>0</v>
      </c>
      <c r="T104" s="10">
        <f>VLOOKUP(A104,'[1]Eventos Historicos'!$A:$E,5,FALSE)</f>
        <v>1</v>
      </c>
    </row>
    <row r="105" spans="1:20" ht="15.75" customHeight="1" x14ac:dyDescent="0.25">
      <c r="A105" s="10" t="s">
        <v>61</v>
      </c>
      <c r="B105" s="10">
        <v>2014</v>
      </c>
      <c r="C105" s="10">
        <v>68214800</v>
      </c>
      <c r="D105" s="10">
        <v>389507</v>
      </c>
      <c r="E105" s="10">
        <v>1</v>
      </c>
      <c r="F105" s="10">
        <v>8</v>
      </c>
      <c r="G105" s="10">
        <v>6</v>
      </c>
      <c r="H105" s="10">
        <v>4</v>
      </c>
      <c r="I105" s="10">
        <v>150</v>
      </c>
      <c r="J105" s="10">
        <v>2</v>
      </c>
      <c r="K105" s="10">
        <v>230000</v>
      </c>
      <c r="L105" s="10">
        <v>29.943000000000001</v>
      </c>
      <c r="M105" s="10">
        <v>-90.062399999999997</v>
      </c>
      <c r="N105" s="10" t="s">
        <v>278</v>
      </c>
      <c r="O105" s="10" t="s">
        <v>272</v>
      </c>
      <c r="P105" s="10" t="s">
        <v>273</v>
      </c>
      <c r="Q105" s="10">
        <v>7</v>
      </c>
      <c r="R105" s="10" t="s">
        <v>274</v>
      </c>
      <c r="S105" s="10">
        <f>VLOOKUP(A105,'[1]Eventos Historicos'!$A:$E,4,FALSE)</f>
        <v>1</v>
      </c>
      <c r="T105" s="10">
        <f>VLOOKUP(A105,'[1]Eventos Historicos'!$A:$E,5,FALSE)</f>
        <v>4</v>
      </c>
    </row>
    <row r="106" spans="1:20" ht="15.75" customHeight="1" x14ac:dyDescent="0.25">
      <c r="A106" s="10" t="s">
        <v>108</v>
      </c>
      <c r="B106" s="10">
        <v>2014</v>
      </c>
      <c r="C106" s="10">
        <v>1111872700</v>
      </c>
      <c r="D106" s="10">
        <v>5092377</v>
      </c>
      <c r="E106" s="10">
        <v>6</v>
      </c>
      <c r="F106" s="10">
        <v>3</v>
      </c>
      <c r="G106" s="10">
        <v>9</v>
      </c>
      <c r="H106" s="10">
        <v>5</v>
      </c>
      <c r="I106" s="10">
        <v>210</v>
      </c>
      <c r="J106" s="10">
        <v>2.8</v>
      </c>
      <c r="K106" s="10">
        <v>1450000</v>
      </c>
      <c r="L106" s="10">
        <v>-33.891800000000003</v>
      </c>
      <c r="M106" s="10">
        <v>151.24879999999999</v>
      </c>
      <c r="N106" s="10" t="s">
        <v>279</v>
      </c>
      <c r="O106" s="10" t="s">
        <v>272</v>
      </c>
      <c r="P106" s="10" t="s">
        <v>280</v>
      </c>
      <c r="Q106" s="10">
        <v>9</v>
      </c>
      <c r="R106" s="10" t="s">
        <v>274</v>
      </c>
      <c r="S106" s="10">
        <f>VLOOKUP(A106,'[1]Eventos Historicos'!$A:$E,4,FALSE)</f>
        <v>0</v>
      </c>
      <c r="T106" s="10">
        <f>VLOOKUP(A106,'[1]Eventos Historicos'!$A:$E,5,FALSE)</f>
        <v>1</v>
      </c>
    </row>
    <row r="107" spans="1:20" ht="15.75" customHeight="1" x14ac:dyDescent="0.25">
      <c r="A107" s="10" t="s">
        <v>32</v>
      </c>
      <c r="B107" s="10">
        <v>2018</v>
      </c>
      <c r="C107" s="10">
        <v>568442130</v>
      </c>
      <c r="D107" s="10">
        <v>1277450</v>
      </c>
      <c r="E107" s="10">
        <v>25</v>
      </c>
      <c r="F107" s="10">
        <v>6</v>
      </c>
      <c r="G107" s="10">
        <v>8</v>
      </c>
      <c r="H107" s="10">
        <v>5</v>
      </c>
      <c r="I107" s="10">
        <v>250</v>
      </c>
      <c r="J107" s="10">
        <v>3.4</v>
      </c>
      <c r="K107" s="10">
        <v>920000</v>
      </c>
      <c r="L107" s="10">
        <v>25.788799999999998</v>
      </c>
      <c r="M107" s="10">
        <v>-80.365399999999994</v>
      </c>
      <c r="N107" s="10" t="s">
        <v>278</v>
      </c>
      <c r="O107" s="10" t="s">
        <v>272</v>
      </c>
      <c r="P107" s="10" t="s">
        <v>273</v>
      </c>
      <c r="Q107" s="10">
        <v>9</v>
      </c>
      <c r="R107" s="10" t="s">
        <v>274</v>
      </c>
      <c r="S107" s="10">
        <f>VLOOKUP(A107,'[1]Eventos Historicos'!$A:$E,4,FALSE)</f>
        <v>1</v>
      </c>
      <c r="T107" s="10">
        <f>VLOOKUP(A107,'[1]Eventos Historicos'!$A:$E,5,FALSE)</f>
        <v>1</v>
      </c>
    </row>
    <row r="108" spans="1:20" ht="15.75" customHeight="1" x14ac:dyDescent="0.25">
      <c r="A108" s="10" t="s">
        <v>32</v>
      </c>
      <c r="B108" s="10">
        <v>2023</v>
      </c>
      <c r="C108" s="10">
        <v>629622510</v>
      </c>
      <c r="D108" s="10">
        <v>1410410</v>
      </c>
      <c r="E108" s="10">
        <v>55</v>
      </c>
      <c r="F108" s="10">
        <v>6</v>
      </c>
      <c r="G108" s="10">
        <v>8</v>
      </c>
      <c r="H108" s="10">
        <v>5</v>
      </c>
      <c r="I108" s="10">
        <v>250</v>
      </c>
      <c r="J108" s="10">
        <v>3.4</v>
      </c>
      <c r="K108" s="10">
        <v>1220000</v>
      </c>
      <c r="L108" s="10">
        <v>25.788799999999998</v>
      </c>
      <c r="M108" s="10">
        <v>-80.365399999999994</v>
      </c>
      <c r="N108" s="10" t="s">
        <v>278</v>
      </c>
      <c r="O108" s="10" t="s">
        <v>272</v>
      </c>
      <c r="P108" s="10" t="s">
        <v>273</v>
      </c>
      <c r="Q108" s="10">
        <v>9</v>
      </c>
      <c r="R108" s="10" t="s">
        <v>274</v>
      </c>
      <c r="S108" s="10">
        <f>VLOOKUP(A108,'[1]Eventos Historicos'!$A:$E,4,FALSE)</f>
        <v>1</v>
      </c>
      <c r="T108" s="10">
        <f>VLOOKUP(A108,'[1]Eventos Historicos'!$A:$E,5,FALSE)</f>
        <v>1</v>
      </c>
    </row>
    <row r="109" spans="1:20" ht="15.75" customHeight="1" x14ac:dyDescent="0.25">
      <c r="A109" s="10" t="s">
        <v>119</v>
      </c>
      <c r="B109" s="10">
        <v>2017</v>
      </c>
      <c r="C109" s="10">
        <v>173226820</v>
      </c>
      <c r="D109" s="10">
        <v>1569650</v>
      </c>
      <c r="E109" s="10">
        <v>22</v>
      </c>
      <c r="F109" s="10">
        <v>5</v>
      </c>
      <c r="G109" s="10">
        <v>7</v>
      </c>
      <c r="H109" s="10">
        <v>4</v>
      </c>
      <c r="I109" s="10">
        <v>150</v>
      </c>
      <c r="J109" s="10">
        <v>2.1</v>
      </c>
      <c r="K109" s="10">
        <v>220000</v>
      </c>
      <c r="L109" s="10">
        <v>-26.144400000000001</v>
      </c>
      <c r="M109" s="10">
        <v>28.041699999999999</v>
      </c>
      <c r="N109" s="10" t="s">
        <v>271</v>
      </c>
      <c r="O109" s="10" t="s">
        <v>276</v>
      </c>
      <c r="P109" s="10" t="s">
        <v>276</v>
      </c>
      <c r="Q109" s="10">
        <v>3</v>
      </c>
      <c r="R109" s="10" t="s">
        <v>277</v>
      </c>
      <c r="S109" s="10">
        <f>VLOOKUP(A109,'[1]Eventos Historicos'!$A:$E,4,FALSE)</f>
        <v>0</v>
      </c>
      <c r="T109" s="10">
        <f>VLOOKUP(A109,'[1]Eventos Historicos'!$A:$E,5,FALSE)</f>
        <v>1</v>
      </c>
    </row>
    <row r="110" spans="1:20" ht="15.75" customHeight="1" x14ac:dyDescent="0.25">
      <c r="A110" s="10" t="s">
        <v>9</v>
      </c>
      <c r="B110" s="10">
        <v>2022</v>
      </c>
      <c r="C110" s="10">
        <v>504639550</v>
      </c>
      <c r="D110" s="10">
        <v>1106640</v>
      </c>
      <c r="E110" s="10">
        <v>51</v>
      </c>
      <c r="F110" s="10">
        <v>8</v>
      </c>
      <c r="G110" s="10">
        <v>10</v>
      </c>
      <c r="H110" s="10">
        <v>5</v>
      </c>
      <c r="I110" s="10">
        <v>270</v>
      </c>
      <c r="J110" s="10">
        <v>4</v>
      </c>
      <c r="K110" s="10">
        <v>2490000</v>
      </c>
      <c r="L110" s="10">
        <v>28.528600000000001</v>
      </c>
      <c r="M110" s="10">
        <v>77.217600000000004</v>
      </c>
      <c r="N110" s="10" t="s">
        <v>281</v>
      </c>
      <c r="O110" s="10" t="s">
        <v>276</v>
      </c>
      <c r="P110" s="10" t="s">
        <v>276</v>
      </c>
      <c r="Q110" s="10">
        <v>2</v>
      </c>
      <c r="R110" s="10" t="s">
        <v>277</v>
      </c>
      <c r="S110" s="10">
        <f>VLOOKUP(A110,'[1]Eventos Historicos'!$A:$E,4,FALSE)</f>
        <v>0</v>
      </c>
      <c r="T110" s="10">
        <f>VLOOKUP(A110,'[1]Eventos Historicos'!$A:$E,5,FALSE)</f>
        <v>4</v>
      </c>
    </row>
    <row r="111" spans="1:20" ht="15.75" customHeight="1" x14ac:dyDescent="0.25">
      <c r="A111" s="10" t="s">
        <v>54</v>
      </c>
      <c r="B111" s="10">
        <v>2017</v>
      </c>
      <c r="C111" s="10">
        <v>54431020</v>
      </c>
      <c r="D111" s="10">
        <v>376460</v>
      </c>
      <c r="E111" s="10">
        <v>19</v>
      </c>
      <c r="F111" s="10">
        <v>7</v>
      </c>
      <c r="G111" s="10">
        <v>6</v>
      </c>
      <c r="H111" s="10">
        <v>4</v>
      </c>
      <c r="I111" s="10">
        <v>200</v>
      </c>
      <c r="J111" s="10">
        <v>2.4</v>
      </c>
      <c r="K111" s="10">
        <v>390000</v>
      </c>
      <c r="L111" s="10">
        <v>19.302700000000002</v>
      </c>
      <c r="M111" s="10">
        <v>-99.197800000000001</v>
      </c>
      <c r="N111" s="10" t="s">
        <v>278</v>
      </c>
      <c r="O111" s="10" t="s">
        <v>276</v>
      </c>
      <c r="P111" s="10" t="s">
        <v>276</v>
      </c>
      <c r="Q111" s="10">
        <v>1</v>
      </c>
      <c r="R111" s="10" t="s">
        <v>274</v>
      </c>
      <c r="S111" s="10">
        <f>VLOOKUP(A111,'[1]Eventos Historicos'!$A:$E,4,FALSE)</f>
        <v>0</v>
      </c>
      <c r="T111" s="10">
        <f>VLOOKUP(A111,'[1]Eventos Historicos'!$A:$E,5,FALSE)</f>
        <v>3</v>
      </c>
    </row>
    <row r="112" spans="1:20" ht="15.75" customHeight="1" x14ac:dyDescent="0.25">
      <c r="A112" s="10" t="s">
        <v>140</v>
      </c>
      <c r="B112" s="10">
        <v>2023</v>
      </c>
      <c r="C112" s="10">
        <v>591721050</v>
      </c>
      <c r="D112" s="10">
        <v>3772820</v>
      </c>
      <c r="E112" s="10">
        <v>57</v>
      </c>
      <c r="F112" s="10">
        <v>1</v>
      </c>
      <c r="G112" s="10">
        <v>9</v>
      </c>
      <c r="H112" s="10">
        <v>5</v>
      </c>
      <c r="I112" s="10">
        <v>310</v>
      </c>
      <c r="J112" s="10">
        <v>4.3</v>
      </c>
      <c r="K112" s="10">
        <v>1470000</v>
      </c>
      <c r="L112" s="10">
        <v>-7.2900999999999998</v>
      </c>
      <c r="M112" s="10">
        <v>112.71680000000001</v>
      </c>
      <c r="N112" s="10" t="s">
        <v>281</v>
      </c>
      <c r="O112" s="10" t="s">
        <v>272</v>
      </c>
      <c r="P112" s="10" t="s">
        <v>284</v>
      </c>
      <c r="Q112" s="10">
        <v>2</v>
      </c>
      <c r="R112" s="10" t="s">
        <v>277</v>
      </c>
      <c r="S112" s="10">
        <f>VLOOKUP(A112,'[1]Eventos Historicos'!$A:$E,4,FALSE)</f>
        <v>1</v>
      </c>
      <c r="T112" s="10">
        <f>VLOOKUP(A112,'[1]Eventos Historicos'!$A:$E,5,FALSE)</f>
        <v>4</v>
      </c>
    </row>
    <row r="113" spans="1:20" ht="15.75" customHeight="1" x14ac:dyDescent="0.25">
      <c r="A113" s="10" t="s">
        <v>152</v>
      </c>
      <c r="B113" s="10">
        <v>2014</v>
      </c>
      <c r="C113" s="10">
        <v>53888500</v>
      </c>
      <c r="D113" s="10">
        <v>269443</v>
      </c>
      <c r="E113" s="10">
        <v>4</v>
      </c>
      <c r="F113" s="10">
        <v>11</v>
      </c>
      <c r="G113" s="10">
        <v>4</v>
      </c>
      <c r="H113" s="10">
        <v>3</v>
      </c>
      <c r="I113" s="10">
        <v>120</v>
      </c>
      <c r="J113" s="10">
        <v>1.2</v>
      </c>
      <c r="K113" s="10">
        <v>110000</v>
      </c>
      <c r="L113" s="10">
        <v>-1.2985</v>
      </c>
      <c r="M113" s="10">
        <v>36.787500000000001</v>
      </c>
      <c r="N113" s="10" t="s">
        <v>271</v>
      </c>
      <c r="O113" s="10" t="s">
        <v>276</v>
      </c>
      <c r="P113" s="10" t="s">
        <v>276</v>
      </c>
      <c r="Q113" s="10">
        <v>3</v>
      </c>
      <c r="R113" s="10" t="s">
        <v>277</v>
      </c>
      <c r="S113" s="10">
        <f>VLOOKUP(A113,'[1]Eventos Historicos'!$A:$E,4,FALSE)</f>
        <v>0</v>
      </c>
      <c r="T113" s="10">
        <f>VLOOKUP(A113,'[1]Eventos Historicos'!$A:$E,5,FALSE)</f>
        <v>4</v>
      </c>
    </row>
    <row r="114" spans="1:20" ht="15.75" customHeight="1" x14ac:dyDescent="0.25">
      <c r="A114" s="10" t="s">
        <v>152</v>
      </c>
      <c r="B114" s="10">
        <v>2021</v>
      </c>
      <c r="C114" s="10">
        <v>61669600</v>
      </c>
      <c r="D114" s="10">
        <v>309510</v>
      </c>
      <c r="E114" s="10">
        <v>46</v>
      </c>
      <c r="F114" s="10">
        <v>11</v>
      </c>
      <c r="G114" s="10">
        <v>4</v>
      </c>
      <c r="H114" s="10">
        <v>3</v>
      </c>
      <c r="I114" s="10">
        <v>160</v>
      </c>
      <c r="J114" s="10">
        <v>1.8</v>
      </c>
      <c r="K114" s="10">
        <v>200000</v>
      </c>
      <c r="L114" s="10">
        <v>-1.2985</v>
      </c>
      <c r="M114" s="10">
        <v>36.787500000000001</v>
      </c>
      <c r="N114" s="10" t="s">
        <v>271</v>
      </c>
      <c r="O114" s="10" t="s">
        <v>276</v>
      </c>
      <c r="P114" s="10" t="s">
        <v>276</v>
      </c>
      <c r="Q114" s="10">
        <v>3</v>
      </c>
      <c r="R114" s="10" t="s">
        <v>277</v>
      </c>
      <c r="S114" s="10">
        <f>VLOOKUP(A114,'[1]Eventos Historicos'!$A:$E,4,FALSE)</f>
        <v>0</v>
      </c>
      <c r="T114" s="10">
        <f>VLOOKUP(A114,'[1]Eventos Historicos'!$A:$E,5,FALSE)</f>
        <v>4</v>
      </c>
    </row>
    <row r="115" spans="1:20" ht="15.75" customHeight="1" x14ac:dyDescent="0.25">
      <c r="A115" s="10" t="s">
        <v>139</v>
      </c>
      <c r="B115" s="10">
        <v>2014</v>
      </c>
      <c r="C115" s="10">
        <v>215122000</v>
      </c>
      <c r="D115" s="10">
        <v>1673649</v>
      </c>
      <c r="E115" s="10">
        <v>3</v>
      </c>
      <c r="F115" s="10">
        <v>9</v>
      </c>
      <c r="G115" s="10">
        <v>7</v>
      </c>
      <c r="H115" s="10">
        <v>4</v>
      </c>
      <c r="I115" s="10">
        <v>200</v>
      </c>
      <c r="J115" s="10">
        <v>2.5</v>
      </c>
      <c r="K115" s="10">
        <v>990000</v>
      </c>
      <c r="L115" s="10">
        <v>35.689500000000002</v>
      </c>
      <c r="M115" s="10">
        <v>139.70050000000001</v>
      </c>
      <c r="N115" s="10" t="s">
        <v>281</v>
      </c>
      <c r="O115" s="10" t="s">
        <v>272</v>
      </c>
      <c r="P115" s="10" t="s">
        <v>284</v>
      </c>
      <c r="Q115" s="10">
        <v>5</v>
      </c>
      <c r="R115" s="10" t="s">
        <v>274</v>
      </c>
      <c r="S115" s="10">
        <f>VLOOKUP(A115,'[1]Eventos Historicos'!$A:$E,4,FALSE)</f>
        <v>0</v>
      </c>
      <c r="T115" s="10">
        <f>VLOOKUP(A115,'[1]Eventos Historicos'!$A:$E,5,FALSE)</f>
        <v>2</v>
      </c>
    </row>
    <row r="116" spans="1:20" ht="15.75" customHeight="1" x14ac:dyDescent="0.25">
      <c r="A116" s="10" t="s">
        <v>63</v>
      </c>
      <c r="B116" s="10">
        <v>2014</v>
      </c>
      <c r="C116" s="10">
        <v>17154100</v>
      </c>
      <c r="D116" s="10">
        <v>100008</v>
      </c>
      <c r="E116" s="10">
        <v>1</v>
      </c>
      <c r="F116" s="10">
        <v>8</v>
      </c>
      <c r="G116" s="10">
        <v>6</v>
      </c>
      <c r="H116" s="10">
        <v>4</v>
      </c>
      <c r="I116" s="10">
        <v>150</v>
      </c>
      <c r="J116" s="10">
        <v>2</v>
      </c>
      <c r="K116" s="10">
        <v>100000</v>
      </c>
      <c r="L116" s="10">
        <v>29.8751</v>
      </c>
      <c r="M116" s="10">
        <v>-90.001400000000004</v>
      </c>
      <c r="N116" s="10" t="s">
        <v>278</v>
      </c>
      <c r="O116" s="10" t="s">
        <v>272</v>
      </c>
      <c r="P116" s="10" t="s">
        <v>273</v>
      </c>
      <c r="Q116" s="10">
        <v>5</v>
      </c>
      <c r="R116" s="10" t="s">
        <v>274</v>
      </c>
      <c r="S116" s="10">
        <f>VLOOKUP(A116,'[1]Eventos Historicos'!$A:$E,4,FALSE)</f>
        <v>1</v>
      </c>
      <c r="T116" s="10">
        <f>VLOOKUP(A116,'[1]Eventos Historicos'!$A:$E,5,FALSE)</f>
        <v>4</v>
      </c>
    </row>
    <row r="117" spans="1:20" ht="15.75" customHeight="1" x14ac:dyDescent="0.25">
      <c r="A117" s="10" t="s">
        <v>101</v>
      </c>
      <c r="B117" s="10">
        <v>2014</v>
      </c>
      <c r="C117" s="10">
        <v>48862100</v>
      </c>
      <c r="D117" s="10">
        <v>443179</v>
      </c>
      <c r="E117" s="10">
        <v>2</v>
      </c>
      <c r="F117" s="10">
        <v>5</v>
      </c>
      <c r="G117" s="10">
        <v>8</v>
      </c>
      <c r="H117" s="10">
        <v>3</v>
      </c>
      <c r="I117" s="10">
        <v>130</v>
      </c>
      <c r="J117" s="10">
        <v>1.8</v>
      </c>
      <c r="K117" s="10">
        <v>180000</v>
      </c>
      <c r="L117" s="10">
        <v>48.861400000000003</v>
      </c>
      <c r="M117" s="10">
        <v>2.3462999999999998</v>
      </c>
      <c r="N117" s="10" t="s">
        <v>275</v>
      </c>
      <c r="O117" s="10" t="s">
        <v>276</v>
      </c>
      <c r="P117" s="10" t="s">
        <v>276</v>
      </c>
      <c r="Q117" s="10">
        <v>1</v>
      </c>
      <c r="R117" s="10" t="s">
        <v>274</v>
      </c>
      <c r="S117" s="10">
        <f>VLOOKUP(A117,'[1]Eventos Historicos'!$A:$E,4,FALSE)</f>
        <v>0</v>
      </c>
      <c r="T117" s="10">
        <f>VLOOKUP(A117,'[1]Eventos Historicos'!$A:$E,5,FALSE)</f>
        <v>2</v>
      </c>
    </row>
    <row r="118" spans="1:20" ht="15.75" customHeight="1" x14ac:dyDescent="0.25">
      <c r="A118" s="10" t="s">
        <v>15</v>
      </c>
      <c r="B118" s="10">
        <v>2015</v>
      </c>
      <c r="C118" s="10">
        <v>593194920</v>
      </c>
      <c r="D118" s="10">
        <v>6434590</v>
      </c>
      <c r="E118" s="10">
        <v>9</v>
      </c>
      <c r="F118" s="10">
        <v>7</v>
      </c>
      <c r="G118" s="10">
        <v>8</v>
      </c>
      <c r="H118" s="10">
        <v>5</v>
      </c>
      <c r="I118" s="10">
        <v>250</v>
      </c>
      <c r="J118" s="10">
        <v>4</v>
      </c>
      <c r="K118" s="10">
        <v>740000</v>
      </c>
      <c r="L118" s="10">
        <v>19.099900000000002</v>
      </c>
      <c r="M118" s="10">
        <v>72.872100000000003</v>
      </c>
      <c r="N118" s="10" t="s">
        <v>281</v>
      </c>
      <c r="O118" s="10" t="s">
        <v>272</v>
      </c>
      <c r="P118" s="10" t="s">
        <v>280</v>
      </c>
      <c r="Q118" s="10">
        <v>5</v>
      </c>
      <c r="R118" s="10" t="s">
        <v>274</v>
      </c>
      <c r="S118" s="10">
        <f>VLOOKUP(A118,'[1]Eventos Historicos'!$A:$E,4,FALSE)</f>
        <v>2</v>
      </c>
      <c r="T118" s="10">
        <f>VLOOKUP(A118,'[1]Eventos Historicos'!$A:$E,5,FALSE)</f>
        <v>2</v>
      </c>
    </row>
    <row r="119" spans="1:20" ht="15.75" customHeight="1" x14ac:dyDescent="0.25">
      <c r="A119" s="10" t="s">
        <v>44</v>
      </c>
      <c r="B119" s="10">
        <v>2019</v>
      </c>
      <c r="C119" s="10">
        <v>356411020</v>
      </c>
      <c r="D119" s="10">
        <v>1369920</v>
      </c>
      <c r="E119" s="10">
        <v>33</v>
      </c>
      <c r="F119" s="10">
        <v>9</v>
      </c>
      <c r="G119" s="10">
        <v>10</v>
      </c>
      <c r="H119" s="10">
        <v>5</v>
      </c>
      <c r="I119" s="10">
        <v>300</v>
      </c>
      <c r="J119" s="10">
        <v>4.5</v>
      </c>
      <c r="K119" s="10">
        <v>1030000</v>
      </c>
      <c r="L119" s="10">
        <v>23.811800000000002</v>
      </c>
      <c r="M119" s="10">
        <v>90.405600000000007</v>
      </c>
      <c r="N119" s="10" t="s">
        <v>281</v>
      </c>
      <c r="O119" s="10" t="s">
        <v>276</v>
      </c>
      <c r="P119" s="10" t="s">
        <v>276</v>
      </c>
      <c r="Q119" s="10">
        <v>3</v>
      </c>
      <c r="R119" s="10" t="s">
        <v>274</v>
      </c>
      <c r="S119" s="10">
        <f>VLOOKUP(A119,'[1]Eventos Historicos'!$A:$E,4,FALSE)</f>
        <v>1</v>
      </c>
      <c r="T119" s="10">
        <f>VLOOKUP(A119,'[1]Eventos Historicos'!$A:$E,5,FALSE)</f>
        <v>4</v>
      </c>
    </row>
    <row r="120" spans="1:20" ht="15.75" customHeight="1" x14ac:dyDescent="0.25">
      <c r="A120" s="10" t="s">
        <v>64</v>
      </c>
      <c r="B120" s="10">
        <v>2021</v>
      </c>
      <c r="C120" s="10">
        <v>147036280</v>
      </c>
      <c r="D120" s="10">
        <v>1066570</v>
      </c>
      <c r="E120" s="10">
        <v>44</v>
      </c>
      <c r="F120" s="10">
        <v>3</v>
      </c>
      <c r="G120" s="10">
        <v>8</v>
      </c>
      <c r="H120" s="10">
        <v>4</v>
      </c>
      <c r="I120" s="10">
        <v>230</v>
      </c>
      <c r="J120" s="10">
        <v>2.8</v>
      </c>
      <c r="K120" s="10">
        <v>280000</v>
      </c>
      <c r="L120" s="10">
        <v>44.496699999999997</v>
      </c>
      <c r="M120" s="10">
        <v>11.348599999999999</v>
      </c>
      <c r="N120" s="10" t="s">
        <v>275</v>
      </c>
      <c r="O120" s="10" t="s">
        <v>276</v>
      </c>
      <c r="P120" s="10" t="s">
        <v>276</v>
      </c>
      <c r="Q120" s="10">
        <v>2</v>
      </c>
      <c r="R120" s="10" t="s">
        <v>277</v>
      </c>
      <c r="S120" s="10">
        <f>VLOOKUP(A120,'[1]Eventos Historicos'!$A:$E,4,FALSE)</f>
        <v>0</v>
      </c>
      <c r="T120" s="10">
        <f>VLOOKUP(A120,'[1]Eventos Historicos'!$A:$E,5,FALSE)</f>
        <v>3</v>
      </c>
    </row>
    <row r="121" spans="1:20" ht="15.75" customHeight="1" x14ac:dyDescent="0.25">
      <c r="A121" s="10" t="s">
        <v>22</v>
      </c>
      <c r="B121" s="10">
        <v>2015</v>
      </c>
      <c r="C121" s="10">
        <v>971706170</v>
      </c>
      <c r="D121" s="10">
        <v>3034460</v>
      </c>
      <c r="E121" s="10">
        <v>8</v>
      </c>
      <c r="F121" s="10">
        <v>6</v>
      </c>
      <c r="G121" s="10">
        <v>10</v>
      </c>
      <c r="H121" s="10">
        <v>5</v>
      </c>
      <c r="I121" s="10">
        <v>200</v>
      </c>
      <c r="J121" s="10">
        <v>3.5</v>
      </c>
      <c r="K121" s="10">
        <v>1540000</v>
      </c>
      <c r="L121" s="10">
        <v>51.511699999999998</v>
      </c>
      <c r="M121" s="10">
        <v>-0.12330000000000001</v>
      </c>
      <c r="N121" s="10" t="s">
        <v>275</v>
      </c>
      <c r="O121" s="10" t="s">
        <v>272</v>
      </c>
      <c r="P121" s="10" t="s">
        <v>273</v>
      </c>
      <c r="Q121" s="10">
        <v>5</v>
      </c>
      <c r="R121" s="10" t="s">
        <v>274</v>
      </c>
      <c r="S121" s="10">
        <f>VLOOKUP(A121,'[1]Eventos Historicos'!$A:$E,4,FALSE)</f>
        <v>0</v>
      </c>
      <c r="T121" s="10">
        <f>VLOOKUP(A121,'[1]Eventos Historicos'!$A:$E,5,FALSE)</f>
        <v>4</v>
      </c>
    </row>
    <row r="122" spans="1:20" ht="15.75" customHeight="1" x14ac:dyDescent="0.25">
      <c r="A122" s="10" t="s">
        <v>6</v>
      </c>
      <c r="B122" s="10">
        <v>2016</v>
      </c>
      <c r="C122" s="10">
        <v>533239190</v>
      </c>
      <c r="D122" s="10">
        <v>4087550</v>
      </c>
      <c r="E122" s="10">
        <v>15</v>
      </c>
      <c r="F122" s="10">
        <v>8</v>
      </c>
      <c r="G122" s="10">
        <v>7</v>
      </c>
      <c r="H122" s="10">
        <v>4</v>
      </c>
      <c r="I122" s="10">
        <v>230</v>
      </c>
      <c r="J122" s="10">
        <v>3.5</v>
      </c>
      <c r="K122" s="10">
        <v>1270000</v>
      </c>
      <c r="L122" s="10">
        <v>39.904200000000003</v>
      </c>
      <c r="M122" s="10">
        <v>116.4074</v>
      </c>
      <c r="N122" s="10" t="s">
        <v>281</v>
      </c>
      <c r="O122" s="10" t="s">
        <v>276</v>
      </c>
      <c r="P122" s="10" t="s">
        <v>276</v>
      </c>
      <c r="Q122" s="10">
        <v>1</v>
      </c>
      <c r="R122" s="10" t="s">
        <v>277</v>
      </c>
      <c r="S122" s="10">
        <f>VLOOKUP(A122,'[1]Eventos Historicos'!$A:$E,4,FALSE)</f>
        <v>0</v>
      </c>
      <c r="T122" s="10">
        <f>VLOOKUP(A122,'[1]Eventos Historicos'!$A:$E,5,FALSE)</f>
        <v>1</v>
      </c>
    </row>
    <row r="123" spans="1:20" ht="15.75" customHeight="1" x14ac:dyDescent="0.25">
      <c r="A123" s="10" t="s">
        <v>149</v>
      </c>
      <c r="B123" s="10">
        <v>2023</v>
      </c>
      <c r="C123" s="10">
        <v>312131800</v>
      </c>
      <c r="D123" s="10">
        <v>1186650</v>
      </c>
      <c r="E123" s="10">
        <v>56</v>
      </c>
      <c r="F123" s="10">
        <v>10</v>
      </c>
      <c r="G123" s="10">
        <v>7</v>
      </c>
      <c r="H123" s="10">
        <v>4</v>
      </c>
      <c r="I123" s="10">
        <v>230</v>
      </c>
      <c r="J123" s="10">
        <v>2.8</v>
      </c>
      <c r="K123" s="10">
        <v>810000</v>
      </c>
      <c r="L123" s="10">
        <v>41.380899999999997</v>
      </c>
      <c r="M123" s="10">
        <v>2.1730999999999998</v>
      </c>
      <c r="N123" s="10" t="s">
        <v>275</v>
      </c>
      <c r="O123" s="10" t="s">
        <v>272</v>
      </c>
      <c r="P123" s="10" t="s">
        <v>273</v>
      </c>
      <c r="Q123" s="10">
        <v>3</v>
      </c>
      <c r="R123" s="10" t="s">
        <v>277</v>
      </c>
      <c r="S123" s="10">
        <f>VLOOKUP(A123,'[1]Eventos Historicos'!$A:$E,4,FALSE)</f>
        <v>0</v>
      </c>
      <c r="T123" s="10">
        <f>VLOOKUP(A123,'[1]Eventos Historicos'!$A:$E,5,FALSE)</f>
        <v>1</v>
      </c>
    </row>
    <row r="124" spans="1:20" ht="15.75" customHeight="1" x14ac:dyDescent="0.25">
      <c r="A124" s="10" t="s">
        <v>123</v>
      </c>
      <c r="B124" s="10">
        <v>2015</v>
      </c>
      <c r="C124" s="10">
        <v>49357580</v>
      </c>
      <c r="D124" s="10">
        <v>339540</v>
      </c>
      <c r="E124" s="10">
        <v>7</v>
      </c>
      <c r="F124" s="10">
        <v>4</v>
      </c>
      <c r="G124" s="10">
        <v>6</v>
      </c>
      <c r="H124" s="10">
        <v>3</v>
      </c>
      <c r="I124" s="10">
        <v>160</v>
      </c>
      <c r="J124" s="10">
        <v>2.1</v>
      </c>
      <c r="K124" s="10">
        <v>150000</v>
      </c>
      <c r="L124" s="10">
        <v>43.775700000000001</v>
      </c>
      <c r="M124" s="10">
        <v>-79.257599999999996</v>
      </c>
      <c r="N124" s="10" t="s">
        <v>278</v>
      </c>
      <c r="O124" s="10" t="s">
        <v>276</v>
      </c>
      <c r="P124" s="10" t="s">
        <v>276</v>
      </c>
      <c r="Q124" s="10">
        <v>2</v>
      </c>
      <c r="R124" s="10" t="s">
        <v>274</v>
      </c>
      <c r="S124" s="10">
        <f>VLOOKUP(A124,'[1]Eventos Historicos'!$A:$E,4,FALSE)</f>
        <v>0</v>
      </c>
      <c r="T124" s="10">
        <f>VLOOKUP(A124,'[1]Eventos Historicos'!$A:$E,5,FALSE)</f>
        <v>0</v>
      </c>
    </row>
    <row r="125" spans="1:20" ht="15.75" customHeight="1" x14ac:dyDescent="0.25">
      <c r="A125" s="10" t="s">
        <v>123</v>
      </c>
      <c r="B125" s="10">
        <v>2021</v>
      </c>
      <c r="C125" s="10">
        <v>55876530</v>
      </c>
      <c r="D125" s="10">
        <v>382390</v>
      </c>
      <c r="E125" s="10">
        <v>43</v>
      </c>
      <c r="F125" s="10">
        <v>6</v>
      </c>
      <c r="G125" s="10">
        <v>7</v>
      </c>
      <c r="H125" s="10">
        <v>4</v>
      </c>
      <c r="I125" s="10">
        <v>190</v>
      </c>
      <c r="J125" s="10">
        <v>2.6</v>
      </c>
      <c r="K125" s="10">
        <v>450000</v>
      </c>
      <c r="L125" s="10">
        <v>43.775700000000001</v>
      </c>
      <c r="M125" s="10">
        <v>-79.257599999999996</v>
      </c>
      <c r="N125" s="10" t="s">
        <v>278</v>
      </c>
      <c r="O125" s="10" t="s">
        <v>276</v>
      </c>
      <c r="P125" s="10" t="s">
        <v>276</v>
      </c>
      <c r="Q125" s="10">
        <v>2</v>
      </c>
      <c r="R125" s="10" t="s">
        <v>274</v>
      </c>
      <c r="S125" s="10">
        <f>VLOOKUP(A125,'[1]Eventos Historicos'!$A:$E,4,FALSE)</f>
        <v>0</v>
      </c>
      <c r="T125" s="10">
        <f>VLOOKUP(A125,'[1]Eventos Historicos'!$A:$E,5,FALSE)</f>
        <v>0</v>
      </c>
    </row>
    <row r="126" spans="1:20" ht="15.75" customHeight="1" x14ac:dyDescent="0.25">
      <c r="A126" s="10" t="s">
        <v>151</v>
      </c>
      <c r="B126" s="10">
        <v>2014</v>
      </c>
      <c r="C126" s="10">
        <v>259483400</v>
      </c>
      <c r="D126" s="10">
        <v>1349833</v>
      </c>
      <c r="E126" s="10">
        <v>4</v>
      </c>
      <c r="F126" s="10">
        <v>11</v>
      </c>
      <c r="G126" s="10">
        <v>4</v>
      </c>
      <c r="H126" s="10">
        <v>3</v>
      </c>
      <c r="I126" s="10">
        <v>120</v>
      </c>
      <c r="J126" s="10">
        <v>1.2</v>
      </c>
      <c r="K126" s="10">
        <v>220000</v>
      </c>
      <c r="L126" s="10">
        <v>-1.2595000000000001</v>
      </c>
      <c r="M126" s="10">
        <v>36.801200000000001</v>
      </c>
      <c r="N126" s="10" t="s">
        <v>271</v>
      </c>
      <c r="O126" s="10" t="s">
        <v>276</v>
      </c>
      <c r="P126" s="10" t="s">
        <v>276</v>
      </c>
      <c r="Q126" s="10">
        <v>3</v>
      </c>
      <c r="R126" s="10" t="s">
        <v>277</v>
      </c>
      <c r="S126" s="10">
        <f>VLOOKUP(A126,'[1]Eventos Historicos'!$A:$E,4,FALSE)</f>
        <v>0</v>
      </c>
      <c r="T126" s="10">
        <f>VLOOKUP(A126,'[1]Eventos Historicos'!$A:$E,5,FALSE)</f>
        <v>4</v>
      </c>
    </row>
    <row r="127" spans="1:20" ht="15.75" customHeight="1" x14ac:dyDescent="0.25">
      <c r="A127" s="10" t="s">
        <v>151</v>
      </c>
      <c r="B127" s="10">
        <v>2021</v>
      </c>
      <c r="C127" s="10">
        <v>296950780</v>
      </c>
      <c r="D127" s="10">
        <v>1550540</v>
      </c>
      <c r="E127" s="10">
        <v>46</v>
      </c>
      <c r="F127" s="10">
        <v>11</v>
      </c>
      <c r="G127" s="10">
        <v>4</v>
      </c>
      <c r="H127" s="10">
        <v>3</v>
      </c>
      <c r="I127" s="10">
        <v>160</v>
      </c>
      <c r="J127" s="10">
        <v>1.8</v>
      </c>
      <c r="K127" s="10">
        <v>200000</v>
      </c>
      <c r="L127" s="10">
        <v>-1.2595000000000001</v>
      </c>
      <c r="M127" s="10">
        <v>36.801200000000001</v>
      </c>
      <c r="N127" s="10" t="s">
        <v>271</v>
      </c>
      <c r="O127" s="10" t="s">
        <v>276</v>
      </c>
      <c r="P127" s="10" t="s">
        <v>276</v>
      </c>
      <c r="Q127" s="10">
        <v>3</v>
      </c>
      <c r="R127" s="10" t="s">
        <v>277</v>
      </c>
      <c r="S127" s="10">
        <f>VLOOKUP(A127,'[1]Eventos Historicos'!$A:$E,4,FALSE)</f>
        <v>0</v>
      </c>
      <c r="T127" s="10">
        <f>VLOOKUP(A127,'[1]Eventos Historicos'!$A:$E,5,FALSE)</f>
        <v>4</v>
      </c>
    </row>
    <row r="128" spans="1:20" ht="15.75" customHeight="1" x14ac:dyDescent="0.25">
      <c r="A128" s="10" t="s">
        <v>20</v>
      </c>
      <c r="B128" s="10">
        <v>2020</v>
      </c>
      <c r="C128" s="10">
        <v>124915970</v>
      </c>
      <c r="D128" s="10">
        <v>898280</v>
      </c>
      <c r="E128" s="10">
        <v>42</v>
      </c>
      <c r="F128" s="10">
        <v>2</v>
      </c>
      <c r="G128" s="10">
        <v>6</v>
      </c>
      <c r="H128" s="10">
        <v>3</v>
      </c>
      <c r="I128" s="10">
        <v>200</v>
      </c>
      <c r="J128" s="10">
        <v>2.2999999999999998</v>
      </c>
      <c r="K128" s="10">
        <v>360000</v>
      </c>
      <c r="L128" s="10">
        <v>-35.240600000000001</v>
      </c>
      <c r="M128" s="10">
        <v>149.0668</v>
      </c>
      <c r="N128" s="10" t="s">
        <v>279</v>
      </c>
      <c r="O128" s="10" t="s">
        <v>276</v>
      </c>
      <c r="P128" s="10" t="s">
        <v>276</v>
      </c>
      <c r="Q128" s="10">
        <v>2</v>
      </c>
      <c r="R128" s="10" t="s">
        <v>277</v>
      </c>
      <c r="S128" s="10">
        <f>VLOOKUP(A128,'[1]Eventos Historicos'!$A:$E,4,FALSE)</f>
        <v>0</v>
      </c>
      <c r="T128" s="10">
        <f>VLOOKUP(A128,'[1]Eventos Historicos'!$A:$E,5,FALSE)</f>
        <v>0</v>
      </c>
    </row>
    <row r="129" spans="1:20" ht="15.75" customHeight="1" x14ac:dyDescent="0.25">
      <c r="A129" s="10" t="s">
        <v>137</v>
      </c>
      <c r="B129" s="10">
        <v>2016</v>
      </c>
      <c r="C129" s="10">
        <v>20096470</v>
      </c>
      <c r="D129" s="10">
        <v>142390</v>
      </c>
      <c r="E129" s="10">
        <v>17</v>
      </c>
      <c r="F129" s="10">
        <v>1</v>
      </c>
      <c r="G129" s="10">
        <v>5</v>
      </c>
      <c r="H129" s="10">
        <v>2</v>
      </c>
      <c r="I129" s="10">
        <v>110</v>
      </c>
      <c r="J129" s="10">
        <v>1.3</v>
      </c>
      <c r="K129" s="10">
        <v>40000</v>
      </c>
      <c r="L129" s="10">
        <v>-33.566400000000002</v>
      </c>
      <c r="M129" s="10">
        <v>-70.6995</v>
      </c>
      <c r="N129" s="10" t="s">
        <v>282</v>
      </c>
      <c r="O129" s="10" t="s">
        <v>276</v>
      </c>
      <c r="P129" s="10" t="s">
        <v>276</v>
      </c>
      <c r="Q129" s="10">
        <v>1</v>
      </c>
      <c r="R129" s="10" t="s">
        <v>277</v>
      </c>
      <c r="S129" s="10">
        <f>VLOOKUP(A129,'[1]Eventos Historicos'!$A:$E,4,FALSE)</f>
        <v>0</v>
      </c>
      <c r="T129" s="10">
        <f>VLOOKUP(A129,'[1]Eventos Historicos'!$A:$E,5,FALSE)</f>
        <v>3</v>
      </c>
    </row>
    <row r="130" spans="1:20" ht="15.75" customHeight="1" x14ac:dyDescent="0.25">
      <c r="A130" s="10" t="s">
        <v>125</v>
      </c>
      <c r="B130" s="10">
        <v>2022</v>
      </c>
      <c r="C130" s="10">
        <v>123311120</v>
      </c>
      <c r="D130" s="10">
        <v>1103610</v>
      </c>
      <c r="E130" s="10">
        <v>49</v>
      </c>
      <c r="F130" s="10">
        <v>7</v>
      </c>
      <c r="G130" s="10">
        <v>8</v>
      </c>
      <c r="H130" s="10">
        <v>4</v>
      </c>
      <c r="I130" s="10">
        <v>220</v>
      </c>
      <c r="J130" s="10">
        <v>2.7</v>
      </c>
      <c r="K130" s="10">
        <v>350000</v>
      </c>
      <c r="L130" s="10">
        <v>20.702100000000002</v>
      </c>
      <c r="M130" s="10">
        <v>-103.41549999999999</v>
      </c>
      <c r="N130" s="10" t="s">
        <v>278</v>
      </c>
      <c r="O130" s="10" t="s">
        <v>276</v>
      </c>
      <c r="P130" s="10" t="s">
        <v>276</v>
      </c>
      <c r="Q130" s="10">
        <v>1</v>
      </c>
      <c r="R130" s="10" t="s">
        <v>274</v>
      </c>
      <c r="S130" s="10">
        <f>VLOOKUP(A130,'[1]Eventos Historicos'!$A:$E,4,FALSE)</f>
        <v>0</v>
      </c>
      <c r="T130" s="10">
        <f>VLOOKUP(A130,'[1]Eventos Historicos'!$A:$E,5,FALSE)</f>
        <v>0</v>
      </c>
    </row>
    <row r="131" spans="1:20" ht="15.75" customHeight="1" x14ac:dyDescent="0.25">
      <c r="A131" s="10" t="s">
        <v>134</v>
      </c>
      <c r="B131" s="10">
        <v>2016</v>
      </c>
      <c r="C131" s="10">
        <v>41971950</v>
      </c>
      <c r="D131" s="10">
        <v>300860</v>
      </c>
      <c r="E131" s="10">
        <v>17</v>
      </c>
      <c r="F131" s="10">
        <v>1</v>
      </c>
      <c r="G131" s="10">
        <v>5</v>
      </c>
      <c r="H131" s="10">
        <v>2</v>
      </c>
      <c r="I131" s="10">
        <v>110</v>
      </c>
      <c r="J131" s="10">
        <v>1.3</v>
      </c>
      <c r="K131" s="10">
        <v>90000</v>
      </c>
      <c r="L131" s="10">
        <v>-33.415999999999997</v>
      </c>
      <c r="M131" s="10">
        <v>-70.606700000000004</v>
      </c>
      <c r="N131" s="10" t="s">
        <v>282</v>
      </c>
      <c r="O131" s="10" t="s">
        <v>272</v>
      </c>
      <c r="P131" s="10" t="s">
        <v>283</v>
      </c>
      <c r="Q131" s="10">
        <v>4</v>
      </c>
      <c r="R131" s="10" t="s">
        <v>274</v>
      </c>
      <c r="S131" s="10">
        <f>VLOOKUP(A131,'[1]Eventos Historicos'!$A:$E,4,FALSE)</f>
        <v>1</v>
      </c>
      <c r="T131" s="10">
        <f>VLOOKUP(A131,'[1]Eventos Historicos'!$A:$E,5,FALSE)</f>
        <v>3</v>
      </c>
    </row>
    <row r="132" spans="1:20" ht="15.75" customHeight="1" x14ac:dyDescent="0.25">
      <c r="A132" s="10" t="s">
        <v>17</v>
      </c>
      <c r="B132" s="10">
        <v>2015</v>
      </c>
      <c r="C132" s="10">
        <v>312436410</v>
      </c>
      <c r="D132" s="10">
        <v>3225490</v>
      </c>
      <c r="E132" s="10">
        <v>9</v>
      </c>
      <c r="F132" s="10">
        <v>7</v>
      </c>
      <c r="G132" s="10">
        <v>8</v>
      </c>
      <c r="H132" s="10">
        <v>5</v>
      </c>
      <c r="I132" s="10">
        <v>250</v>
      </c>
      <c r="J132" s="10">
        <v>4</v>
      </c>
      <c r="K132" s="10">
        <v>1360000</v>
      </c>
      <c r="L132" s="10">
        <v>19.110399999999998</v>
      </c>
      <c r="M132" s="10">
        <v>72.825800000000001</v>
      </c>
      <c r="N132" s="10" t="s">
        <v>281</v>
      </c>
      <c r="O132" s="10" t="s">
        <v>272</v>
      </c>
      <c r="P132" s="10" t="s">
        <v>280</v>
      </c>
      <c r="Q132" s="10">
        <v>5</v>
      </c>
      <c r="R132" s="10" t="s">
        <v>274</v>
      </c>
      <c r="S132" s="10">
        <f>VLOOKUP(A132,'[1]Eventos Historicos'!$A:$E,4,FALSE)</f>
        <v>0</v>
      </c>
      <c r="T132" s="10">
        <f>VLOOKUP(A132,'[1]Eventos Historicos'!$A:$E,5,FALSE)</f>
        <v>2</v>
      </c>
    </row>
    <row r="133" spans="1:20" ht="15.75" customHeight="1" x14ac:dyDescent="0.25">
      <c r="A133" s="10" t="s">
        <v>80</v>
      </c>
      <c r="B133" s="10">
        <v>2021</v>
      </c>
      <c r="C133" s="10">
        <v>351617900</v>
      </c>
      <c r="D133" s="10">
        <v>2267700</v>
      </c>
      <c r="E133" s="10">
        <v>45</v>
      </c>
      <c r="F133" s="10">
        <v>9</v>
      </c>
      <c r="G133" s="10">
        <v>9</v>
      </c>
      <c r="H133" s="10">
        <v>5</v>
      </c>
      <c r="I133" s="10">
        <v>260</v>
      </c>
      <c r="J133" s="10">
        <v>3.5</v>
      </c>
      <c r="K133" s="10">
        <v>1910000</v>
      </c>
      <c r="L133" s="10">
        <v>34.644599999999997</v>
      </c>
      <c r="M133" s="10">
        <v>135.5146</v>
      </c>
      <c r="N133" s="10" t="s">
        <v>281</v>
      </c>
      <c r="O133" s="10" t="s">
        <v>272</v>
      </c>
      <c r="P133" s="10" t="s">
        <v>284</v>
      </c>
      <c r="Q133" s="10">
        <v>6</v>
      </c>
      <c r="R133" s="10" t="s">
        <v>274</v>
      </c>
      <c r="S133" s="10">
        <f>VLOOKUP(A133,'[1]Eventos Historicos'!$A:$E,4,FALSE)</f>
        <v>2</v>
      </c>
      <c r="T133" s="10">
        <f>VLOOKUP(A133,'[1]Eventos Historicos'!$A:$E,5,FALSE)</f>
        <v>3</v>
      </c>
    </row>
    <row r="134" spans="1:20" ht="15.75" customHeight="1" x14ac:dyDescent="0.25">
      <c r="A134" s="10" t="s">
        <v>10</v>
      </c>
      <c r="B134" s="10">
        <v>2022</v>
      </c>
      <c r="C134" s="10">
        <v>468638340</v>
      </c>
      <c r="D134" s="10">
        <v>1060580</v>
      </c>
      <c r="E134" s="10">
        <v>51</v>
      </c>
      <c r="F134" s="10">
        <v>8</v>
      </c>
      <c r="G134" s="10">
        <v>10</v>
      </c>
      <c r="H134" s="10">
        <v>5</v>
      </c>
      <c r="I134" s="10">
        <v>270</v>
      </c>
      <c r="J134" s="10">
        <v>4</v>
      </c>
      <c r="K134" s="10">
        <v>2510000</v>
      </c>
      <c r="L134" s="10">
        <v>28.502800000000001</v>
      </c>
      <c r="M134" s="10">
        <v>77.097099999999998</v>
      </c>
      <c r="N134" s="10" t="s">
        <v>281</v>
      </c>
      <c r="O134" s="10" t="s">
        <v>276</v>
      </c>
      <c r="P134" s="10" t="s">
        <v>276</v>
      </c>
      <c r="Q134" s="10">
        <v>2</v>
      </c>
      <c r="R134" s="10" t="s">
        <v>277</v>
      </c>
      <c r="S134" s="10">
        <f>VLOOKUP(A134,'[1]Eventos Historicos'!$A:$E,4,FALSE)</f>
        <v>0</v>
      </c>
      <c r="T134" s="10">
        <f>VLOOKUP(A134,'[1]Eventos Historicos'!$A:$E,5,FALSE)</f>
        <v>4</v>
      </c>
    </row>
    <row r="135" spans="1:20" ht="15.75" customHeight="1" x14ac:dyDescent="0.25">
      <c r="A135" s="10" t="s">
        <v>69</v>
      </c>
      <c r="B135" s="10">
        <v>2015</v>
      </c>
      <c r="C135" s="10">
        <v>120716970</v>
      </c>
      <c r="D135" s="10">
        <v>900490</v>
      </c>
      <c r="E135" s="10">
        <v>11</v>
      </c>
      <c r="F135" s="10">
        <v>11</v>
      </c>
      <c r="G135" s="10">
        <v>4</v>
      </c>
      <c r="H135" s="10">
        <v>2</v>
      </c>
      <c r="I135" s="10">
        <v>140</v>
      </c>
      <c r="J135" s="10">
        <v>1.7</v>
      </c>
      <c r="K135" s="10">
        <v>270000</v>
      </c>
      <c r="L135" s="10">
        <v>-23.622499999999999</v>
      </c>
      <c r="M135" s="10">
        <v>-46.698700000000002</v>
      </c>
      <c r="N135" s="10" t="s">
        <v>282</v>
      </c>
      <c r="O135" s="10" t="s">
        <v>272</v>
      </c>
      <c r="P135" s="10" t="s">
        <v>273</v>
      </c>
      <c r="Q135" s="10">
        <v>6</v>
      </c>
      <c r="R135" s="10" t="s">
        <v>274</v>
      </c>
      <c r="S135" s="10">
        <f>VLOOKUP(A135,'[1]Eventos Historicos'!$A:$E,4,FALSE)</f>
        <v>0</v>
      </c>
      <c r="T135" s="10">
        <f>VLOOKUP(A135,'[1]Eventos Historicos'!$A:$E,5,FALSE)</f>
        <v>3</v>
      </c>
    </row>
    <row r="136" spans="1:20" ht="15.75" customHeight="1" x14ac:dyDescent="0.25">
      <c r="A136" s="10" t="s">
        <v>12</v>
      </c>
      <c r="B136" s="10">
        <v>2020</v>
      </c>
      <c r="C136" s="10">
        <v>57955000</v>
      </c>
      <c r="D136" s="10">
        <v>312640</v>
      </c>
      <c r="E136" s="10">
        <v>41</v>
      </c>
      <c r="F136" s="10">
        <v>12</v>
      </c>
      <c r="G136" s="10">
        <v>5</v>
      </c>
      <c r="H136" s="10">
        <v>3</v>
      </c>
      <c r="I136" s="10">
        <v>160</v>
      </c>
      <c r="J136" s="10">
        <v>2</v>
      </c>
      <c r="K136" s="10">
        <v>150000</v>
      </c>
      <c r="L136" s="10">
        <v>-22.983499999999999</v>
      </c>
      <c r="M136" s="10">
        <v>-43.218499999999999</v>
      </c>
      <c r="N136" s="10" t="s">
        <v>282</v>
      </c>
      <c r="O136" s="10" t="s">
        <v>272</v>
      </c>
      <c r="P136" s="10" t="s">
        <v>273</v>
      </c>
      <c r="Q136" s="10">
        <v>3</v>
      </c>
      <c r="R136" s="10" t="s">
        <v>274</v>
      </c>
      <c r="S136" s="10">
        <f>VLOOKUP(A136,'[1]Eventos Historicos'!$A:$E,4,FALSE)</f>
        <v>0</v>
      </c>
      <c r="T136" s="10">
        <f>VLOOKUP(A136,'[1]Eventos Historicos'!$A:$E,5,FALSE)</f>
        <v>3</v>
      </c>
    </row>
    <row r="137" spans="1:20" ht="15.75" customHeight="1" x14ac:dyDescent="0.25">
      <c r="A137" s="10" t="s">
        <v>84</v>
      </c>
      <c r="B137" s="10">
        <v>2016</v>
      </c>
      <c r="C137" s="10">
        <v>370059450</v>
      </c>
      <c r="D137" s="10">
        <v>3965490</v>
      </c>
      <c r="E137" s="10">
        <v>18</v>
      </c>
      <c r="F137" s="10">
        <v>2</v>
      </c>
      <c r="G137" s="10">
        <v>4</v>
      </c>
      <c r="H137" s="10">
        <v>3</v>
      </c>
      <c r="I137" s="10">
        <v>150</v>
      </c>
      <c r="J137" s="10">
        <v>1.7</v>
      </c>
      <c r="K137" s="10">
        <v>470000</v>
      </c>
      <c r="L137" s="10">
        <v>-36.8474</v>
      </c>
      <c r="M137" s="10">
        <v>174.76439999999999</v>
      </c>
      <c r="N137" s="10" t="s">
        <v>279</v>
      </c>
      <c r="O137" s="10" t="s">
        <v>272</v>
      </c>
      <c r="P137" s="10" t="s">
        <v>284</v>
      </c>
      <c r="Q137" s="10">
        <v>5</v>
      </c>
      <c r="R137" s="10" t="s">
        <v>274</v>
      </c>
      <c r="S137" s="10">
        <f>VLOOKUP(A137,'[1]Eventos Historicos'!$A:$E,4,FALSE)</f>
        <v>0</v>
      </c>
      <c r="T137" s="10">
        <f>VLOOKUP(A137,'[1]Eventos Historicos'!$A:$E,5,FALSE)</f>
        <v>1</v>
      </c>
    </row>
    <row r="138" spans="1:20" ht="15.75" customHeight="1" x14ac:dyDescent="0.25">
      <c r="A138" s="10" t="s">
        <v>27</v>
      </c>
      <c r="B138" s="10">
        <v>2016</v>
      </c>
      <c r="C138" s="10">
        <v>159536590</v>
      </c>
      <c r="D138" s="10">
        <v>838070</v>
      </c>
      <c r="E138" s="10">
        <v>16</v>
      </c>
      <c r="F138" s="10">
        <v>12</v>
      </c>
      <c r="G138" s="10">
        <v>6</v>
      </c>
      <c r="H138" s="10">
        <v>3</v>
      </c>
      <c r="I138" s="10">
        <v>140</v>
      </c>
      <c r="J138" s="10">
        <v>1.9</v>
      </c>
      <c r="K138" s="10">
        <v>270000</v>
      </c>
      <c r="L138" s="10">
        <v>30.0624</v>
      </c>
      <c r="M138" s="10">
        <v>31.348299999999998</v>
      </c>
      <c r="N138" s="10" t="s">
        <v>271</v>
      </c>
      <c r="O138" s="10" t="s">
        <v>276</v>
      </c>
      <c r="P138" s="10" t="s">
        <v>276</v>
      </c>
      <c r="Q138" s="10">
        <v>1</v>
      </c>
      <c r="R138" s="10" t="s">
        <v>277</v>
      </c>
      <c r="S138" s="10">
        <f>VLOOKUP(A138,'[1]Eventos Historicos'!$A:$E,4,FALSE)</f>
        <v>0</v>
      </c>
      <c r="T138" s="10">
        <f>VLOOKUP(A138,'[1]Eventos Historicos'!$A:$E,5,FALSE)</f>
        <v>1</v>
      </c>
    </row>
    <row r="139" spans="1:20" ht="15.75" customHeight="1" x14ac:dyDescent="0.25">
      <c r="A139" s="10" t="s">
        <v>116</v>
      </c>
      <c r="B139" s="10">
        <v>2015</v>
      </c>
      <c r="C139" s="10">
        <v>857371000</v>
      </c>
      <c r="D139" s="10">
        <v>3020300</v>
      </c>
      <c r="E139" s="10">
        <v>12</v>
      </c>
      <c r="F139" s="10">
        <v>2</v>
      </c>
      <c r="G139" s="10">
        <v>5</v>
      </c>
      <c r="H139" s="10">
        <v>3</v>
      </c>
      <c r="I139" s="10">
        <v>170</v>
      </c>
      <c r="J139" s="10">
        <v>2.2000000000000002</v>
      </c>
      <c r="K139" s="10">
        <v>1130000</v>
      </c>
      <c r="L139" s="10">
        <v>-37.8093</v>
      </c>
      <c r="M139" s="10">
        <v>144.96459999999999</v>
      </c>
      <c r="N139" s="10" t="s">
        <v>279</v>
      </c>
      <c r="O139" s="10" t="s">
        <v>272</v>
      </c>
      <c r="P139" s="10" t="s">
        <v>280</v>
      </c>
      <c r="Q139" s="10">
        <v>4</v>
      </c>
      <c r="R139" s="10" t="s">
        <v>274</v>
      </c>
      <c r="S139" s="10">
        <f>VLOOKUP(A139,'[1]Eventos Historicos'!$A:$E,4,FALSE)</f>
        <v>0</v>
      </c>
      <c r="T139" s="10">
        <f>VLOOKUP(A139,'[1]Eventos Historicos'!$A:$E,5,FALSE)</f>
        <v>2</v>
      </c>
    </row>
    <row r="140" spans="1:20" ht="15.75" customHeight="1" x14ac:dyDescent="0.25">
      <c r="A140" s="10" t="s">
        <v>116</v>
      </c>
      <c r="B140" s="10">
        <v>2021</v>
      </c>
      <c r="C140" s="10">
        <v>967946810</v>
      </c>
      <c r="D140" s="10">
        <v>3401350</v>
      </c>
      <c r="E140" s="10">
        <v>48</v>
      </c>
      <c r="F140" s="10">
        <v>2</v>
      </c>
      <c r="G140" s="10">
        <v>6</v>
      </c>
      <c r="H140" s="10">
        <v>3</v>
      </c>
      <c r="I140" s="10">
        <v>200</v>
      </c>
      <c r="J140" s="10">
        <v>2.4</v>
      </c>
      <c r="K140" s="10">
        <v>990000</v>
      </c>
      <c r="L140" s="10">
        <v>-37.8093</v>
      </c>
      <c r="M140" s="10">
        <v>144.96459999999999</v>
      </c>
      <c r="N140" s="10" t="s">
        <v>279</v>
      </c>
      <c r="O140" s="10" t="s">
        <v>272</v>
      </c>
      <c r="P140" s="10" t="s">
        <v>280</v>
      </c>
      <c r="Q140" s="10">
        <v>4</v>
      </c>
      <c r="R140" s="10" t="s">
        <v>274</v>
      </c>
      <c r="S140" s="10">
        <f>VLOOKUP(A140,'[1]Eventos Historicos'!$A:$E,4,FALSE)</f>
        <v>0</v>
      </c>
      <c r="T140" s="10">
        <f>VLOOKUP(A140,'[1]Eventos Historicos'!$A:$E,5,FALSE)</f>
        <v>2</v>
      </c>
    </row>
    <row r="141" spans="1:20" ht="15.75" customHeight="1" x14ac:dyDescent="0.25">
      <c r="A141" s="10" t="s">
        <v>94</v>
      </c>
      <c r="B141" s="10">
        <v>2020</v>
      </c>
      <c r="C141" s="10">
        <v>106099260</v>
      </c>
      <c r="D141" s="10">
        <v>810060</v>
      </c>
      <c r="E141" s="10">
        <v>40</v>
      </c>
      <c r="F141" s="10">
        <v>11</v>
      </c>
      <c r="G141" s="10">
        <v>7</v>
      </c>
      <c r="H141" s="10">
        <v>4</v>
      </c>
      <c r="I141" s="10">
        <v>190</v>
      </c>
      <c r="J141" s="10">
        <v>2.5</v>
      </c>
      <c r="K141" s="10">
        <v>460000</v>
      </c>
      <c r="L141" s="10">
        <v>-33.9803</v>
      </c>
      <c r="M141" s="10">
        <v>18.462599999999998</v>
      </c>
      <c r="N141" s="10" t="s">
        <v>271</v>
      </c>
      <c r="O141" s="10" t="s">
        <v>272</v>
      </c>
      <c r="P141" s="10" t="s">
        <v>273</v>
      </c>
      <c r="Q141" s="10">
        <v>3</v>
      </c>
      <c r="R141" s="10" t="s">
        <v>274</v>
      </c>
      <c r="S141" s="10">
        <f>VLOOKUP(A141,'[1]Eventos Historicos'!$A:$E,4,FALSE)</f>
        <v>3</v>
      </c>
      <c r="T141" s="10">
        <f>VLOOKUP(A141,'[1]Eventos Historicos'!$A:$E,5,FALSE)</f>
        <v>4</v>
      </c>
    </row>
    <row r="142" spans="1:20" ht="15.75" customHeight="1" x14ac:dyDescent="0.25">
      <c r="A142" s="10" t="s">
        <v>52</v>
      </c>
      <c r="B142" s="10">
        <v>2019</v>
      </c>
      <c r="C142" s="10">
        <v>26875850</v>
      </c>
      <c r="D142" s="10">
        <v>111300</v>
      </c>
      <c r="E142" s="10">
        <v>34</v>
      </c>
      <c r="F142" s="10">
        <v>11</v>
      </c>
      <c r="G142" s="10">
        <v>5</v>
      </c>
      <c r="H142" s="10">
        <v>3</v>
      </c>
      <c r="I142" s="10">
        <v>180</v>
      </c>
      <c r="J142" s="10">
        <v>2.4</v>
      </c>
      <c r="K142" s="10">
        <v>110000</v>
      </c>
      <c r="L142" s="10">
        <v>9.0813000000000006</v>
      </c>
      <c r="M142" s="10">
        <v>7.4851000000000001</v>
      </c>
      <c r="N142" s="10" t="s">
        <v>271</v>
      </c>
      <c r="O142" s="10" t="s">
        <v>276</v>
      </c>
      <c r="P142" s="10" t="s">
        <v>276</v>
      </c>
      <c r="Q142" s="10">
        <v>2</v>
      </c>
      <c r="R142" s="10" t="s">
        <v>274</v>
      </c>
      <c r="S142" s="10">
        <f>VLOOKUP(A142,'[1]Eventos Historicos'!$A:$E,4,FALSE)</f>
        <v>0</v>
      </c>
      <c r="T142" s="10">
        <f>VLOOKUP(A142,'[1]Eventos Historicos'!$A:$E,5,FALSE)</f>
        <v>0</v>
      </c>
    </row>
    <row r="143" spans="1:20" ht="15.75" customHeight="1" x14ac:dyDescent="0.25">
      <c r="A143" s="10" t="s">
        <v>42</v>
      </c>
      <c r="B143" s="10">
        <v>2022</v>
      </c>
      <c r="C143" s="10">
        <v>178977560</v>
      </c>
      <c r="D143" s="10">
        <v>681820</v>
      </c>
      <c r="E143" s="10">
        <v>50</v>
      </c>
      <c r="F143" s="10">
        <v>5</v>
      </c>
      <c r="G143" s="10">
        <v>6</v>
      </c>
      <c r="H143" s="10">
        <v>3</v>
      </c>
      <c r="I143" s="10">
        <v>200</v>
      </c>
      <c r="J143" s="10">
        <v>2.4</v>
      </c>
      <c r="K143" s="10">
        <v>420000</v>
      </c>
      <c r="L143" s="10">
        <v>45.761800000000001</v>
      </c>
      <c r="M143" s="10">
        <v>4.8579999999999997</v>
      </c>
      <c r="N143" s="10" t="s">
        <v>275</v>
      </c>
      <c r="O143" s="10" t="s">
        <v>276</v>
      </c>
      <c r="P143" s="10" t="s">
        <v>276</v>
      </c>
      <c r="Q143" s="10">
        <v>4</v>
      </c>
      <c r="R143" s="10" t="s">
        <v>277</v>
      </c>
      <c r="S143" s="10">
        <f>VLOOKUP(A143,'[1]Eventos Historicos'!$A:$E,4,FALSE)</f>
        <v>0</v>
      </c>
      <c r="T143" s="10">
        <f>VLOOKUP(A143,'[1]Eventos Historicos'!$A:$E,5,FALSE)</f>
        <v>3</v>
      </c>
    </row>
    <row r="144" spans="1:20" ht="15.75" customHeight="1" x14ac:dyDescent="0.25">
      <c r="A144" s="10" t="s">
        <v>112</v>
      </c>
      <c r="B144" s="10">
        <v>2019</v>
      </c>
      <c r="C144" s="10">
        <v>71872550</v>
      </c>
      <c r="D144" s="10">
        <v>546680</v>
      </c>
      <c r="E144" s="10">
        <v>36</v>
      </c>
      <c r="F144" s="10">
        <v>4</v>
      </c>
      <c r="G144" s="10">
        <v>4</v>
      </c>
      <c r="H144" s="10">
        <v>2</v>
      </c>
      <c r="I144" s="10">
        <v>150</v>
      </c>
      <c r="J144" s="10">
        <v>1.5</v>
      </c>
      <c r="K144" s="10">
        <v>180000</v>
      </c>
      <c r="L144" s="10">
        <v>-34.921999999999997</v>
      </c>
      <c r="M144" s="10">
        <v>138.60339999999999</v>
      </c>
      <c r="N144" s="10" t="s">
        <v>279</v>
      </c>
      <c r="O144" s="10" t="s">
        <v>272</v>
      </c>
      <c r="P144" s="10" t="s">
        <v>280</v>
      </c>
      <c r="Q144" s="10">
        <v>5</v>
      </c>
      <c r="R144" s="10" t="s">
        <v>277</v>
      </c>
      <c r="S144" s="10">
        <f>VLOOKUP(A144,'[1]Eventos Historicos'!$A:$E,4,FALSE)</f>
        <v>0</v>
      </c>
      <c r="T144" s="10">
        <f>VLOOKUP(A144,'[1]Eventos Historicos'!$A:$E,5,FALSE)</f>
        <v>0</v>
      </c>
    </row>
    <row r="145" spans="1:20" ht="15.75" customHeight="1" x14ac:dyDescent="0.25">
      <c r="A145" s="10" t="s">
        <v>91</v>
      </c>
      <c r="B145" s="10">
        <v>2017</v>
      </c>
      <c r="C145" s="10">
        <v>103470020</v>
      </c>
      <c r="D145" s="10">
        <v>740660</v>
      </c>
      <c r="E145" s="10">
        <v>23</v>
      </c>
      <c r="F145" s="10">
        <v>11</v>
      </c>
      <c r="G145" s="10">
        <v>4</v>
      </c>
      <c r="H145" s="10">
        <v>3</v>
      </c>
      <c r="I145" s="10">
        <v>130</v>
      </c>
      <c r="J145" s="10">
        <v>1.5</v>
      </c>
      <c r="K145" s="10">
        <v>370000</v>
      </c>
      <c r="L145" s="10">
        <v>-12.112399999999999</v>
      </c>
      <c r="M145" s="10">
        <v>-77.0304</v>
      </c>
      <c r="N145" s="10" t="s">
        <v>282</v>
      </c>
      <c r="O145" s="10" t="s">
        <v>272</v>
      </c>
      <c r="P145" s="10" t="s">
        <v>283</v>
      </c>
      <c r="Q145" s="10">
        <v>5</v>
      </c>
      <c r="R145" s="10" t="s">
        <v>274</v>
      </c>
      <c r="S145" s="10">
        <f>VLOOKUP(A145,'[1]Eventos Historicos'!$A:$E,4,FALSE)</f>
        <v>0</v>
      </c>
      <c r="T145" s="10">
        <f>VLOOKUP(A145,'[1]Eventos Historicos'!$A:$E,5,FALSE)</f>
        <v>0</v>
      </c>
    </row>
    <row r="146" spans="1:20" ht="15.75" customHeight="1" x14ac:dyDescent="0.25">
      <c r="A146" s="10" t="s">
        <v>91</v>
      </c>
      <c r="B146" s="10">
        <v>2021</v>
      </c>
      <c r="C146" s="10">
        <v>111722570</v>
      </c>
      <c r="D146" s="10">
        <v>801710</v>
      </c>
      <c r="E146" s="10">
        <v>47</v>
      </c>
      <c r="F146" s="10">
        <v>12</v>
      </c>
      <c r="G146" s="10">
        <v>5</v>
      </c>
      <c r="H146" s="10">
        <v>2</v>
      </c>
      <c r="I146" s="10">
        <v>150</v>
      </c>
      <c r="J146" s="10">
        <v>1.4</v>
      </c>
      <c r="K146" s="10">
        <v>330000</v>
      </c>
      <c r="L146" s="10">
        <v>-12.112399999999999</v>
      </c>
      <c r="M146" s="10">
        <v>-77.0304</v>
      </c>
      <c r="N146" s="10" t="s">
        <v>282</v>
      </c>
      <c r="O146" s="10" t="s">
        <v>272</v>
      </c>
      <c r="P146" s="10" t="s">
        <v>283</v>
      </c>
      <c r="Q146" s="10">
        <v>5</v>
      </c>
      <c r="R146" s="10" t="s">
        <v>274</v>
      </c>
      <c r="S146" s="10">
        <f>VLOOKUP(A146,'[1]Eventos Historicos'!$A:$E,4,FALSE)</f>
        <v>0</v>
      </c>
      <c r="T146" s="10">
        <f>VLOOKUP(A146,'[1]Eventos Historicos'!$A:$E,5,FALSE)</f>
        <v>0</v>
      </c>
    </row>
    <row r="147" spans="1:20" ht="15.75" customHeight="1" x14ac:dyDescent="0.25">
      <c r="A147" s="10" t="s">
        <v>57</v>
      </c>
      <c r="B147" s="10">
        <v>2019</v>
      </c>
      <c r="C147" s="10">
        <v>154285260</v>
      </c>
      <c r="D147" s="10">
        <v>789340</v>
      </c>
      <c r="E147" s="10">
        <v>32</v>
      </c>
      <c r="F147" s="10">
        <v>6</v>
      </c>
      <c r="G147" s="10">
        <v>8</v>
      </c>
      <c r="H147" s="10">
        <v>4</v>
      </c>
      <c r="I147" s="10">
        <v>240</v>
      </c>
      <c r="J147" s="10">
        <v>3.1</v>
      </c>
      <c r="K147" s="10">
        <v>230000</v>
      </c>
      <c r="L147" s="10">
        <v>52.363999999999997</v>
      </c>
      <c r="M147" s="10">
        <v>4.8819999999999997</v>
      </c>
      <c r="N147" s="10" t="s">
        <v>275</v>
      </c>
      <c r="O147" s="10" t="s">
        <v>272</v>
      </c>
      <c r="P147" s="10" t="s">
        <v>273</v>
      </c>
      <c r="Q147" s="10">
        <v>4</v>
      </c>
      <c r="R147" s="10" t="s">
        <v>274</v>
      </c>
      <c r="S147" s="10">
        <f>VLOOKUP(A147,'[1]Eventos Historicos'!$A:$E,4,FALSE)</f>
        <v>0</v>
      </c>
      <c r="T147" s="10">
        <f>VLOOKUP(A147,'[1]Eventos Historicos'!$A:$E,5,FALSE)</f>
        <v>0</v>
      </c>
    </row>
    <row r="148" spans="1:20" ht="15.75" customHeight="1" x14ac:dyDescent="0.25">
      <c r="A148" s="10" t="s">
        <v>8</v>
      </c>
      <c r="B148" s="10">
        <v>2016</v>
      </c>
      <c r="C148" s="10">
        <v>201726440</v>
      </c>
      <c r="D148" s="10">
        <v>1550370</v>
      </c>
      <c r="E148" s="10">
        <v>15</v>
      </c>
      <c r="F148" s="10">
        <v>8</v>
      </c>
      <c r="G148" s="10">
        <v>7</v>
      </c>
      <c r="H148" s="10">
        <v>4</v>
      </c>
      <c r="I148" s="10">
        <v>230</v>
      </c>
      <c r="J148" s="10">
        <v>3.5</v>
      </c>
      <c r="K148" s="10">
        <v>860000</v>
      </c>
      <c r="L148" s="10">
        <v>40.017600000000002</v>
      </c>
      <c r="M148" s="10">
        <v>116.4756</v>
      </c>
      <c r="N148" s="10" t="s">
        <v>281</v>
      </c>
      <c r="O148" s="10" t="s">
        <v>276</v>
      </c>
      <c r="P148" s="10" t="s">
        <v>276</v>
      </c>
      <c r="Q148" s="10">
        <v>1</v>
      </c>
      <c r="R148" s="10" t="s">
        <v>277</v>
      </c>
      <c r="S148" s="10">
        <f>VLOOKUP(A148,'[1]Eventos Historicos'!$A:$E,4,FALSE)</f>
        <v>1</v>
      </c>
      <c r="T148" s="10">
        <f>VLOOKUP(A148,'[1]Eventos Historicos'!$A:$E,5,FALSE)</f>
        <v>1</v>
      </c>
    </row>
    <row r="149" spans="1:20" ht="15.75" customHeight="1" x14ac:dyDescent="0.25">
      <c r="A149" s="10" t="s">
        <v>51</v>
      </c>
      <c r="B149" s="10">
        <v>2019</v>
      </c>
      <c r="C149" s="10">
        <v>55386600</v>
      </c>
      <c r="D149" s="10">
        <v>251080</v>
      </c>
      <c r="E149" s="10">
        <v>34</v>
      </c>
      <c r="F149" s="10">
        <v>11</v>
      </c>
      <c r="G149" s="10">
        <v>5</v>
      </c>
      <c r="H149" s="10">
        <v>3</v>
      </c>
      <c r="I149" s="10">
        <v>180</v>
      </c>
      <c r="J149" s="10">
        <v>2.4</v>
      </c>
      <c r="K149" s="10">
        <v>190000</v>
      </c>
      <c r="L149" s="10">
        <v>9.0695999999999994</v>
      </c>
      <c r="M149" s="10">
        <v>7.4256000000000002</v>
      </c>
      <c r="N149" s="10" t="s">
        <v>271</v>
      </c>
      <c r="O149" s="10" t="s">
        <v>276</v>
      </c>
      <c r="P149" s="10" t="s">
        <v>276</v>
      </c>
      <c r="Q149" s="10">
        <v>2</v>
      </c>
      <c r="R149" s="10" t="s">
        <v>274</v>
      </c>
      <c r="S149" s="10">
        <f>VLOOKUP(A149,'[1]Eventos Historicos'!$A:$E,4,FALSE)</f>
        <v>1</v>
      </c>
      <c r="T149" s="10">
        <f>VLOOKUP(A149,'[1]Eventos Historicos'!$A:$E,5,FALSE)</f>
        <v>0</v>
      </c>
    </row>
    <row r="150" spans="1:20" ht="15.75" customHeight="1" x14ac:dyDescent="0.25">
      <c r="A150" s="10" t="s">
        <v>77</v>
      </c>
      <c r="B150" s="10">
        <v>2019</v>
      </c>
      <c r="C150" s="10">
        <v>386490430</v>
      </c>
      <c r="D150" s="10">
        <v>3747540</v>
      </c>
      <c r="E150" s="10">
        <v>31</v>
      </c>
      <c r="F150" s="10">
        <v>7</v>
      </c>
      <c r="G150" s="10">
        <v>5</v>
      </c>
      <c r="H150" s="10">
        <v>3</v>
      </c>
      <c r="I150" s="10">
        <v>210</v>
      </c>
      <c r="J150" s="10">
        <v>2.7</v>
      </c>
      <c r="K150" s="10">
        <v>930000</v>
      </c>
      <c r="L150" s="10">
        <v>49.230699999999999</v>
      </c>
      <c r="M150" s="10">
        <v>-123.1307</v>
      </c>
      <c r="N150" s="10" t="s">
        <v>278</v>
      </c>
      <c r="O150" s="10" t="s">
        <v>272</v>
      </c>
      <c r="P150" s="10" t="s">
        <v>284</v>
      </c>
      <c r="Q150" s="10">
        <v>6</v>
      </c>
      <c r="R150" s="10" t="s">
        <v>274</v>
      </c>
      <c r="S150" s="10">
        <f>VLOOKUP(A150,'[1]Eventos Historicos'!$A:$E,4,FALSE)</f>
        <v>0</v>
      </c>
      <c r="T150" s="10">
        <f>VLOOKUP(A150,'[1]Eventos Historicos'!$A:$E,5,FALSE)</f>
        <v>2</v>
      </c>
    </row>
    <row r="151" spans="1:20" ht="15.75" customHeight="1" x14ac:dyDescent="0.25">
      <c r="A151" s="10" t="s">
        <v>79</v>
      </c>
      <c r="B151" s="10">
        <v>2021</v>
      </c>
      <c r="C151" s="10">
        <v>432892260</v>
      </c>
      <c r="D151" s="10">
        <v>2901220</v>
      </c>
      <c r="E151" s="10">
        <v>45</v>
      </c>
      <c r="F151" s="10">
        <v>9</v>
      </c>
      <c r="G151" s="10">
        <v>9</v>
      </c>
      <c r="H151" s="10">
        <v>5</v>
      </c>
      <c r="I151" s="10">
        <v>260</v>
      </c>
      <c r="J151" s="10">
        <v>3.5</v>
      </c>
      <c r="K151" s="10">
        <v>2090000</v>
      </c>
      <c r="L151" s="10">
        <v>34.705399999999997</v>
      </c>
      <c r="M151" s="10">
        <v>135.49879999999999</v>
      </c>
      <c r="N151" s="10" t="s">
        <v>281</v>
      </c>
      <c r="O151" s="10" t="s">
        <v>272</v>
      </c>
      <c r="P151" s="10" t="s">
        <v>284</v>
      </c>
      <c r="Q151" s="10">
        <v>6</v>
      </c>
      <c r="R151" s="10" t="s">
        <v>274</v>
      </c>
      <c r="S151" s="10">
        <f>VLOOKUP(A151,'[1]Eventos Historicos'!$A:$E,4,FALSE)</f>
        <v>0</v>
      </c>
      <c r="T151" s="10">
        <f>VLOOKUP(A151,'[1]Eventos Historicos'!$A:$E,5,FALSE)</f>
        <v>3</v>
      </c>
    </row>
    <row r="152" spans="1:20" ht="15.75" customHeight="1" x14ac:dyDescent="0.25">
      <c r="A152" s="10" t="s">
        <v>158</v>
      </c>
      <c r="B152" s="10">
        <v>2018</v>
      </c>
      <c r="C152" s="10">
        <v>49046260</v>
      </c>
      <c r="D152" s="10">
        <v>436750</v>
      </c>
      <c r="E152" s="10">
        <v>30</v>
      </c>
      <c r="F152" s="10">
        <v>2</v>
      </c>
      <c r="G152" s="10">
        <v>7</v>
      </c>
      <c r="H152" s="10">
        <v>4</v>
      </c>
      <c r="I152" s="10">
        <v>190</v>
      </c>
      <c r="J152" s="10">
        <v>2.6</v>
      </c>
      <c r="K152" s="10">
        <v>200000</v>
      </c>
      <c r="L152" s="10">
        <v>-31.878299999999999</v>
      </c>
      <c r="M152" s="10">
        <v>115.79349999999999</v>
      </c>
      <c r="N152" s="10" t="s">
        <v>279</v>
      </c>
      <c r="O152" s="10" t="s">
        <v>272</v>
      </c>
      <c r="P152" s="10" t="s">
        <v>280</v>
      </c>
      <c r="Q152" s="10">
        <v>4</v>
      </c>
      <c r="R152" s="10" t="s">
        <v>277</v>
      </c>
      <c r="S152" s="10">
        <f>VLOOKUP(A152,'[1]Eventos Historicos'!$A:$E,4,FALSE)</f>
        <v>0</v>
      </c>
      <c r="T152" s="10">
        <f>VLOOKUP(A152,'[1]Eventos Historicos'!$A:$E,5,FALSE)</f>
        <v>0</v>
      </c>
    </row>
    <row r="153" spans="1:20" ht="15.75" customHeight="1" x14ac:dyDescent="0.25">
      <c r="A153" s="10" t="s">
        <v>158</v>
      </c>
      <c r="B153" s="10">
        <v>2023</v>
      </c>
      <c r="C153" s="10">
        <v>54246250</v>
      </c>
      <c r="D153" s="10">
        <v>482220</v>
      </c>
      <c r="E153" s="10">
        <v>60</v>
      </c>
      <c r="F153" s="10">
        <v>2</v>
      </c>
      <c r="G153" s="10">
        <v>7</v>
      </c>
      <c r="H153" s="10">
        <v>4</v>
      </c>
      <c r="I153" s="10">
        <v>190</v>
      </c>
      <c r="J153" s="10">
        <v>2.6</v>
      </c>
      <c r="K153" s="10">
        <v>340000</v>
      </c>
      <c r="L153" s="10">
        <v>-31.878299999999999</v>
      </c>
      <c r="M153" s="10">
        <v>115.79349999999999</v>
      </c>
      <c r="N153" s="10" t="s">
        <v>279</v>
      </c>
      <c r="O153" s="10" t="s">
        <v>272</v>
      </c>
      <c r="P153" s="10" t="s">
        <v>280</v>
      </c>
      <c r="Q153" s="10">
        <v>4</v>
      </c>
      <c r="R153" s="10" t="s">
        <v>277</v>
      </c>
      <c r="S153" s="10">
        <f>VLOOKUP(A153,'[1]Eventos Historicos'!$A:$E,4,FALSE)</f>
        <v>0</v>
      </c>
      <c r="T153" s="10">
        <f>VLOOKUP(A153,'[1]Eventos Historicos'!$A:$E,5,FALSE)</f>
        <v>0</v>
      </c>
    </row>
    <row r="154" spans="1:20" ht="15.75" customHeight="1" x14ac:dyDescent="0.25">
      <c r="A154" s="10" t="s">
        <v>36</v>
      </c>
      <c r="B154" s="10">
        <v>2022</v>
      </c>
      <c r="C154" s="10">
        <v>70144260</v>
      </c>
      <c r="D154" s="10">
        <v>512610</v>
      </c>
      <c r="E154" s="10">
        <v>54</v>
      </c>
      <c r="F154" s="10">
        <v>2</v>
      </c>
      <c r="G154" s="10">
        <v>6</v>
      </c>
      <c r="H154" s="10">
        <v>3</v>
      </c>
      <c r="I154" s="10">
        <v>160</v>
      </c>
      <c r="J154" s="10">
        <v>1.9</v>
      </c>
      <c r="K154" s="10">
        <v>260000</v>
      </c>
      <c r="L154" s="10">
        <v>-41.217399999999998</v>
      </c>
      <c r="M154" s="10">
        <v>174.88329999999999</v>
      </c>
      <c r="N154" s="10" t="s">
        <v>279</v>
      </c>
      <c r="O154" s="10" t="s">
        <v>272</v>
      </c>
      <c r="P154" s="10" t="s">
        <v>284</v>
      </c>
      <c r="Q154" s="10">
        <v>4</v>
      </c>
      <c r="R154" s="10" t="s">
        <v>274</v>
      </c>
      <c r="S154" s="10">
        <f>VLOOKUP(A154,'[1]Eventos Historicos'!$A:$E,4,FALSE)</f>
        <v>1</v>
      </c>
      <c r="T154" s="10">
        <f>VLOOKUP(A154,'[1]Eventos Historicos'!$A:$E,5,FALSE)</f>
        <v>3</v>
      </c>
    </row>
    <row r="155" spans="1:20" ht="15.75" customHeight="1" x14ac:dyDescent="0.25">
      <c r="A155" s="10" t="s">
        <v>85</v>
      </c>
      <c r="B155" s="10">
        <v>2016</v>
      </c>
      <c r="C155" s="10">
        <v>65665560</v>
      </c>
      <c r="D155" s="10">
        <v>736810</v>
      </c>
      <c r="E155" s="10">
        <v>18</v>
      </c>
      <c r="F155" s="10">
        <v>2</v>
      </c>
      <c r="G155" s="10">
        <v>4</v>
      </c>
      <c r="H155" s="10">
        <v>3</v>
      </c>
      <c r="I155" s="10">
        <v>150</v>
      </c>
      <c r="J155" s="10">
        <v>1.7</v>
      </c>
      <c r="K155" s="10">
        <v>80000</v>
      </c>
      <c r="L155" s="10">
        <v>-36.918300000000002</v>
      </c>
      <c r="M155" s="10">
        <v>174.8509</v>
      </c>
      <c r="N155" s="10" t="s">
        <v>279</v>
      </c>
      <c r="O155" s="10" t="s">
        <v>272</v>
      </c>
      <c r="P155" s="10" t="s">
        <v>284</v>
      </c>
      <c r="Q155" s="10">
        <v>3</v>
      </c>
      <c r="R155" s="10" t="s">
        <v>277</v>
      </c>
      <c r="S155" s="10">
        <f>VLOOKUP(A155,'[1]Eventos Historicos'!$A:$E,4,FALSE)</f>
        <v>1</v>
      </c>
      <c r="T155" s="10">
        <f>VLOOKUP(A155,'[1]Eventos Historicos'!$A:$E,5,FALSE)</f>
        <v>1</v>
      </c>
    </row>
    <row r="156" spans="1:20" ht="15.75" customHeight="1" x14ac:dyDescent="0.25">
      <c r="A156" s="10" t="s">
        <v>129</v>
      </c>
      <c r="B156" s="10">
        <v>2018</v>
      </c>
      <c r="C156" s="10">
        <v>5419090</v>
      </c>
      <c r="D156" s="10">
        <v>56430</v>
      </c>
      <c r="E156" s="10">
        <v>28</v>
      </c>
      <c r="F156" s="10">
        <v>12</v>
      </c>
      <c r="G156" s="10">
        <v>4</v>
      </c>
      <c r="H156" s="10">
        <v>2</v>
      </c>
      <c r="I156" s="10">
        <v>120</v>
      </c>
      <c r="J156" s="10">
        <v>1.2</v>
      </c>
      <c r="K156" s="10">
        <v>30000</v>
      </c>
      <c r="L156" s="10">
        <v>39.678800000000003</v>
      </c>
      <c r="M156" s="10">
        <v>-4.0580999999999996</v>
      </c>
      <c r="N156" s="10" t="s">
        <v>275</v>
      </c>
      <c r="O156" s="10" t="s">
        <v>276</v>
      </c>
      <c r="P156" s="10" t="s">
        <v>276</v>
      </c>
      <c r="Q156" s="10">
        <v>1</v>
      </c>
      <c r="R156" s="10" t="s">
        <v>277</v>
      </c>
      <c r="S156" s="10">
        <f>VLOOKUP(A156,'[1]Eventos Historicos'!$A:$E,4,FALSE)</f>
        <v>1</v>
      </c>
      <c r="T156" s="10">
        <f>VLOOKUP(A156,'[1]Eventos Historicos'!$A:$E,5,FALSE)</f>
        <v>2</v>
      </c>
    </row>
    <row r="157" spans="1:20" ht="15.75" customHeight="1" x14ac:dyDescent="0.25">
      <c r="A157" s="10" t="s">
        <v>129</v>
      </c>
      <c r="B157" s="10">
        <v>2023</v>
      </c>
      <c r="C157" s="10">
        <v>5973360</v>
      </c>
      <c r="D157" s="10">
        <v>62300</v>
      </c>
      <c r="E157" s="10">
        <v>58</v>
      </c>
      <c r="F157" s="10">
        <v>12</v>
      </c>
      <c r="G157" s="10">
        <v>4</v>
      </c>
      <c r="H157" s="10">
        <v>2</v>
      </c>
      <c r="I157" s="10">
        <v>120</v>
      </c>
      <c r="J157" s="10">
        <v>1.2</v>
      </c>
      <c r="K157" s="10">
        <v>20000</v>
      </c>
      <c r="L157" s="10">
        <v>39.678800000000003</v>
      </c>
      <c r="M157" s="10">
        <v>-4.0580999999999996</v>
      </c>
      <c r="N157" s="10" t="s">
        <v>275</v>
      </c>
      <c r="O157" s="10" t="s">
        <v>276</v>
      </c>
      <c r="P157" s="10" t="s">
        <v>276</v>
      </c>
      <c r="Q157" s="10">
        <v>1</v>
      </c>
      <c r="R157" s="10" t="s">
        <v>277</v>
      </c>
      <c r="S157" s="10">
        <f>VLOOKUP(A157,'[1]Eventos Historicos'!$A:$E,4,FALSE)</f>
        <v>1</v>
      </c>
      <c r="T157" s="10">
        <f>VLOOKUP(A157,'[1]Eventos Historicos'!$A:$E,5,FALSE)</f>
        <v>2</v>
      </c>
    </row>
    <row r="158" spans="1:20" ht="15.75" customHeight="1" x14ac:dyDescent="0.25">
      <c r="A158" s="10" t="s">
        <v>67</v>
      </c>
      <c r="B158" s="10">
        <v>2018</v>
      </c>
      <c r="C158" s="10">
        <v>734220490</v>
      </c>
      <c r="D158" s="10">
        <v>3350450</v>
      </c>
      <c r="E158" s="10">
        <v>27</v>
      </c>
      <c r="F158" s="10">
        <v>1</v>
      </c>
      <c r="G158" s="10">
        <v>10</v>
      </c>
      <c r="H158" s="10">
        <v>5</v>
      </c>
      <c r="I158" s="10">
        <v>300</v>
      </c>
      <c r="J158" s="10">
        <v>4.2</v>
      </c>
      <c r="K158" s="10">
        <v>4280000</v>
      </c>
      <c r="L158" s="10">
        <v>-6.2275</v>
      </c>
      <c r="M158" s="10">
        <v>106.79730000000001</v>
      </c>
      <c r="N158" s="10" t="s">
        <v>281</v>
      </c>
      <c r="O158" s="10" t="s">
        <v>272</v>
      </c>
      <c r="P158" s="10" t="s">
        <v>284</v>
      </c>
      <c r="Q158" s="10">
        <v>3</v>
      </c>
      <c r="R158" s="10" t="s">
        <v>274</v>
      </c>
      <c r="S158" s="10">
        <f>VLOOKUP(A158,'[1]Eventos Historicos'!$A:$E,4,FALSE)</f>
        <v>2</v>
      </c>
      <c r="T158" s="10">
        <f>VLOOKUP(A158,'[1]Eventos Historicos'!$A:$E,5,FALSE)</f>
        <v>4</v>
      </c>
    </row>
    <row r="159" spans="1:20" ht="15.75" customHeight="1" x14ac:dyDescent="0.25">
      <c r="A159" s="10" t="s">
        <v>58</v>
      </c>
      <c r="B159" s="10">
        <v>2019</v>
      </c>
      <c r="C159" s="10">
        <v>69087320</v>
      </c>
      <c r="D159" s="10">
        <v>353450</v>
      </c>
      <c r="E159" s="10">
        <v>32</v>
      </c>
      <c r="F159" s="10">
        <v>6</v>
      </c>
      <c r="G159" s="10">
        <v>8</v>
      </c>
      <c r="H159" s="10">
        <v>4</v>
      </c>
      <c r="I159" s="10">
        <v>240</v>
      </c>
      <c r="J159" s="10">
        <v>3.1</v>
      </c>
      <c r="K159" s="10">
        <v>640000</v>
      </c>
      <c r="L159" s="10">
        <v>52.373100000000001</v>
      </c>
      <c r="M159" s="10">
        <v>4.8936999999999999</v>
      </c>
      <c r="N159" s="10" t="s">
        <v>275</v>
      </c>
      <c r="O159" s="10" t="s">
        <v>272</v>
      </c>
      <c r="P159" s="10" t="s">
        <v>273</v>
      </c>
      <c r="Q159" s="10">
        <v>4</v>
      </c>
      <c r="R159" s="10" t="s">
        <v>274</v>
      </c>
      <c r="S159" s="10">
        <f>VLOOKUP(A159,'[1]Eventos Historicos'!$A:$E,4,FALSE)</f>
        <v>0</v>
      </c>
      <c r="T159" s="10">
        <f>VLOOKUP(A159,'[1]Eventos Historicos'!$A:$E,5,FALSE)</f>
        <v>0</v>
      </c>
    </row>
    <row r="160" spans="1:20" ht="15.75" customHeight="1" x14ac:dyDescent="0.25">
      <c r="A160" s="10" t="s">
        <v>103</v>
      </c>
      <c r="B160" s="10">
        <v>2017</v>
      </c>
      <c r="C160" s="10">
        <v>237015990</v>
      </c>
      <c r="D160" s="10">
        <v>921140</v>
      </c>
      <c r="E160" s="10">
        <v>24</v>
      </c>
      <c r="F160" s="10">
        <v>4</v>
      </c>
      <c r="G160" s="10">
        <v>5</v>
      </c>
      <c r="H160" s="10">
        <v>3</v>
      </c>
      <c r="I160" s="10">
        <v>220</v>
      </c>
      <c r="J160" s="10">
        <v>2.8</v>
      </c>
      <c r="K160" s="10">
        <v>290000</v>
      </c>
      <c r="L160" s="10">
        <v>-27.387</v>
      </c>
      <c r="M160" s="10">
        <v>153.03829999999999</v>
      </c>
      <c r="N160" s="10" t="s">
        <v>279</v>
      </c>
      <c r="O160" s="10" t="s">
        <v>272</v>
      </c>
      <c r="P160" s="10" t="s">
        <v>280</v>
      </c>
      <c r="Q160" s="10">
        <v>8</v>
      </c>
      <c r="R160" s="10" t="s">
        <v>274</v>
      </c>
      <c r="S160" s="10">
        <f>VLOOKUP(A160,'[1]Eventos Historicos'!$A:$E,4,FALSE)</f>
        <v>2</v>
      </c>
      <c r="T160" s="10">
        <f>VLOOKUP(A160,'[1]Eventos Historicos'!$A:$E,5,FALSE)</f>
        <v>2</v>
      </c>
    </row>
    <row r="161" spans="1:20" ht="15.75" customHeight="1" x14ac:dyDescent="0.25">
      <c r="A161" s="10" t="s">
        <v>120</v>
      </c>
      <c r="B161" s="10">
        <v>2017</v>
      </c>
      <c r="C161" s="10">
        <v>180588180</v>
      </c>
      <c r="D161" s="10">
        <v>1652510</v>
      </c>
      <c r="E161" s="10">
        <v>22</v>
      </c>
      <c r="F161" s="10">
        <v>5</v>
      </c>
      <c r="G161" s="10">
        <v>7</v>
      </c>
      <c r="H161" s="10">
        <v>4</v>
      </c>
      <c r="I161" s="10">
        <v>150</v>
      </c>
      <c r="J161" s="10">
        <v>2.1</v>
      </c>
      <c r="K161" s="10">
        <v>220000</v>
      </c>
      <c r="L161" s="10">
        <v>-26.190200000000001</v>
      </c>
      <c r="M161" s="10">
        <v>28.124600000000001</v>
      </c>
      <c r="N161" s="10" t="s">
        <v>271</v>
      </c>
      <c r="O161" s="10" t="s">
        <v>276</v>
      </c>
      <c r="P161" s="10" t="s">
        <v>276</v>
      </c>
      <c r="Q161" s="10">
        <v>2</v>
      </c>
      <c r="R161" s="10" t="s">
        <v>277</v>
      </c>
      <c r="S161" s="10">
        <f>VLOOKUP(A161,'[1]Eventos Historicos'!$A:$E,4,FALSE)</f>
        <v>0</v>
      </c>
      <c r="T161" s="10">
        <f>VLOOKUP(A161,'[1]Eventos Historicos'!$A:$E,5,FALSE)</f>
        <v>3</v>
      </c>
    </row>
    <row r="162" spans="1:20" ht="15.75" customHeight="1" x14ac:dyDescent="0.25">
      <c r="A162" s="10" t="s">
        <v>34</v>
      </c>
      <c r="B162" s="10">
        <v>2018</v>
      </c>
      <c r="C162" s="10">
        <v>551731750</v>
      </c>
      <c r="D162" s="10">
        <v>1219460</v>
      </c>
      <c r="E162" s="10">
        <v>25</v>
      </c>
      <c r="F162" s="10">
        <v>6</v>
      </c>
      <c r="G162" s="10">
        <v>8</v>
      </c>
      <c r="H162" s="10">
        <v>5</v>
      </c>
      <c r="I162" s="10">
        <v>250</v>
      </c>
      <c r="J162" s="10">
        <v>3.4</v>
      </c>
      <c r="K162" s="10">
        <v>1350000</v>
      </c>
      <c r="L162" s="10">
        <v>25.765899999999998</v>
      </c>
      <c r="M162" s="10">
        <v>-80.191699999999997</v>
      </c>
      <c r="N162" s="10" t="s">
        <v>278</v>
      </c>
      <c r="O162" s="10" t="s">
        <v>272</v>
      </c>
      <c r="P162" s="10" t="s">
        <v>273</v>
      </c>
      <c r="Q162" s="10">
        <v>9</v>
      </c>
      <c r="R162" s="10" t="s">
        <v>274</v>
      </c>
      <c r="S162" s="10">
        <f>VLOOKUP(A162,'[1]Eventos Historicos'!$A:$E,4,FALSE)</f>
        <v>0</v>
      </c>
      <c r="T162" s="10">
        <f>VLOOKUP(A162,'[1]Eventos Historicos'!$A:$E,5,FALSE)</f>
        <v>1</v>
      </c>
    </row>
    <row r="163" spans="1:20" ht="15.75" customHeight="1" x14ac:dyDescent="0.25">
      <c r="A163" s="10" t="s">
        <v>34</v>
      </c>
      <c r="B163" s="10">
        <v>2023</v>
      </c>
      <c r="C163" s="10">
        <v>611113610</v>
      </c>
      <c r="D163" s="10">
        <v>1346380</v>
      </c>
      <c r="E163" s="10">
        <v>55</v>
      </c>
      <c r="F163" s="10">
        <v>6</v>
      </c>
      <c r="G163" s="10">
        <v>8</v>
      </c>
      <c r="H163" s="10">
        <v>5</v>
      </c>
      <c r="I163" s="10">
        <v>250</v>
      </c>
      <c r="J163" s="10">
        <v>3.4</v>
      </c>
      <c r="K163" s="10">
        <v>950000</v>
      </c>
      <c r="L163" s="10">
        <v>25.765899999999998</v>
      </c>
      <c r="M163" s="10">
        <v>-80.191699999999997</v>
      </c>
      <c r="N163" s="10" t="s">
        <v>278</v>
      </c>
      <c r="O163" s="10" t="s">
        <v>272</v>
      </c>
      <c r="P163" s="10" t="s">
        <v>273</v>
      </c>
      <c r="Q163" s="10">
        <v>9</v>
      </c>
      <c r="R163" s="10" t="s">
        <v>274</v>
      </c>
      <c r="S163" s="10">
        <f>VLOOKUP(A163,'[1]Eventos Historicos'!$A:$E,4,FALSE)</f>
        <v>0</v>
      </c>
      <c r="T163" s="10">
        <f>VLOOKUP(A163,'[1]Eventos Historicos'!$A:$E,5,FALSE)</f>
        <v>1</v>
      </c>
    </row>
    <row r="164" spans="1:20" ht="15.75" customHeight="1" x14ac:dyDescent="0.25">
      <c r="A164" s="10" t="s">
        <v>135</v>
      </c>
      <c r="B164" s="10">
        <v>2016</v>
      </c>
      <c r="C164" s="10">
        <v>29507550</v>
      </c>
      <c r="D164" s="10">
        <v>202900</v>
      </c>
      <c r="E164" s="10">
        <v>17</v>
      </c>
      <c r="F164" s="10">
        <v>1</v>
      </c>
      <c r="G164" s="10">
        <v>5</v>
      </c>
      <c r="H164" s="10">
        <v>2</v>
      </c>
      <c r="I164" s="10">
        <v>110</v>
      </c>
      <c r="J164" s="10">
        <v>1.3</v>
      </c>
      <c r="K164" s="10">
        <v>90000</v>
      </c>
      <c r="L164" s="10">
        <v>-3.3408899999999999</v>
      </c>
      <c r="M164" s="10">
        <v>-70.567899999999995</v>
      </c>
      <c r="N164" s="10" t="s">
        <v>282</v>
      </c>
      <c r="O164" s="10" t="s">
        <v>276</v>
      </c>
      <c r="P164" s="10" t="s">
        <v>276</v>
      </c>
      <c r="Q164" s="10">
        <v>1</v>
      </c>
      <c r="R164" s="10" t="s">
        <v>277</v>
      </c>
      <c r="S164" s="10">
        <f>VLOOKUP(A164,'[1]Eventos Historicos'!$A:$E,4,FALSE)</f>
        <v>0</v>
      </c>
      <c r="T164" s="10">
        <f>VLOOKUP(A164,'[1]Eventos Historicos'!$A:$E,5,FALSE)</f>
        <v>2</v>
      </c>
    </row>
    <row r="165" spans="1:20" ht="15.75" customHeight="1" x14ac:dyDescent="0.25">
      <c r="A165" s="10" t="s">
        <v>29</v>
      </c>
      <c r="B165" s="10">
        <v>2015</v>
      </c>
      <c r="C165" s="10">
        <v>91059500</v>
      </c>
      <c r="D165" s="10">
        <v>305860</v>
      </c>
      <c r="E165" s="10">
        <v>10</v>
      </c>
      <c r="F165" s="10">
        <v>9</v>
      </c>
      <c r="G165" s="10">
        <v>7</v>
      </c>
      <c r="H165" s="10">
        <v>4</v>
      </c>
      <c r="I165" s="10">
        <v>180</v>
      </c>
      <c r="J165" s="10">
        <v>2.2999999999999998</v>
      </c>
      <c r="K165" s="10">
        <v>70000</v>
      </c>
      <c r="L165" s="10">
        <v>6.4352</v>
      </c>
      <c r="M165" s="10">
        <v>3.4428999999999998</v>
      </c>
      <c r="N165" s="10" t="s">
        <v>271</v>
      </c>
      <c r="O165" s="10" t="s">
        <v>272</v>
      </c>
      <c r="P165" s="10" t="s">
        <v>273</v>
      </c>
      <c r="Q165" s="10">
        <v>6</v>
      </c>
      <c r="R165" s="10" t="s">
        <v>274</v>
      </c>
      <c r="S165" s="10">
        <f>VLOOKUP(A165,'[1]Eventos Historicos'!$A:$E,4,FALSE)</f>
        <v>2</v>
      </c>
      <c r="T165" s="10">
        <f>VLOOKUP(A165,'[1]Eventos Historicos'!$A:$E,5,FALSE)</f>
        <v>1</v>
      </c>
    </row>
    <row r="166" spans="1:20" ht="15.75" customHeight="1" x14ac:dyDescent="0.25">
      <c r="A166" s="10" t="s">
        <v>29</v>
      </c>
      <c r="B166" s="10">
        <v>2022</v>
      </c>
      <c r="C166" s="10">
        <v>103312140</v>
      </c>
      <c r="D166" s="10">
        <v>351330</v>
      </c>
      <c r="E166" s="10">
        <v>52</v>
      </c>
      <c r="F166" s="10">
        <v>11</v>
      </c>
      <c r="G166" s="10">
        <v>7</v>
      </c>
      <c r="H166" s="10">
        <v>4</v>
      </c>
      <c r="I166" s="10">
        <v>190</v>
      </c>
      <c r="J166" s="10">
        <v>2.5</v>
      </c>
      <c r="K166" s="10">
        <v>320000</v>
      </c>
      <c r="L166" s="10">
        <v>6.4352</v>
      </c>
      <c r="M166" s="10">
        <v>3.4428999999999998</v>
      </c>
      <c r="N166" s="10" t="s">
        <v>271</v>
      </c>
      <c r="O166" s="10" t="s">
        <v>272</v>
      </c>
      <c r="P166" s="10" t="s">
        <v>273</v>
      </c>
      <c r="Q166" s="10">
        <v>6</v>
      </c>
      <c r="R166" s="10" t="s">
        <v>274</v>
      </c>
      <c r="S166" s="10">
        <f>VLOOKUP(A166,'[1]Eventos Historicos'!$A:$E,4,FALSE)</f>
        <v>2</v>
      </c>
      <c r="T166" s="10">
        <f>VLOOKUP(A166,'[1]Eventos Historicos'!$A:$E,5,FALSE)</f>
        <v>1</v>
      </c>
    </row>
    <row r="167" spans="1:20" ht="15.75" customHeight="1" x14ac:dyDescent="0.25">
      <c r="A167" s="10" t="s">
        <v>136</v>
      </c>
      <c r="B167" s="10">
        <v>2016</v>
      </c>
      <c r="C167" s="10">
        <v>24756220</v>
      </c>
      <c r="D167" s="10">
        <v>172200</v>
      </c>
      <c r="E167" s="10">
        <v>17</v>
      </c>
      <c r="F167" s="10">
        <v>1</v>
      </c>
      <c r="G167" s="10">
        <v>5</v>
      </c>
      <c r="H167" s="10">
        <v>2</v>
      </c>
      <c r="I167" s="10">
        <v>110</v>
      </c>
      <c r="J167" s="10">
        <v>1.3</v>
      </c>
      <c r="K167" s="10">
        <v>90000</v>
      </c>
      <c r="L167" s="10">
        <v>-33.362299999999998</v>
      </c>
      <c r="M167" s="10">
        <v>-70.518100000000004</v>
      </c>
      <c r="N167" s="10" t="s">
        <v>282</v>
      </c>
      <c r="O167" s="10" t="s">
        <v>276</v>
      </c>
      <c r="P167" s="10" t="s">
        <v>276</v>
      </c>
      <c r="Q167" s="10">
        <v>2</v>
      </c>
      <c r="R167" s="10" t="s">
        <v>277</v>
      </c>
      <c r="S167" s="10">
        <f>VLOOKUP(A167,'[1]Eventos Historicos'!$A:$E,4,FALSE)</f>
        <v>0</v>
      </c>
      <c r="T167" s="10">
        <f>VLOOKUP(A167,'[1]Eventos Historicos'!$A:$E,5,FALSE)</f>
        <v>3</v>
      </c>
    </row>
    <row r="168" spans="1:20" ht="15.75" customHeight="1" x14ac:dyDescent="0.25">
      <c r="A168" s="10" t="s">
        <v>76</v>
      </c>
      <c r="B168" s="10">
        <v>2019</v>
      </c>
      <c r="C168" s="10">
        <v>271657940</v>
      </c>
      <c r="D168" s="10">
        <v>2598990</v>
      </c>
      <c r="E168" s="10">
        <v>31</v>
      </c>
      <c r="F168" s="10">
        <v>7</v>
      </c>
      <c r="G168" s="10">
        <v>5</v>
      </c>
      <c r="H168" s="10">
        <v>3</v>
      </c>
      <c r="I168" s="10">
        <v>210</v>
      </c>
      <c r="J168" s="10">
        <v>2.7</v>
      </c>
      <c r="K168" s="10">
        <v>600000</v>
      </c>
      <c r="L168" s="10">
        <v>49.226399999999998</v>
      </c>
      <c r="M168" s="10">
        <v>-122.99930000000001</v>
      </c>
      <c r="N168" s="10" t="s">
        <v>278</v>
      </c>
      <c r="O168" s="10" t="s">
        <v>272</v>
      </c>
      <c r="P168" s="10" t="s">
        <v>284</v>
      </c>
      <c r="Q168" s="10">
        <v>5</v>
      </c>
      <c r="R168" s="10" t="s">
        <v>274</v>
      </c>
      <c r="S168" s="10">
        <f>VLOOKUP(A168,'[1]Eventos Historicos'!$A:$E,4,FALSE)</f>
        <v>0</v>
      </c>
      <c r="T168" s="10">
        <f>VLOOKUP(A168,'[1]Eventos Historicos'!$A:$E,5,FALSE)</f>
        <v>2</v>
      </c>
    </row>
    <row r="169" spans="1:20" ht="15.75" customHeight="1" x14ac:dyDescent="0.25">
      <c r="A169" s="10" t="s">
        <v>102</v>
      </c>
      <c r="B169" s="10">
        <v>2017</v>
      </c>
      <c r="C169" s="10">
        <v>238210700</v>
      </c>
      <c r="D169" s="10">
        <v>867300</v>
      </c>
      <c r="E169" s="10">
        <v>24</v>
      </c>
      <c r="F169" s="10">
        <v>4</v>
      </c>
      <c r="G169" s="10">
        <v>5</v>
      </c>
      <c r="H169" s="10">
        <v>3</v>
      </c>
      <c r="I169" s="10">
        <v>220</v>
      </c>
      <c r="J169" s="10">
        <v>2.8</v>
      </c>
      <c r="K169" s="10">
        <v>450000</v>
      </c>
      <c r="L169" s="10">
        <v>-27.470500000000001</v>
      </c>
      <c r="M169" s="10">
        <v>153.02430000000001</v>
      </c>
      <c r="N169" s="10" t="s">
        <v>279</v>
      </c>
      <c r="O169" s="10" t="s">
        <v>272</v>
      </c>
      <c r="P169" s="10" t="s">
        <v>280</v>
      </c>
      <c r="Q169" s="10">
        <v>6</v>
      </c>
      <c r="R169" s="10" t="s">
        <v>274</v>
      </c>
      <c r="S169" s="10">
        <f>VLOOKUP(A169,'[1]Eventos Historicos'!$A:$E,4,FALSE)</f>
        <v>0</v>
      </c>
      <c r="T169" s="10">
        <f>VLOOKUP(A169,'[1]Eventos Historicos'!$A:$E,5,FALSE)</f>
        <v>2</v>
      </c>
    </row>
    <row r="170" spans="1:20" ht="15.75" customHeight="1" x14ac:dyDescent="0.25">
      <c r="A170" s="10" t="s">
        <v>97</v>
      </c>
      <c r="B170" s="10">
        <v>2014</v>
      </c>
      <c r="C170" s="10">
        <v>45660500</v>
      </c>
      <c r="D170" s="10">
        <v>293597</v>
      </c>
      <c r="E170" s="10">
        <v>5</v>
      </c>
      <c r="F170" s="10">
        <v>12</v>
      </c>
      <c r="G170" s="10">
        <v>5</v>
      </c>
      <c r="H170" s="10">
        <v>2</v>
      </c>
      <c r="I170" s="10">
        <v>100</v>
      </c>
      <c r="J170" s="10">
        <v>1.5</v>
      </c>
      <c r="K170" s="10">
        <v>80000</v>
      </c>
      <c r="L170" s="10">
        <v>-34.603700000000003</v>
      </c>
      <c r="M170" s="10">
        <v>-58.381599999999999</v>
      </c>
      <c r="N170" s="10" t="s">
        <v>282</v>
      </c>
      <c r="O170" s="10" t="s">
        <v>272</v>
      </c>
      <c r="P170" s="10" t="s">
        <v>273</v>
      </c>
      <c r="Q170" s="10">
        <v>6</v>
      </c>
      <c r="R170" s="10" t="s">
        <v>274</v>
      </c>
      <c r="S170" s="10">
        <f>VLOOKUP(A170,'[1]Eventos Historicos'!$A:$E,4,FALSE)</f>
        <v>0</v>
      </c>
      <c r="T170" s="10">
        <f>VLOOKUP(A170,'[1]Eventos Historicos'!$A:$E,5,FALSE)</f>
        <v>4</v>
      </c>
    </row>
    <row r="171" spans="1:20" ht="15.75" customHeight="1" x14ac:dyDescent="0.25">
      <c r="A171" s="10" t="s">
        <v>130</v>
      </c>
      <c r="B171" s="10">
        <v>2018</v>
      </c>
      <c r="C171" s="10">
        <v>6652140</v>
      </c>
      <c r="D171" s="10">
        <v>74210</v>
      </c>
      <c r="E171" s="10">
        <v>28</v>
      </c>
      <c r="F171" s="10">
        <v>12</v>
      </c>
      <c r="G171" s="10">
        <v>4</v>
      </c>
      <c r="H171" s="10">
        <v>2</v>
      </c>
      <c r="I171" s="10">
        <v>120</v>
      </c>
      <c r="J171" s="10">
        <v>1.2</v>
      </c>
      <c r="K171" s="10">
        <v>30000</v>
      </c>
      <c r="L171" s="10">
        <v>-4.0655999999999999</v>
      </c>
      <c r="M171" s="10">
        <v>39.659599999999998</v>
      </c>
      <c r="N171" s="10" t="s">
        <v>271</v>
      </c>
      <c r="O171" s="10" t="s">
        <v>272</v>
      </c>
      <c r="P171" s="10" t="s">
        <v>280</v>
      </c>
      <c r="Q171" s="10">
        <v>4</v>
      </c>
      <c r="R171" s="10" t="s">
        <v>274</v>
      </c>
      <c r="S171" s="10">
        <f>VLOOKUP(A171,'[1]Eventos Historicos'!$A:$E,4,FALSE)</f>
        <v>0</v>
      </c>
      <c r="T171" s="10">
        <f>VLOOKUP(A171,'[1]Eventos Historicos'!$A:$E,5,FALSE)</f>
        <v>3</v>
      </c>
    </row>
    <row r="172" spans="1:20" ht="15.75" customHeight="1" x14ac:dyDescent="0.25">
      <c r="A172" s="10" t="s">
        <v>130</v>
      </c>
      <c r="B172" s="10">
        <v>2023</v>
      </c>
      <c r="C172" s="10">
        <v>7332520</v>
      </c>
      <c r="D172" s="10">
        <v>81920</v>
      </c>
      <c r="E172" s="10">
        <v>58</v>
      </c>
      <c r="F172" s="10">
        <v>12</v>
      </c>
      <c r="G172" s="10">
        <v>4</v>
      </c>
      <c r="H172" s="10">
        <v>2</v>
      </c>
      <c r="I172" s="10">
        <v>120</v>
      </c>
      <c r="J172" s="10">
        <v>1.2</v>
      </c>
      <c r="K172" s="10">
        <v>60000</v>
      </c>
      <c r="L172" s="10">
        <v>-4.0655999999999999</v>
      </c>
      <c r="M172" s="10">
        <v>39.659599999999998</v>
      </c>
      <c r="N172" s="10" t="s">
        <v>271</v>
      </c>
      <c r="O172" s="10" t="s">
        <v>272</v>
      </c>
      <c r="P172" s="10" t="s">
        <v>280</v>
      </c>
      <c r="Q172" s="10">
        <v>4</v>
      </c>
      <c r="R172" s="10" t="s">
        <v>274</v>
      </c>
      <c r="S172" s="10">
        <f>VLOOKUP(A172,'[1]Eventos Historicos'!$A:$E,4,FALSE)</f>
        <v>0</v>
      </c>
      <c r="T172" s="10">
        <f>VLOOKUP(A172,'[1]Eventos Historicos'!$A:$E,5,FALSE)</f>
        <v>3</v>
      </c>
    </row>
    <row r="173" spans="1:20" ht="15.75" customHeight="1" x14ac:dyDescent="0.25">
      <c r="A173" s="10" t="s">
        <v>26</v>
      </c>
      <c r="B173" s="10">
        <v>2016</v>
      </c>
      <c r="C173" s="10">
        <v>78310840</v>
      </c>
      <c r="D173" s="10">
        <v>419950</v>
      </c>
      <c r="E173" s="10">
        <v>16</v>
      </c>
      <c r="F173" s="10">
        <v>12</v>
      </c>
      <c r="G173" s="10">
        <v>6</v>
      </c>
      <c r="H173" s="10">
        <v>3</v>
      </c>
      <c r="I173" s="10">
        <v>140</v>
      </c>
      <c r="J173" s="10">
        <v>1.9</v>
      </c>
      <c r="K173" s="10">
        <v>250000</v>
      </c>
      <c r="L173" s="10">
        <v>30.0275</v>
      </c>
      <c r="M173" s="10">
        <v>31.013100000000001</v>
      </c>
      <c r="N173" s="10" t="s">
        <v>271</v>
      </c>
      <c r="O173" s="10" t="s">
        <v>276</v>
      </c>
      <c r="P173" s="10" t="s">
        <v>276</v>
      </c>
      <c r="Q173" s="10">
        <v>1</v>
      </c>
      <c r="R173" s="10" t="s">
        <v>277</v>
      </c>
      <c r="S173" s="10">
        <f>VLOOKUP(A173,'[1]Eventos Historicos'!$A:$E,4,FALSE)</f>
        <v>0</v>
      </c>
      <c r="T173" s="10">
        <f>VLOOKUP(A173,'[1]Eventos Historicos'!$A:$E,5,FALSE)</f>
        <v>2</v>
      </c>
    </row>
    <row r="174" spans="1:20" ht="15.75" customHeight="1" x14ac:dyDescent="0.25">
      <c r="A174" s="10" t="s">
        <v>68</v>
      </c>
      <c r="B174" s="10">
        <v>2015</v>
      </c>
      <c r="C174" s="10">
        <v>206382000</v>
      </c>
      <c r="D174" s="10">
        <v>1503350</v>
      </c>
      <c r="E174" s="10">
        <v>11</v>
      </c>
      <c r="F174" s="10">
        <v>11</v>
      </c>
      <c r="G174" s="10">
        <v>4</v>
      </c>
      <c r="H174" s="10">
        <v>2</v>
      </c>
      <c r="I174" s="10">
        <v>140</v>
      </c>
      <c r="J174" s="10">
        <v>1.7</v>
      </c>
      <c r="K174" s="10">
        <v>270000</v>
      </c>
      <c r="L174" s="10">
        <v>-23.562999999999999</v>
      </c>
      <c r="M174" s="10">
        <v>-46.654400000000003</v>
      </c>
      <c r="N174" s="10" t="s">
        <v>282</v>
      </c>
      <c r="O174" s="10" t="s">
        <v>272</v>
      </c>
      <c r="P174" s="10" t="s">
        <v>273</v>
      </c>
      <c r="Q174" s="10">
        <v>6</v>
      </c>
      <c r="R174" s="10" t="s">
        <v>274</v>
      </c>
      <c r="S174" s="10">
        <f>VLOOKUP(A174,'[1]Eventos Historicos'!$A:$E,4,FALSE)</f>
        <v>2</v>
      </c>
      <c r="T174" s="10">
        <f>VLOOKUP(A174,'[1]Eventos Historicos'!$A:$E,5,FALSE)</f>
        <v>3</v>
      </c>
    </row>
    <row r="175" spans="1:20" ht="15.75" customHeight="1" x14ac:dyDescent="0.25">
      <c r="A175" s="10" t="s">
        <v>38</v>
      </c>
      <c r="B175" s="10">
        <v>2022</v>
      </c>
      <c r="C175" s="10">
        <v>72010410</v>
      </c>
      <c r="D175" s="10">
        <v>501570</v>
      </c>
      <c r="E175" s="10">
        <v>54</v>
      </c>
      <c r="F175" s="10">
        <v>2</v>
      </c>
      <c r="G175" s="10">
        <v>6</v>
      </c>
      <c r="H175" s="10">
        <v>3</v>
      </c>
      <c r="I175" s="10">
        <v>160</v>
      </c>
      <c r="J175" s="10">
        <v>1.9</v>
      </c>
      <c r="K175" s="10">
        <v>80000</v>
      </c>
      <c r="L175" s="10">
        <v>-41.222799999999999</v>
      </c>
      <c r="M175" s="10">
        <v>174.8022</v>
      </c>
      <c r="N175" s="10" t="s">
        <v>279</v>
      </c>
      <c r="O175" s="10" t="s">
        <v>272</v>
      </c>
      <c r="P175" s="10" t="s">
        <v>284</v>
      </c>
      <c r="Q175" s="10">
        <v>4</v>
      </c>
      <c r="R175" s="10" t="s">
        <v>277</v>
      </c>
      <c r="S175" s="10">
        <f>VLOOKUP(A175,'[1]Eventos Historicos'!$A:$E,4,FALSE)</f>
        <v>0</v>
      </c>
      <c r="T175" s="10">
        <f>VLOOKUP(A175,'[1]Eventos Historicos'!$A:$E,5,FALSE)</f>
        <v>3</v>
      </c>
    </row>
    <row r="176" spans="1:20" ht="15.75" customHeight="1" x14ac:dyDescent="0.25">
      <c r="A176" s="10" t="s">
        <v>121</v>
      </c>
      <c r="B176" s="10">
        <v>2015</v>
      </c>
      <c r="C176" s="10">
        <v>165102510</v>
      </c>
      <c r="D176" s="10">
        <v>1155720</v>
      </c>
      <c r="E176" s="10">
        <v>7</v>
      </c>
      <c r="F176" s="10">
        <v>4</v>
      </c>
      <c r="G176" s="10">
        <v>6</v>
      </c>
      <c r="H176" s="10">
        <v>3</v>
      </c>
      <c r="I176" s="10">
        <v>160</v>
      </c>
      <c r="J176" s="10">
        <v>2.1</v>
      </c>
      <c r="K176" s="10">
        <v>1000000</v>
      </c>
      <c r="L176" s="10">
        <v>43.654600000000002</v>
      </c>
      <c r="M176" s="10">
        <v>-79.380700000000004</v>
      </c>
      <c r="N176" s="10" t="s">
        <v>278</v>
      </c>
      <c r="O176" s="10" t="s">
        <v>276</v>
      </c>
      <c r="P176" s="10" t="s">
        <v>276</v>
      </c>
      <c r="Q176" s="10">
        <v>2</v>
      </c>
      <c r="R176" s="10" t="s">
        <v>277</v>
      </c>
      <c r="S176" s="10">
        <f>VLOOKUP(A176,'[1]Eventos Historicos'!$A:$E,4,FALSE)</f>
        <v>0</v>
      </c>
      <c r="T176" s="10">
        <f>VLOOKUP(A176,'[1]Eventos Historicos'!$A:$E,5,FALSE)</f>
        <v>0</v>
      </c>
    </row>
    <row r="177" spans="1:20" ht="15.75" customHeight="1" x14ac:dyDescent="0.25">
      <c r="A177" s="10" t="s">
        <v>121</v>
      </c>
      <c r="B177" s="10">
        <v>2021</v>
      </c>
      <c r="C177" s="10">
        <v>186908590</v>
      </c>
      <c r="D177" s="10">
        <v>1301530</v>
      </c>
      <c r="E177" s="10">
        <v>43</v>
      </c>
      <c r="F177" s="10">
        <v>6</v>
      </c>
      <c r="G177" s="10">
        <v>7</v>
      </c>
      <c r="H177" s="10">
        <v>4</v>
      </c>
      <c r="I177" s="10">
        <v>190</v>
      </c>
      <c r="J177" s="10">
        <v>2.6</v>
      </c>
      <c r="K177" s="10">
        <v>230000</v>
      </c>
      <c r="L177" s="10">
        <v>43.654600000000002</v>
      </c>
      <c r="M177" s="10">
        <v>-79.380700000000004</v>
      </c>
      <c r="N177" s="10" t="s">
        <v>278</v>
      </c>
      <c r="O177" s="10" t="s">
        <v>276</v>
      </c>
      <c r="P177" s="10" t="s">
        <v>276</v>
      </c>
      <c r="Q177" s="10">
        <v>2</v>
      </c>
      <c r="R177" s="10" t="s">
        <v>277</v>
      </c>
      <c r="S177" s="10">
        <f>VLOOKUP(A177,'[1]Eventos Historicos'!$A:$E,4,FALSE)</f>
        <v>0</v>
      </c>
      <c r="T177" s="10">
        <f>VLOOKUP(A177,'[1]Eventos Historicos'!$A:$E,5,FALSE)</f>
        <v>0</v>
      </c>
    </row>
    <row r="178" spans="1:20" ht="15.75" customHeight="1" x14ac:dyDescent="0.25">
      <c r="A178" s="10" t="s">
        <v>144</v>
      </c>
      <c r="B178" s="10">
        <v>2020</v>
      </c>
      <c r="C178" s="10">
        <v>370630030</v>
      </c>
      <c r="D178" s="10">
        <v>3255310</v>
      </c>
      <c r="E178" s="10">
        <v>39</v>
      </c>
      <c r="F178" s="10">
        <v>9</v>
      </c>
      <c r="G178" s="10">
        <v>6</v>
      </c>
      <c r="H178" s="10">
        <v>4</v>
      </c>
      <c r="I178" s="10">
        <v>230</v>
      </c>
      <c r="J178" s="10">
        <v>3.2</v>
      </c>
      <c r="K178" s="10">
        <v>1010000</v>
      </c>
      <c r="L178" s="10">
        <v>30.533300000000001</v>
      </c>
      <c r="M178" s="10">
        <v>114.3463</v>
      </c>
      <c r="N178" s="10" t="s">
        <v>281</v>
      </c>
      <c r="O178" s="10" t="s">
        <v>276</v>
      </c>
      <c r="P178" s="10" t="s">
        <v>276</v>
      </c>
      <c r="Q178" s="10">
        <v>1</v>
      </c>
      <c r="R178" s="10" t="s">
        <v>277</v>
      </c>
      <c r="S178" s="10">
        <f>VLOOKUP(A178,'[1]Eventos Historicos'!$A:$E,4,FALSE)</f>
        <v>0</v>
      </c>
      <c r="T178" s="10">
        <f>VLOOKUP(A178,'[1]Eventos Historicos'!$A:$E,5,FALSE)</f>
        <v>4</v>
      </c>
    </row>
    <row r="179" spans="1:20" ht="15.75" customHeight="1" x14ac:dyDescent="0.25">
      <c r="A179" s="10" t="s">
        <v>155</v>
      </c>
      <c r="B179" s="10">
        <v>2018</v>
      </c>
      <c r="C179" s="10">
        <v>86686260</v>
      </c>
      <c r="D179" s="10">
        <v>788820</v>
      </c>
      <c r="E179" s="10">
        <v>30</v>
      </c>
      <c r="F179" s="10">
        <v>2</v>
      </c>
      <c r="G179" s="10">
        <v>7</v>
      </c>
      <c r="H179" s="10">
        <v>4</v>
      </c>
      <c r="I179" s="10">
        <v>190</v>
      </c>
      <c r="J179" s="10">
        <v>2.6</v>
      </c>
      <c r="K179" s="10">
        <v>100000</v>
      </c>
      <c r="L179" s="10">
        <v>-31.9528</v>
      </c>
      <c r="M179" s="10">
        <v>115.8573</v>
      </c>
      <c r="N179" s="10" t="s">
        <v>279</v>
      </c>
      <c r="O179" s="10" t="s">
        <v>272</v>
      </c>
      <c r="P179" s="10" t="s">
        <v>280</v>
      </c>
      <c r="Q179" s="10">
        <v>4</v>
      </c>
      <c r="R179" s="10" t="s">
        <v>277</v>
      </c>
      <c r="S179" s="10">
        <f>VLOOKUP(A179,'[1]Eventos Historicos'!$A:$E,4,FALSE)</f>
        <v>0</v>
      </c>
      <c r="T179" s="10">
        <f>VLOOKUP(A179,'[1]Eventos Historicos'!$A:$E,5,FALSE)</f>
        <v>0</v>
      </c>
    </row>
    <row r="180" spans="1:20" ht="15.75" customHeight="1" x14ac:dyDescent="0.25">
      <c r="A180" s="10" t="s">
        <v>155</v>
      </c>
      <c r="B180" s="10">
        <v>2023</v>
      </c>
      <c r="C180" s="10">
        <v>95876930</v>
      </c>
      <c r="D180" s="10">
        <v>870920</v>
      </c>
      <c r="E180" s="10">
        <v>60</v>
      </c>
      <c r="F180" s="10">
        <v>2</v>
      </c>
      <c r="G180" s="10">
        <v>7</v>
      </c>
      <c r="H180" s="10">
        <v>4</v>
      </c>
      <c r="I180" s="10">
        <v>190</v>
      </c>
      <c r="J180" s="10">
        <v>2.6</v>
      </c>
      <c r="K180" s="10">
        <v>100000</v>
      </c>
      <c r="L180" s="10">
        <v>-31.9528</v>
      </c>
      <c r="M180" s="10">
        <v>115.8573</v>
      </c>
      <c r="N180" s="10" t="s">
        <v>279</v>
      </c>
      <c r="O180" s="10" t="s">
        <v>272</v>
      </c>
      <c r="P180" s="10" t="s">
        <v>280</v>
      </c>
      <c r="Q180" s="10">
        <v>4</v>
      </c>
      <c r="R180" s="10" t="s">
        <v>277</v>
      </c>
      <c r="S180" s="10">
        <f>VLOOKUP(A180,'[1]Eventos Historicos'!$A:$E,4,FALSE)</f>
        <v>0</v>
      </c>
      <c r="T180" s="10">
        <f>VLOOKUP(A180,'[1]Eventos Historicos'!$A:$E,5,FALSE)</f>
        <v>0</v>
      </c>
    </row>
    <row r="181" spans="1:20" ht="15.75" customHeight="1" x14ac:dyDescent="0.25">
      <c r="A181" s="10" t="s">
        <v>132</v>
      </c>
      <c r="B181" s="10">
        <v>2023</v>
      </c>
      <c r="C181" s="10">
        <v>93222130</v>
      </c>
      <c r="D181" s="10">
        <v>990270</v>
      </c>
      <c r="E181" s="10">
        <v>59</v>
      </c>
      <c r="F181" s="10">
        <v>3</v>
      </c>
      <c r="G181" s="10">
        <v>6</v>
      </c>
      <c r="H181" s="10">
        <v>3</v>
      </c>
      <c r="I181" s="10">
        <v>170</v>
      </c>
      <c r="J181" s="10">
        <v>2.1</v>
      </c>
      <c r="K181" s="10">
        <v>140000</v>
      </c>
      <c r="L181" s="10">
        <v>6.1994999999999996</v>
      </c>
      <c r="M181" s="10">
        <v>-75.577399999999997</v>
      </c>
      <c r="N181" s="10" t="s">
        <v>282</v>
      </c>
      <c r="O181" s="10" t="s">
        <v>276</v>
      </c>
      <c r="P181" s="10" t="s">
        <v>276</v>
      </c>
      <c r="Q181" s="10">
        <v>2</v>
      </c>
      <c r="R181" s="10" t="s">
        <v>274</v>
      </c>
      <c r="S181" s="10">
        <f>VLOOKUP(A181,'[1]Eventos Historicos'!$A:$E,4,FALSE)</f>
        <v>0</v>
      </c>
      <c r="T181" s="10">
        <f>VLOOKUP(A181,'[1]Eventos Historicos'!$A:$E,5,FALSE)</f>
        <v>4</v>
      </c>
    </row>
    <row r="182" spans="1:20" ht="15.75" customHeight="1" x14ac:dyDescent="0.25">
      <c r="A182" s="10" t="s">
        <v>4</v>
      </c>
      <c r="B182" s="10">
        <v>2017</v>
      </c>
      <c r="C182" s="10">
        <v>43762860</v>
      </c>
      <c r="D182" s="10">
        <v>409240</v>
      </c>
      <c r="E182" s="10">
        <v>20</v>
      </c>
      <c r="F182" s="10">
        <v>3</v>
      </c>
      <c r="G182" s="10">
        <v>5</v>
      </c>
      <c r="H182" s="10">
        <v>3</v>
      </c>
      <c r="I182" s="10">
        <v>180</v>
      </c>
      <c r="J182" s="10">
        <v>2.2000000000000002</v>
      </c>
      <c r="K182" s="10">
        <v>130000</v>
      </c>
      <c r="L182" s="10">
        <v>41.822299999999998</v>
      </c>
      <c r="M182" s="10">
        <v>12.483499999999999</v>
      </c>
      <c r="N182" s="10" t="s">
        <v>275</v>
      </c>
      <c r="O182" s="10" t="s">
        <v>272</v>
      </c>
      <c r="P182" s="10" t="s">
        <v>273</v>
      </c>
      <c r="Q182" s="10">
        <v>3</v>
      </c>
      <c r="R182" s="10" t="s">
        <v>277</v>
      </c>
      <c r="S182" s="10">
        <f>VLOOKUP(A182,'[1]Eventos Historicos'!$A:$E,4,FALSE)</f>
        <v>0</v>
      </c>
      <c r="T182" s="10">
        <f>VLOOKUP(A182,'[1]Eventos Historicos'!$A:$E,5,FALSE)</f>
        <v>2</v>
      </c>
    </row>
    <row r="183" spans="1:20" ht="15.75" customHeight="1" x14ac:dyDescent="0.25">
      <c r="A183" s="10" t="s">
        <v>41</v>
      </c>
      <c r="B183" s="10">
        <v>2022</v>
      </c>
      <c r="C183" s="10">
        <v>78924800</v>
      </c>
      <c r="D183" s="10">
        <v>274420</v>
      </c>
      <c r="E183" s="10">
        <v>50</v>
      </c>
      <c r="F183" s="10">
        <v>5</v>
      </c>
      <c r="G183" s="10">
        <v>6</v>
      </c>
      <c r="H183" s="10">
        <v>3</v>
      </c>
      <c r="I183" s="10">
        <v>200</v>
      </c>
      <c r="J183" s="10">
        <v>2.4</v>
      </c>
      <c r="K183" s="10">
        <v>170000</v>
      </c>
      <c r="L183" s="10">
        <v>45.7712</v>
      </c>
      <c r="M183" s="10">
        <v>4.9283999999999999</v>
      </c>
      <c r="N183" s="10" t="s">
        <v>275</v>
      </c>
      <c r="O183" s="10" t="s">
        <v>276</v>
      </c>
      <c r="P183" s="10" t="s">
        <v>276</v>
      </c>
      <c r="Q183" s="10">
        <v>2</v>
      </c>
      <c r="R183" s="10" t="s">
        <v>277</v>
      </c>
      <c r="S183" s="10">
        <f>VLOOKUP(A183,'[1]Eventos Historicos'!$A:$E,4,FALSE)</f>
        <v>0</v>
      </c>
      <c r="T183" s="10">
        <f>VLOOKUP(A183,'[1]Eventos Historicos'!$A:$E,5,FALSE)</f>
        <v>3</v>
      </c>
    </row>
    <row r="184" spans="1:20" ht="15.75" customHeight="1" x14ac:dyDescent="0.25">
      <c r="A184" s="10" t="s">
        <v>148</v>
      </c>
      <c r="B184" s="10">
        <v>2022</v>
      </c>
      <c r="C184" s="10">
        <v>94282180</v>
      </c>
      <c r="D184" s="10">
        <v>367700</v>
      </c>
      <c r="E184" s="10">
        <v>53</v>
      </c>
      <c r="F184" s="10">
        <v>3</v>
      </c>
      <c r="G184" s="10">
        <v>5</v>
      </c>
      <c r="H184" s="10">
        <v>3</v>
      </c>
      <c r="I184" s="10">
        <v>180</v>
      </c>
      <c r="J184" s="10">
        <v>2.2000000000000002</v>
      </c>
      <c r="K184" s="10">
        <v>350000</v>
      </c>
      <c r="L184" s="10">
        <v>-36.7746</v>
      </c>
      <c r="M184" s="10">
        <v>-73.064099999999996</v>
      </c>
      <c r="N184" s="10" t="s">
        <v>282</v>
      </c>
      <c r="O184" s="10" t="s">
        <v>272</v>
      </c>
      <c r="P184" s="10" t="s">
        <v>283</v>
      </c>
      <c r="Q184" s="10">
        <v>4</v>
      </c>
      <c r="R184" s="10" t="s">
        <v>274</v>
      </c>
      <c r="S184" s="10">
        <f>VLOOKUP(A184,'[1]Eventos Historicos'!$A:$E,4,FALSE)</f>
        <v>0</v>
      </c>
      <c r="T184" s="10">
        <f>VLOOKUP(A184,'[1]Eventos Historicos'!$A:$E,5,FALSE)</f>
        <v>2</v>
      </c>
    </row>
    <row r="185" spans="1:20" ht="15.75" customHeight="1" x14ac:dyDescent="0.25">
      <c r="A185" s="10" t="s">
        <v>25</v>
      </c>
      <c r="B185" s="10">
        <v>2016</v>
      </c>
      <c r="C185" s="10">
        <v>9856630</v>
      </c>
      <c r="D185" s="10">
        <v>53040</v>
      </c>
      <c r="E185" s="10">
        <v>16</v>
      </c>
      <c r="F185" s="10">
        <v>12</v>
      </c>
      <c r="G185" s="10">
        <v>6</v>
      </c>
      <c r="H185" s="10">
        <v>3</v>
      </c>
      <c r="I185" s="10">
        <v>140</v>
      </c>
      <c r="J185" s="10">
        <v>1.9</v>
      </c>
      <c r="K185" s="10">
        <v>100000</v>
      </c>
      <c r="L185" s="10">
        <v>30.061800000000002</v>
      </c>
      <c r="M185" s="10">
        <v>31.345099999999999</v>
      </c>
      <c r="N185" s="10" t="s">
        <v>271</v>
      </c>
      <c r="O185" s="10" t="s">
        <v>276</v>
      </c>
      <c r="P185" s="10" t="s">
        <v>276</v>
      </c>
      <c r="Q185" s="10">
        <v>1</v>
      </c>
      <c r="R185" s="10" t="s">
        <v>277</v>
      </c>
      <c r="S185" s="10">
        <f>VLOOKUP(A185,'[1]Eventos Historicos'!$A:$E,4,FALSE)</f>
        <v>0</v>
      </c>
      <c r="T185" s="10">
        <f>VLOOKUP(A185,'[1]Eventos Historicos'!$A:$E,5,FALSE)</f>
        <v>1</v>
      </c>
    </row>
    <row r="186" spans="1:20" ht="15.75" customHeight="1" x14ac:dyDescent="0.25">
      <c r="A186" s="10" t="s">
        <v>99</v>
      </c>
      <c r="B186" s="10">
        <v>2014</v>
      </c>
      <c r="C186" s="10">
        <v>46022900</v>
      </c>
      <c r="D186" s="10">
        <v>259109</v>
      </c>
      <c r="E186" s="10">
        <v>5</v>
      </c>
      <c r="F186" s="10">
        <v>12</v>
      </c>
      <c r="G186" s="10">
        <v>5</v>
      </c>
      <c r="H186" s="10">
        <v>2</v>
      </c>
      <c r="I186" s="10">
        <v>100</v>
      </c>
      <c r="J186" s="10">
        <v>1.5</v>
      </c>
      <c r="K186" s="10">
        <v>100000</v>
      </c>
      <c r="L186" s="10">
        <v>-34.587499999999999</v>
      </c>
      <c r="M186" s="10">
        <v>-58.4133</v>
      </c>
      <c r="N186" s="10" t="s">
        <v>282</v>
      </c>
      <c r="O186" s="10" t="s">
        <v>272</v>
      </c>
      <c r="P186" s="10" t="s">
        <v>273</v>
      </c>
      <c r="Q186" s="10">
        <v>6</v>
      </c>
      <c r="R186" s="10" t="s">
        <v>274</v>
      </c>
      <c r="S186" s="10">
        <f>VLOOKUP(A186,'[1]Eventos Historicos'!$A:$E,4,FALSE)</f>
        <v>1</v>
      </c>
      <c r="T186" s="10">
        <f>VLOOKUP(A186,'[1]Eventos Historicos'!$A:$E,5,FALSE)</f>
        <v>4</v>
      </c>
    </row>
    <row r="187" spans="1:20" ht="15.75" customHeight="1" x14ac:dyDescent="0.25">
      <c r="A187" s="10" t="s">
        <v>118</v>
      </c>
      <c r="B187" s="10">
        <v>2017</v>
      </c>
      <c r="C187" s="10">
        <v>53703120</v>
      </c>
      <c r="D187" s="10">
        <v>544240</v>
      </c>
      <c r="E187" s="10">
        <v>22</v>
      </c>
      <c r="F187" s="10">
        <v>5</v>
      </c>
      <c r="G187" s="10">
        <v>7</v>
      </c>
      <c r="H187" s="10">
        <v>4</v>
      </c>
      <c r="I187" s="10">
        <v>150</v>
      </c>
      <c r="J187" s="10">
        <v>2.1</v>
      </c>
      <c r="K187" s="10">
        <v>220000</v>
      </c>
      <c r="L187" s="10">
        <v>-25.8874</v>
      </c>
      <c r="M187" s="10">
        <v>28.128299999999999</v>
      </c>
      <c r="N187" s="10" t="s">
        <v>271</v>
      </c>
      <c r="O187" s="10" t="s">
        <v>276</v>
      </c>
      <c r="P187" s="10" t="s">
        <v>276</v>
      </c>
      <c r="Q187" s="10">
        <v>2</v>
      </c>
      <c r="R187" s="10" t="s">
        <v>277</v>
      </c>
      <c r="S187" s="10">
        <f>VLOOKUP(A187,'[1]Eventos Historicos'!$A:$E,4,FALSE)</f>
        <v>0</v>
      </c>
      <c r="T187" s="10">
        <f>VLOOKUP(A187,'[1]Eventos Historicos'!$A:$E,5,FALSE)</f>
        <v>1</v>
      </c>
    </row>
    <row r="188" spans="1:20" ht="15.75" customHeight="1" x14ac:dyDescent="0.25"/>
    <row r="189" spans="1:20" ht="15.75" customHeight="1" x14ac:dyDescent="0.25"/>
    <row r="190" spans="1:20" ht="15.75" customHeight="1" x14ac:dyDescent="0.25"/>
    <row r="191" spans="1:20" ht="15.75" customHeight="1" x14ac:dyDescent="0.25"/>
    <row r="192" spans="1:20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F8F8-6618-4778-BF3E-D0D51D075011}">
  <dimension ref="A1:E201"/>
  <sheetViews>
    <sheetView zoomScale="176" workbookViewId="0">
      <selection activeCell="B6" sqref="B6:E6"/>
    </sheetView>
  </sheetViews>
  <sheetFormatPr baseColWidth="10" defaultColWidth="9.140625" defaultRowHeight="15" x14ac:dyDescent="0.25"/>
  <sheetData>
    <row r="1" spans="1:5" x14ac:dyDescent="0.25">
      <c r="A1" s="14" t="s">
        <v>212</v>
      </c>
      <c r="B1" s="14" t="s">
        <v>166</v>
      </c>
      <c r="C1" s="14" t="s">
        <v>167</v>
      </c>
      <c r="D1" s="14" t="s">
        <v>264</v>
      </c>
      <c r="E1" s="14" t="s">
        <v>265</v>
      </c>
    </row>
    <row r="2" spans="1:5" x14ac:dyDescent="0.25">
      <c r="A2" t="s">
        <v>92</v>
      </c>
      <c r="B2">
        <v>-33.9069</v>
      </c>
      <c r="C2">
        <v>18.4163</v>
      </c>
      <c r="D2">
        <v>4</v>
      </c>
      <c r="E2">
        <v>0</v>
      </c>
    </row>
    <row r="3" spans="1:5" x14ac:dyDescent="0.25">
      <c r="A3" t="s">
        <v>73</v>
      </c>
      <c r="B3">
        <v>40.487000000000002</v>
      </c>
      <c r="C3">
        <v>-3.7134</v>
      </c>
      <c r="D3">
        <v>2</v>
      </c>
      <c r="E3">
        <v>0</v>
      </c>
    </row>
    <row r="4" spans="1:5" x14ac:dyDescent="0.25">
      <c r="A4" t="s">
        <v>50</v>
      </c>
      <c r="B4">
        <v>9.0579000000000001</v>
      </c>
      <c r="C4">
        <v>7.4950999999999999</v>
      </c>
      <c r="D4">
        <v>0</v>
      </c>
      <c r="E4">
        <v>0</v>
      </c>
    </row>
    <row r="5" spans="1:5" x14ac:dyDescent="0.25">
      <c r="A5" t="s">
        <v>65</v>
      </c>
      <c r="B5">
        <v>44.669400000000003</v>
      </c>
      <c r="C5">
        <v>11.2376</v>
      </c>
      <c r="D5">
        <v>1</v>
      </c>
      <c r="E5">
        <v>0</v>
      </c>
    </row>
    <row r="6" spans="1:5" x14ac:dyDescent="0.25">
      <c r="A6" t="s">
        <v>185</v>
      </c>
      <c r="B6">
        <v>14.5524</v>
      </c>
      <c r="C6">
        <v>121.0265</v>
      </c>
      <c r="D6">
        <v>4</v>
      </c>
      <c r="E6">
        <v>2</v>
      </c>
    </row>
    <row r="7" spans="1:5" x14ac:dyDescent="0.25">
      <c r="A7" t="s">
        <v>169</v>
      </c>
      <c r="B7">
        <v>28.541499999999999</v>
      </c>
      <c r="C7">
        <v>77.156999999999996</v>
      </c>
      <c r="D7">
        <v>3</v>
      </c>
      <c r="E7">
        <v>0</v>
      </c>
    </row>
    <row r="8" spans="1:5" x14ac:dyDescent="0.25">
      <c r="A8" t="s">
        <v>204</v>
      </c>
      <c r="B8">
        <v>35.659599999999998</v>
      </c>
      <c r="C8">
        <v>139.7294</v>
      </c>
      <c r="D8">
        <v>0</v>
      </c>
      <c r="E8">
        <v>0</v>
      </c>
    </row>
    <row r="9" spans="1:5" x14ac:dyDescent="0.25">
      <c r="A9" t="s">
        <v>55</v>
      </c>
      <c r="B9">
        <v>19.427700000000002</v>
      </c>
      <c r="C9">
        <v>-99.171300000000002</v>
      </c>
      <c r="D9">
        <v>3</v>
      </c>
      <c r="E9">
        <v>1</v>
      </c>
    </row>
    <row r="10" spans="1:5" x14ac:dyDescent="0.25">
      <c r="A10" t="s">
        <v>23</v>
      </c>
      <c r="B10">
        <v>51.5077</v>
      </c>
      <c r="C10">
        <v>-0.22189999999999999</v>
      </c>
      <c r="D10">
        <v>4</v>
      </c>
      <c r="E10">
        <v>0</v>
      </c>
    </row>
    <row r="11" spans="1:5" x14ac:dyDescent="0.25">
      <c r="A11" t="s">
        <v>192</v>
      </c>
      <c r="B11">
        <v>29.733599999999999</v>
      </c>
      <c r="C11">
        <v>-95.432500000000005</v>
      </c>
      <c r="D11">
        <v>4</v>
      </c>
      <c r="E11">
        <v>3</v>
      </c>
    </row>
    <row r="12" spans="1:5" x14ac:dyDescent="0.25">
      <c r="A12" t="s">
        <v>105</v>
      </c>
      <c r="B12">
        <v>29.740400000000001</v>
      </c>
      <c r="C12">
        <v>-95.462900000000005</v>
      </c>
      <c r="D12">
        <v>4</v>
      </c>
      <c r="E12">
        <v>1</v>
      </c>
    </row>
    <row r="13" spans="1:5" x14ac:dyDescent="0.25">
      <c r="A13" t="s">
        <v>113</v>
      </c>
      <c r="B13">
        <v>-35.010300000000001</v>
      </c>
      <c r="C13">
        <v>138.57079999999999</v>
      </c>
      <c r="D13">
        <v>0</v>
      </c>
      <c r="E13">
        <v>0</v>
      </c>
    </row>
    <row r="14" spans="1:5" x14ac:dyDescent="0.25">
      <c r="A14" t="s">
        <v>5</v>
      </c>
      <c r="B14">
        <v>39.915700000000001</v>
      </c>
      <c r="C14">
        <v>116.4036</v>
      </c>
      <c r="D14">
        <v>0</v>
      </c>
      <c r="E14">
        <v>0</v>
      </c>
    </row>
    <row r="15" spans="1:5" x14ac:dyDescent="0.25">
      <c r="A15" t="s">
        <v>31</v>
      </c>
      <c r="B15">
        <v>6.4515000000000002</v>
      </c>
      <c r="C15">
        <v>3.3940999999999999</v>
      </c>
      <c r="D15">
        <v>1</v>
      </c>
      <c r="E15">
        <v>0</v>
      </c>
    </row>
    <row r="16" spans="1:5" x14ac:dyDescent="0.25">
      <c r="A16" t="s">
        <v>33</v>
      </c>
      <c r="B16">
        <v>25.956499999999998</v>
      </c>
      <c r="C16">
        <v>-80.144599999999997</v>
      </c>
      <c r="D16">
        <v>0</v>
      </c>
      <c r="E16">
        <v>0</v>
      </c>
    </row>
    <row r="17" spans="1:5" x14ac:dyDescent="0.25">
      <c r="A17" t="s">
        <v>46</v>
      </c>
      <c r="B17">
        <v>23.752300000000002</v>
      </c>
      <c r="C17">
        <v>90.383399999999995</v>
      </c>
      <c r="D17">
        <v>4</v>
      </c>
      <c r="E17">
        <v>0</v>
      </c>
    </row>
    <row r="18" spans="1:5" x14ac:dyDescent="0.25">
      <c r="A18" t="s">
        <v>150</v>
      </c>
      <c r="B18">
        <v>41.405299999999997</v>
      </c>
      <c r="C18">
        <v>2.2136</v>
      </c>
      <c r="D18">
        <v>1</v>
      </c>
      <c r="E18">
        <v>1</v>
      </c>
    </row>
    <row r="19" spans="1:5" x14ac:dyDescent="0.25">
      <c r="A19" t="s">
        <v>115</v>
      </c>
      <c r="B19">
        <v>-37.812199999999997</v>
      </c>
      <c r="C19">
        <v>144.9631</v>
      </c>
      <c r="D19">
        <v>2</v>
      </c>
      <c r="E19">
        <v>0</v>
      </c>
    </row>
    <row r="20" spans="1:5" x14ac:dyDescent="0.25">
      <c r="A20" t="s">
        <v>209</v>
      </c>
      <c r="B20">
        <v>41.375799999999998</v>
      </c>
      <c r="C20">
        <v>2.1835</v>
      </c>
      <c r="D20">
        <v>1</v>
      </c>
      <c r="E20">
        <v>0</v>
      </c>
    </row>
    <row r="21" spans="1:5" x14ac:dyDescent="0.25">
      <c r="A21" t="s">
        <v>106</v>
      </c>
      <c r="B21">
        <v>29.7805</v>
      </c>
      <c r="C21">
        <v>-95.559799999999996</v>
      </c>
      <c r="D21">
        <v>4</v>
      </c>
      <c r="E21">
        <v>0</v>
      </c>
    </row>
    <row r="22" spans="1:5" x14ac:dyDescent="0.25">
      <c r="A22" t="s">
        <v>146</v>
      </c>
      <c r="B22">
        <v>-33.0167</v>
      </c>
      <c r="C22">
        <v>-71.55</v>
      </c>
      <c r="D22">
        <v>3</v>
      </c>
      <c r="E22">
        <v>0</v>
      </c>
    </row>
    <row r="23" spans="1:5" x14ac:dyDescent="0.25">
      <c r="A23" t="s">
        <v>98</v>
      </c>
      <c r="B23">
        <v>-34.603299999999997</v>
      </c>
      <c r="C23">
        <v>-58.410699999999999</v>
      </c>
      <c r="D23">
        <v>4</v>
      </c>
      <c r="E23">
        <v>0</v>
      </c>
    </row>
    <row r="24" spans="1:5" x14ac:dyDescent="0.25">
      <c r="A24" t="s">
        <v>39</v>
      </c>
      <c r="B24">
        <v>45.761499999999998</v>
      </c>
      <c r="C24">
        <v>4.8567</v>
      </c>
      <c r="D24">
        <v>3</v>
      </c>
      <c r="E24">
        <v>0</v>
      </c>
    </row>
    <row r="25" spans="1:5" x14ac:dyDescent="0.25">
      <c r="A25" t="s">
        <v>198</v>
      </c>
      <c r="B25">
        <v>-37.813600000000001</v>
      </c>
      <c r="C25">
        <v>144.96520000000001</v>
      </c>
      <c r="D25">
        <v>2</v>
      </c>
      <c r="E25">
        <v>0</v>
      </c>
    </row>
    <row r="26" spans="1:5" x14ac:dyDescent="0.25">
      <c r="A26" t="s">
        <v>141</v>
      </c>
      <c r="B26">
        <v>-7.2855999999999996</v>
      </c>
      <c r="C26">
        <v>112.6418</v>
      </c>
      <c r="D26">
        <v>4</v>
      </c>
      <c r="E26">
        <v>0</v>
      </c>
    </row>
    <row r="27" spans="1:5" x14ac:dyDescent="0.25">
      <c r="A27" t="s">
        <v>7</v>
      </c>
      <c r="B27">
        <v>39.914099999999998</v>
      </c>
      <c r="C27">
        <v>116.4618</v>
      </c>
      <c r="D27">
        <v>0</v>
      </c>
      <c r="E27">
        <v>0</v>
      </c>
    </row>
    <row r="28" spans="1:5" x14ac:dyDescent="0.25">
      <c r="A28" t="s">
        <v>109</v>
      </c>
      <c r="B28">
        <v>4.6731999999999996</v>
      </c>
      <c r="C28">
        <v>-74.052300000000002</v>
      </c>
      <c r="D28">
        <v>4</v>
      </c>
      <c r="E28">
        <v>1</v>
      </c>
    </row>
    <row r="29" spans="1:5" x14ac:dyDescent="0.25">
      <c r="A29" t="s">
        <v>13</v>
      </c>
      <c r="B29">
        <v>-23.003499999999999</v>
      </c>
      <c r="C29">
        <v>-43.328000000000003</v>
      </c>
      <c r="D29">
        <v>3</v>
      </c>
      <c r="E29">
        <v>0</v>
      </c>
    </row>
    <row r="30" spans="1:5" x14ac:dyDescent="0.25">
      <c r="A30" t="s">
        <v>153</v>
      </c>
      <c r="B30">
        <v>-1.2183999999999999</v>
      </c>
      <c r="C30">
        <v>36.888199999999998</v>
      </c>
      <c r="D30">
        <v>2</v>
      </c>
      <c r="E30">
        <v>3</v>
      </c>
    </row>
    <row r="31" spans="1:5" x14ac:dyDescent="0.25">
      <c r="A31" t="s">
        <v>30</v>
      </c>
      <c r="B31">
        <v>6.5587</v>
      </c>
      <c r="C31">
        <v>3.3805000000000001</v>
      </c>
      <c r="D31">
        <v>3</v>
      </c>
      <c r="E31">
        <v>1</v>
      </c>
    </row>
    <row r="32" spans="1:5" x14ac:dyDescent="0.25">
      <c r="A32" t="s">
        <v>24</v>
      </c>
      <c r="B32">
        <v>51.504800000000003</v>
      </c>
      <c r="C32">
        <v>-1.7500000000000002E-2</v>
      </c>
      <c r="D32">
        <v>4</v>
      </c>
      <c r="E32">
        <v>0</v>
      </c>
    </row>
    <row r="33" spans="1:5" x14ac:dyDescent="0.25">
      <c r="A33" t="s">
        <v>201</v>
      </c>
      <c r="B33">
        <v>6.1971999999999996</v>
      </c>
      <c r="C33">
        <v>-75.564700000000002</v>
      </c>
      <c r="D33">
        <v>4</v>
      </c>
      <c r="E33">
        <v>0</v>
      </c>
    </row>
    <row r="34" spans="1:5" x14ac:dyDescent="0.25">
      <c r="A34" t="s">
        <v>11</v>
      </c>
      <c r="B34">
        <v>-22.9986</v>
      </c>
      <c r="C34">
        <v>-43.363</v>
      </c>
      <c r="D34">
        <v>3</v>
      </c>
      <c r="E34">
        <v>0</v>
      </c>
    </row>
    <row r="35" spans="1:5" x14ac:dyDescent="0.25">
      <c r="A35" t="s">
        <v>66</v>
      </c>
      <c r="B35">
        <v>-6.1917</v>
      </c>
      <c r="C35">
        <v>106.8219</v>
      </c>
      <c r="D35">
        <v>4</v>
      </c>
      <c r="E35">
        <v>3</v>
      </c>
    </row>
    <row r="36" spans="1:5" x14ac:dyDescent="0.25">
      <c r="A36" t="s">
        <v>171</v>
      </c>
      <c r="B36">
        <v>51.5154</v>
      </c>
      <c r="C36">
        <v>-0.1411</v>
      </c>
      <c r="D36">
        <v>4</v>
      </c>
      <c r="E36">
        <v>1</v>
      </c>
    </row>
    <row r="37" spans="1:5" x14ac:dyDescent="0.25">
      <c r="A37" t="s">
        <v>104</v>
      </c>
      <c r="B37">
        <v>-27.4998</v>
      </c>
      <c r="C37">
        <v>152.9744</v>
      </c>
      <c r="D37">
        <v>2</v>
      </c>
      <c r="E37">
        <v>0</v>
      </c>
    </row>
    <row r="38" spans="1:5" x14ac:dyDescent="0.25">
      <c r="A38" t="s">
        <v>206</v>
      </c>
      <c r="B38">
        <v>30.581399999999999</v>
      </c>
      <c r="C38">
        <v>114.28230000000001</v>
      </c>
      <c r="D38">
        <v>3</v>
      </c>
      <c r="E38">
        <v>0</v>
      </c>
    </row>
    <row r="39" spans="1:5" x14ac:dyDescent="0.25">
      <c r="A39" t="s">
        <v>72</v>
      </c>
      <c r="B39">
        <v>40.427300000000002</v>
      </c>
      <c r="C39">
        <v>-3.6762000000000001</v>
      </c>
      <c r="D39">
        <v>2</v>
      </c>
      <c r="E39">
        <v>0</v>
      </c>
    </row>
    <row r="40" spans="1:5" x14ac:dyDescent="0.25">
      <c r="A40" t="s">
        <v>110</v>
      </c>
      <c r="B40">
        <v>4.5945</v>
      </c>
      <c r="C40">
        <v>-74.108099999999993</v>
      </c>
      <c r="D40">
        <v>4</v>
      </c>
      <c r="E40">
        <v>0</v>
      </c>
    </row>
    <row r="41" spans="1:5" x14ac:dyDescent="0.25">
      <c r="A41" t="s">
        <v>18</v>
      </c>
      <c r="B41">
        <v>19.1738</v>
      </c>
      <c r="C41">
        <v>72.834299999999999</v>
      </c>
      <c r="D41">
        <v>2</v>
      </c>
      <c r="E41">
        <v>0</v>
      </c>
    </row>
    <row r="42" spans="1:5" x14ac:dyDescent="0.25">
      <c r="A42" t="s">
        <v>147</v>
      </c>
      <c r="B42">
        <v>-33.037100000000002</v>
      </c>
      <c r="C42">
        <v>-71.622799999999998</v>
      </c>
      <c r="D42">
        <v>3</v>
      </c>
      <c r="E42">
        <v>0</v>
      </c>
    </row>
    <row r="43" spans="1:5" x14ac:dyDescent="0.25">
      <c r="A43" t="s">
        <v>128</v>
      </c>
      <c r="B43">
        <v>-4.0389999999999997</v>
      </c>
      <c r="C43">
        <v>39.670400000000001</v>
      </c>
      <c r="D43">
        <v>3</v>
      </c>
      <c r="E43">
        <v>0</v>
      </c>
    </row>
    <row r="44" spans="1:5" x14ac:dyDescent="0.25">
      <c r="A44" t="s">
        <v>178</v>
      </c>
      <c r="B44">
        <v>44.513300000000001</v>
      </c>
      <c r="C44">
        <v>11.301</v>
      </c>
      <c r="D44">
        <v>1</v>
      </c>
      <c r="E44">
        <v>0</v>
      </c>
    </row>
    <row r="45" spans="1:5" x14ac:dyDescent="0.25">
      <c r="A45" t="s">
        <v>142</v>
      </c>
      <c r="B45">
        <v>-7.2942999999999998</v>
      </c>
      <c r="C45">
        <v>112.6427</v>
      </c>
      <c r="D45">
        <v>4</v>
      </c>
      <c r="E45">
        <v>1</v>
      </c>
    </row>
    <row r="46" spans="1:5" x14ac:dyDescent="0.25">
      <c r="A46" t="s">
        <v>86</v>
      </c>
      <c r="B46">
        <v>-36.731200000000001</v>
      </c>
      <c r="C46">
        <v>174.70179999999999</v>
      </c>
      <c r="D46">
        <v>1</v>
      </c>
      <c r="E46">
        <v>0</v>
      </c>
    </row>
    <row r="47" spans="1:5" x14ac:dyDescent="0.25">
      <c r="A47" t="s">
        <v>193</v>
      </c>
      <c r="B47">
        <v>30.010999999999999</v>
      </c>
      <c r="C47">
        <v>-95.551000000000002</v>
      </c>
      <c r="D47">
        <v>4</v>
      </c>
      <c r="E47">
        <v>1</v>
      </c>
    </row>
    <row r="48" spans="1:5" x14ac:dyDescent="0.25">
      <c r="A48" t="s">
        <v>184</v>
      </c>
      <c r="B48">
        <v>-31.390999999999998</v>
      </c>
      <c r="C48">
        <v>-64.197199999999995</v>
      </c>
      <c r="D48">
        <v>2</v>
      </c>
      <c r="E48">
        <v>0</v>
      </c>
    </row>
    <row r="49" spans="1:5" x14ac:dyDescent="0.25">
      <c r="A49" t="s">
        <v>194</v>
      </c>
      <c r="B49">
        <v>-33.869599999999998</v>
      </c>
      <c r="C49">
        <v>151.208</v>
      </c>
      <c r="D49">
        <v>1</v>
      </c>
      <c r="E49">
        <v>0</v>
      </c>
    </row>
    <row r="50" spans="1:5" x14ac:dyDescent="0.25">
      <c r="A50" t="s">
        <v>70</v>
      </c>
      <c r="B50">
        <v>-23.581700000000001</v>
      </c>
      <c r="C50">
        <v>-46.689700000000002</v>
      </c>
      <c r="D50">
        <v>3</v>
      </c>
      <c r="E50">
        <v>1</v>
      </c>
    </row>
    <row r="51" spans="1:5" x14ac:dyDescent="0.25">
      <c r="A51" t="s">
        <v>199</v>
      </c>
      <c r="B51">
        <v>-37.886000000000003</v>
      </c>
      <c r="C51">
        <v>145.08250000000001</v>
      </c>
      <c r="D51">
        <v>2</v>
      </c>
      <c r="E51">
        <v>1</v>
      </c>
    </row>
    <row r="52" spans="1:5" x14ac:dyDescent="0.25">
      <c r="A52" t="s">
        <v>114</v>
      </c>
      <c r="B52">
        <v>-34.938099999999999</v>
      </c>
      <c r="C52">
        <v>138.643</v>
      </c>
      <c r="D52">
        <v>0</v>
      </c>
      <c r="E52">
        <v>0</v>
      </c>
    </row>
    <row r="53" spans="1:5" x14ac:dyDescent="0.25">
      <c r="A53" t="s">
        <v>59</v>
      </c>
      <c r="B53">
        <v>52.372500000000002</v>
      </c>
      <c r="C53">
        <v>4.8916000000000004</v>
      </c>
      <c r="D53">
        <v>0</v>
      </c>
      <c r="E53">
        <v>0</v>
      </c>
    </row>
    <row r="54" spans="1:5" x14ac:dyDescent="0.25">
      <c r="A54" t="s">
        <v>37</v>
      </c>
      <c r="B54">
        <v>-41.294699999999999</v>
      </c>
      <c r="C54">
        <v>174.77619999999999</v>
      </c>
      <c r="D54">
        <v>3</v>
      </c>
      <c r="E54">
        <v>0</v>
      </c>
    </row>
    <row r="55" spans="1:5" x14ac:dyDescent="0.25">
      <c r="A55" t="s">
        <v>49</v>
      </c>
      <c r="B55">
        <v>52.523299999999999</v>
      </c>
      <c r="C55">
        <v>13.4114</v>
      </c>
      <c r="D55">
        <v>0</v>
      </c>
      <c r="E55">
        <v>0</v>
      </c>
    </row>
    <row r="56" spans="1:5" x14ac:dyDescent="0.25">
      <c r="A56" t="s">
        <v>40</v>
      </c>
      <c r="B56">
        <v>45.732799999999997</v>
      </c>
      <c r="C56">
        <v>4.8193999999999999</v>
      </c>
      <c r="D56">
        <v>3</v>
      </c>
      <c r="E56">
        <v>1</v>
      </c>
    </row>
    <row r="57" spans="1:5" x14ac:dyDescent="0.25">
      <c r="A57" t="s">
        <v>133</v>
      </c>
      <c r="B57">
        <v>6.2016</v>
      </c>
      <c r="C57">
        <v>-75.5946</v>
      </c>
      <c r="D57">
        <v>4</v>
      </c>
      <c r="E57">
        <v>0</v>
      </c>
    </row>
    <row r="58" spans="1:5" x14ac:dyDescent="0.25">
      <c r="A58" t="s">
        <v>180</v>
      </c>
      <c r="B58">
        <v>-6.2248000000000001</v>
      </c>
      <c r="C58">
        <v>106.8091</v>
      </c>
      <c r="D58">
        <v>4</v>
      </c>
      <c r="E58">
        <v>4</v>
      </c>
    </row>
    <row r="59" spans="1:5" x14ac:dyDescent="0.25">
      <c r="A59" t="s">
        <v>45</v>
      </c>
      <c r="B59">
        <v>23.874400000000001</v>
      </c>
      <c r="C59">
        <v>90.399799999999999</v>
      </c>
      <c r="D59">
        <v>4</v>
      </c>
      <c r="E59">
        <v>1</v>
      </c>
    </row>
    <row r="60" spans="1:5" x14ac:dyDescent="0.25">
      <c r="A60" t="s">
        <v>47</v>
      </c>
      <c r="B60">
        <v>52.515599999999999</v>
      </c>
      <c r="C60">
        <v>13.3881</v>
      </c>
      <c r="D60">
        <v>0</v>
      </c>
      <c r="E60">
        <v>0</v>
      </c>
    </row>
    <row r="61" spans="1:5" x14ac:dyDescent="0.25">
      <c r="A61" t="s">
        <v>126</v>
      </c>
      <c r="B61">
        <v>20.686399999999999</v>
      </c>
      <c r="C61">
        <v>-103.39109999999999</v>
      </c>
      <c r="D61">
        <v>0</v>
      </c>
      <c r="E61">
        <v>0</v>
      </c>
    </row>
    <row r="62" spans="1:5" x14ac:dyDescent="0.25">
      <c r="A62" t="s">
        <v>89</v>
      </c>
      <c r="B62">
        <v>14.549899999999999</v>
      </c>
      <c r="C62">
        <v>121.0269</v>
      </c>
      <c r="D62">
        <v>4</v>
      </c>
      <c r="E62">
        <v>2</v>
      </c>
    </row>
    <row r="63" spans="1:5" x14ac:dyDescent="0.25">
      <c r="A63" t="s">
        <v>202</v>
      </c>
      <c r="B63">
        <v>6.2004999999999999</v>
      </c>
      <c r="C63">
        <v>-75.573800000000006</v>
      </c>
      <c r="D63">
        <v>4</v>
      </c>
      <c r="E63">
        <v>1</v>
      </c>
    </row>
    <row r="64" spans="1:5" x14ac:dyDescent="0.25">
      <c r="A64" t="s">
        <v>190</v>
      </c>
      <c r="B64">
        <v>48.872300000000003</v>
      </c>
      <c r="C64">
        <v>2.3321000000000001</v>
      </c>
      <c r="D64">
        <v>2</v>
      </c>
      <c r="E64">
        <v>0</v>
      </c>
    </row>
    <row r="65" spans="1:5" x14ac:dyDescent="0.25">
      <c r="A65" t="s">
        <v>3</v>
      </c>
      <c r="B65">
        <v>41.951500000000003</v>
      </c>
      <c r="C65">
        <v>12.5486</v>
      </c>
      <c r="D65">
        <v>2</v>
      </c>
      <c r="E65">
        <v>0</v>
      </c>
    </row>
    <row r="66" spans="1:5" x14ac:dyDescent="0.25">
      <c r="A66" t="s">
        <v>90</v>
      </c>
      <c r="B66">
        <v>-12.111800000000001</v>
      </c>
      <c r="C66">
        <v>-76.983800000000002</v>
      </c>
      <c r="D66">
        <v>0</v>
      </c>
      <c r="E66">
        <v>0</v>
      </c>
    </row>
    <row r="67" spans="1:5" x14ac:dyDescent="0.25">
      <c r="A67" t="s">
        <v>127</v>
      </c>
      <c r="B67">
        <v>20.690799999999999</v>
      </c>
      <c r="C67">
        <v>-103.3844</v>
      </c>
      <c r="D67">
        <v>0</v>
      </c>
      <c r="E67">
        <v>0</v>
      </c>
    </row>
    <row r="68" spans="1:5" x14ac:dyDescent="0.25">
      <c r="A68" t="s">
        <v>95</v>
      </c>
      <c r="B68">
        <v>-33.874699999999997</v>
      </c>
      <c r="C68">
        <v>18.643699999999999</v>
      </c>
      <c r="D68">
        <v>4</v>
      </c>
      <c r="E68">
        <v>3</v>
      </c>
    </row>
    <row r="69" spans="1:5" x14ac:dyDescent="0.25">
      <c r="A69" t="s">
        <v>156</v>
      </c>
      <c r="B69">
        <v>-32.031500000000001</v>
      </c>
      <c r="C69">
        <v>115.947</v>
      </c>
      <c r="D69">
        <v>0</v>
      </c>
      <c r="E69">
        <v>0</v>
      </c>
    </row>
    <row r="70" spans="1:5" x14ac:dyDescent="0.25">
      <c r="A70" t="s">
        <v>2</v>
      </c>
      <c r="B70">
        <v>41.9009</v>
      </c>
      <c r="C70">
        <v>12.4834</v>
      </c>
      <c r="D70">
        <v>2</v>
      </c>
      <c r="E70">
        <v>0</v>
      </c>
    </row>
    <row r="71" spans="1:5" x14ac:dyDescent="0.25">
      <c r="A71" t="s">
        <v>173</v>
      </c>
      <c r="B71">
        <v>25.790700000000001</v>
      </c>
      <c r="C71">
        <v>-80.13</v>
      </c>
      <c r="D71">
        <v>0</v>
      </c>
      <c r="E71">
        <v>0</v>
      </c>
    </row>
    <row r="72" spans="1:5" x14ac:dyDescent="0.25">
      <c r="A72" t="s">
        <v>43</v>
      </c>
      <c r="B72">
        <v>23.784500000000001</v>
      </c>
      <c r="C72">
        <v>90.412499999999994</v>
      </c>
      <c r="D72">
        <v>4</v>
      </c>
      <c r="E72">
        <v>0</v>
      </c>
    </row>
    <row r="73" spans="1:5" x14ac:dyDescent="0.25">
      <c r="A73" t="s">
        <v>96</v>
      </c>
      <c r="B73">
        <v>-34.603700000000003</v>
      </c>
      <c r="C73">
        <v>-58.382100000000001</v>
      </c>
      <c r="D73">
        <v>4</v>
      </c>
      <c r="E73">
        <v>0</v>
      </c>
    </row>
    <row r="74" spans="1:5" x14ac:dyDescent="0.25">
      <c r="A74" t="s">
        <v>186</v>
      </c>
      <c r="B74">
        <v>14.5815</v>
      </c>
      <c r="C74">
        <v>120.983</v>
      </c>
      <c r="D74">
        <v>4</v>
      </c>
      <c r="E74">
        <v>5</v>
      </c>
    </row>
    <row r="75" spans="1:5" x14ac:dyDescent="0.25">
      <c r="A75" t="s">
        <v>14</v>
      </c>
      <c r="B75">
        <v>-22.886399999999998</v>
      </c>
      <c r="C75">
        <v>-43.313600000000001</v>
      </c>
      <c r="D75">
        <v>4</v>
      </c>
      <c r="E75">
        <v>3</v>
      </c>
    </row>
    <row r="76" spans="1:5" x14ac:dyDescent="0.25">
      <c r="A76" t="s">
        <v>74</v>
      </c>
      <c r="B76">
        <v>40.2774</v>
      </c>
      <c r="C76">
        <v>-3.9156</v>
      </c>
      <c r="D76">
        <v>2</v>
      </c>
      <c r="E76">
        <v>1</v>
      </c>
    </row>
    <row r="77" spans="1:5" x14ac:dyDescent="0.25">
      <c r="A77" t="s">
        <v>93</v>
      </c>
      <c r="B77">
        <v>-33.877600000000001</v>
      </c>
      <c r="C77">
        <v>18.515799999999999</v>
      </c>
      <c r="D77">
        <v>4</v>
      </c>
      <c r="E77">
        <v>0</v>
      </c>
    </row>
    <row r="78" spans="1:5" x14ac:dyDescent="0.25">
      <c r="A78" t="s">
        <v>88</v>
      </c>
      <c r="B78">
        <v>14.534700000000001</v>
      </c>
      <c r="C78">
        <v>120.98139999999999</v>
      </c>
      <c r="D78">
        <v>4</v>
      </c>
      <c r="E78">
        <v>0</v>
      </c>
    </row>
    <row r="79" spans="1:5" x14ac:dyDescent="0.25">
      <c r="A79" t="s">
        <v>124</v>
      </c>
      <c r="B79">
        <v>20.709900000000001</v>
      </c>
      <c r="C79">
        <v>-103.4145</v>
      </c>
      <c r="D79">
        <v>0</v>
      </c>
      <c r="E79">
        <v>0</v>
      </c>
    </row>
    <row r="80" spans="1:5" x14ac:dyDescent="0.25">
      <c r="A80" t="s">
        <v>53</v>
      </c>
      <c r="B80">
        <v>19.435600000000001</v>
      </c>
      <c r="C80">
        <v>-99.200699999999998</v>
      </c>
      <c r="D80">
        <v>3</v>
      </c>
      <c r="E80">
        <v>1</v>
      </c>
    </row>
    <row r="81" spans="1:5" x14ac:dyDescent="0.25">
      <c r="A81" t="s">
        <v>196</v>
      </c>
      <c r="B81">
        <v>4.7267999999999999</v>
      </c>
      <c r="C81">
        <v>-74.055499999999995</v>
      </c>
      <c r="D81">
        <v>4</v>
      </c>
      <c r="E81">
        <v>0</v>
      </c>
    </row>
    <row r="82" spans="1:5" x14ac:dyDescent="0.25">
      <c r="A82" t="s">
        <v>100</v>
      </c>
      <c r="B82">
        <v>48.859299999999998</v>
      </c>
      <c r="C82">
        <v>2.3607</v>
      </c>
      <c r="D82">
        <v>2</v>
      </c>
      <c r="E82">
        <v>0</v>
      </c>
    </row>
    <row r="83" spans="1:5" x14ac:dyDescent="0.25">
      <c r="A83" t="s">
        <v>131</v>
      </c>
      <c r="B83">
        <v>-4.0620000000000003</v>
      </c>
      <c r="C83">
        <v>39.678100000000001</v>
      </c>
      <c r="D83">
        <v>3</v>
      </c>
      <c r="E83">
        <v>0</v>
      </c>
    </row>
    <row r="84" spans="1:5" x14ac:dyDescent="0.25">
      <c r="A84" t="s">
        <v>19</v>
      </c>
      <c r="B84">
        <v>-35.281700000000001</v>
      </c>
      <c r="C84">
        <v>149.13310000000001</v>
      </c>
      <c r="D84">
        <v>0</v>
      </c>
      <c r="E84">
        <v>0</v>
      </c>
    </row>
    <row r="85" spans="1:5" x14ac:dyDescent="0.25">
      <c r="A85" t="s">
        <v>143</v>
      </c>
      <c r="B85">
        <v>30.599799999999998</v>
      </c>
      <c r="C85">
        <v>114.3034</v>
      </c>
      <c r="D85">
        <v>3</v>
      </c>
      <c r="E85">
        <v>0</v>
      </c>
    </row>
    <row r="86" spans="1:5" x14ac:dyDescent="0.25">
      <c r="A86" t="s">
        <v>82</v>
      </c>
      <c r="B86">
        <v>-31.432099999999998</v>
      </c>
      <c r="C86">
        <v>-64.211699999999993</v>
      </c>
      <c r="D86">
        <v>2</v>
      </c>
      <c r="E86">
        <v>0</v>
      </c>
    </row>
    <row r="87" spans="1:5" x14ac:dyDescent="0.25">
      <c r="A87" t="s">
        <v>187</v>
      </c>
      <c r="B87">
        <v>-12.134499999999999</v>
      </c>
      <c r="C87">
        <v>-77.036600000000007</v>
      </c>
      <c r="D87">
        <v>0</v>
      </c>
      <c r="E87">
        <v>0</v>
      </c>
    </row>
    <row r="88" spans="1:5" x14ac:dyDescent="0.25">
      <c r="A88" t="s">
        <v>154</v>
      </c>
      <c r="B88">
        <v>-1.2266999999999999</v>
      </c>
      <c r="C88">
        <v>36.834099999999999</v>
      </c>
      <c r="D88">
        <v>2</v>
      </c>
      <c r="E88">
        <v>0</v>
      </c>
    </row>
    <row r="89" spans="1:5" x14ac:dyDescent="0.25">
      <c r="A89" t="s">
        <v>170</v>
      </c>
      <c r="B89">
        <v>-35.345500000000001</v>
      </c>
      <c r="C89">
        <v>149.08850000000001</v>
      </c>
      <c r="D89">
        <v>0</v>
      </c>
      <c r="E89">
        <v>0</v>
      </c>
    </row>
    <row r="90" spans="1:5" x14ac:dyDescent="0.25">
      <c r="A90" t="s">
        <v>28</v>
      </c>
      <c r="B90">
        <v>31.3462</v>
      </c>
      <c r="C90">
        <v>30.0565</v>
      </c>
      <c r="D90">
        <v>0</v>
      </c>
      <c r="E90">
        <v>0</v>
      </c>
    </row>
    <row r="91" spans="1:5" x14ac:dyDescent="0.25">
      <c r="A91" t="s">
        <v>122</v>
      </c>
      <c r="B91">
        <v>43.614899999999999</v>
      </c>
      <c r="C91">
        <v>-79.556200000000004</v>
      </c>
      <c r="D91">
        <v>0</v>
      </c>
      <c r="E91">
        <v>0</v>
      </c>
    </row>
    <row r="92" spans="1:5" x14ac:dyDescent="0.25">
      <c r="A92" t="s">
        <v>145</v>
      </c>
      <c r="B92">
        <v>30.5916</v>
      </c>
      <c r="C92">
        <v>114.29859999999999</v>
      </c>
      <c r="D92">
        <v>3</v>
      </c>
      <c r="E92">
        <v>0</v>
      </c>
    </row>
    <row r="93" spans="1:5" x14ac:dyDescent="0.25">
      <c r="A93" t="s">
        <v>60</v>
      </c>
      <c r="B93">
        <v>29.9513</v>
      </c>
      <c r="C93">
        <v>-90.065299999999993</v>
      </c>
      <c r="D93">
        <v>4</v>
      </c>
      <c r="E93">
        <v>0</v>
      </c>
    </row>
    <row r="94" spans="1:5" x14ac:dyDescent="0.25">
      <c r="A94" t="s">
        <v>35</v>
      </c>
      <c r="B94">
        <v>-41.283099999999997</v>
      </c>
      <c r="C94">
        <v>174.77619999999999</v>
      </c>
      <c r="D94">
        <v>3</v>
      </c>
      <c r="E94">
        <v>0</v>
      </c>
    </row>
    <row r="95" spans="1:5" x14ac:dyDescent="0.25">
      <c r="A95" t="s">
        <v>107</v>
      </c>
      <c r="B95">
        <v>-33.869799999999998</v>
      </c>
      <c r="C95">
        <v>151.2073</v>
      </c>
      <c r="D95">
        <v>1</v>
      </c>
      <c r="E95">
        <v>1</v>
      </c>
    </row>
    <row r="96" spans="1:5" x14ac:dyDescent="0.25">
      <c r="A96" t="s">
        <v>1</v>
      </c>
      <c r="B96">
        <v>41.902900000000002</v>
      </c>
      <c r="C96">
        <v>12.4833</v>
      </c>
      <c r="D96">
        <v>2</v>
      </c>
      <c r="E96">
        <v>0</v>
      </c>
    </row>
    <row r="97" spans="1:5" x14ac:dyDescent="0.25">
      <c r="A97" t="s">
        <v>21</v>
      </c>
      <c r="B97">
        <v>-35.187399999999997</v>
      </c>
      <c r="C97">
        <v>149.12649999999999</v>
      </c>
      <c r="D97">
        <v>0</v>
      </c>
      <c r="E97">
        <v>0</v>
      </c>
    </row>
    <row r="98" spans="1:5" x14ac:dyDescent="0.25">
      <c r="A98" t="s">
        <v>175</v>
      </c>
      <c r="B98">
        <v>9.0703999999999994</v>
      </c>
      <c r="C98">
        <v>7.4832000000000001</v>
      </c>
      <c r="D98">
        <v>0</v>
      </c>
      <c r="E98">
        <v>0</v>
      </c>
    </row>
    <row r="99" spans="1:5" x14ac:dyDescent="0.25">
      <c r="A99" t="s">
        <v>48</v>
      </c>
      <c r="B99">
        <v>52.509700000000002</v>
      </c>
      <c r="C99">
        <v>13.3757</v>
      </c>
      <c r="D99">
        <v>0</v>
      </c>
      <c r="E99">
        <v>0</v>
      </c>
    </row>
    <row r="100" spans="1:5" x14ac:dyDescent="0.25">
      <c r="A100" t="s">
        <v>111</v>
      </c>
      <c r="B100">
        <v>4.6467000000000001</v>
      </c>
      <c r="C100">
        <v>-74.105099999999993</v>
      </c>
      <c r="D100">
        <v>4</v>
      </c>
      <c r="E100">
        <v>0</v>
      </c>
    </row>
    <row r="101" spans="1:5" x14ac:dyDescent="0.25">
      <c r="A101" t="s">
        <v>75</v>
      </c>
      <c r="B101">
        <v>49.283200000000001</v>
      </c>
      <c r="C101">
        <v>-123.1182</v>
      </c>
      <c r="D101">
        <v>2</v>
      </c>
      <c r="E101">
        <v>0</v>
      </c>
    </row>
    <row r="102" spans="1:5" x14ac:dyDescent="0.25">
      <c r="A102" t="s">
        <v>138</v>
      </c>
      <c r="B102">
        <v>35.658999999999999</v>
      </c>
      <c r="C102">
        <v>139.70160000000001</v>
      </c>
      <c r="D102">
        <v>0</v>
      </c>
      <c r="E102">
        <v>1</v>
      </c>
    </row>
    <row r="103" spans="1:5" x14ac:dyDescent="0.25">
      <c r="A103" t="s">
        <v>157</v>
      </c>
      <c r="B103">
        <v>-31.744499999999999</v>
      </c>
      <c r="C103">
        <v>115.76730000000001</v>
      </c>
      <c r="D103">
        <v>0</v>
      </c>
      <c r="E103">
        <v>0</v>
      </c>
    </row>
    <row r="104" spans="1:5" x14ac:dyDescent="0.25">
      <c r="A104" t="s">
        <v>81</v>
      </c>
      <c r="B104">
        <v>-31.420100000000001</v>
      </c>
      <c r="C104">
        <v>-64.186999999999998</v>
      </c>
      <c r="D104">
        <v>2</v>
      </c>
      <c r="E104">
        <v>0</v>
      </c>
    </row>
    <row r="105" spans="1:5" x14ac:dyDescent="0.25">
      <c r="A105" t="s">
        <v>117</v>
      </c>
      <c r="B105">
        <v>-26.106100000000001</v>
      </c>
      <c r="C105">
        <v>28.053899999999999</v>
      </c>
      <c r="D105">
        <v>1</v>
      </c>
      <c r="E105">
        <v>0</v>
      </c>
    </row>
    <row r="106" spans="1:5" x14ac:dyDescent="0.25">
      <c r="A106" t="s">
        <v>83</v>
      </c>
      <c r="B106">
        <v>-31.4133</v>
      </c>
      <c r="C106">
        <v>-64.189800000000005</v>
      </c>
      <c r="D106">
        <v>2</v>
      </c>
      <c r="E106">
        <v>0</v>
      </c>
    </row>
    <row r="107" spans="1:5" x14ac:dyDescent="0.25">
      <c r="A107" t="s">
        <v>71</v>
      </c>
      <c r="B107">
        <v>40.42</v>
      </c>
      <c r="C107">
        <v>-3.7065000000000001</v>
      </c>
      <c r="D107">
        <v>2</v>
      </c>
      <c r="E107">
        <v>0</v>
      </c>
    </row>
    <row r="108" spans="1:5" x14ac:dyDescent="0.25">
      <c r="A108" t="s">
        <v>16</v>
      </c>
      <c r="B108">
        <v>18.995799999999999</v>
      </c>
      <c r="C108">
        <v>72.825500000000005</v>
      </c>
      <c r="D108">
        <v>2</v>
      </c>
      <c r="E108">
        <v>0</v>
      </c>
    </row>
    <row r="109" spans="1:5" x14ac:dyDescent="0.25">
      <c r="A109" t="s">
        <v>62</v>
      </c>
      <c r="B109">
        <v>30.003499999999999</v>
      </c>
      <c r="C109">
        <v>-90.160499999999999</v>
      </c>
      <c r="D109">
        <v>4</v>
      </c>
      <c r="E109">
        <v>1</v>
      </c>
    </row>
    <row r="110" spans="1:5" x14ac:dyDescent="0.25">
      <c r="A110" t="s">
        <v>87</v>
      </c>
      <c r="B110">
        <v>-36.866599999999998</v>
      </c>
      <c r="C110">
        <v>174.785</v>
      </c>
      <c r="D110">
        <v>1</v>
      </c>
      <c r="E110">
        <v>0</v>
      </c>
    </row>
    <row r="111" spans="1:5" x14ac:dyDescent="0.25">
      <c r="A111" t="s">
        <v>61</v>
      </c>
      <c r="B111">
        <v>29.943000000000001</v>
      </c>
      <c r="C111">
        <v>-90.062399999999997</v>
      </c>
      <c r="D111">
        <v>4</v>
      </c>
      <c r="E111">
        <v>1</v>
      </c>
    </row>
    <row r="112" spans="1:5" x14ac:dyDescent="0.25">
      <c r="A112" t="s">
        <v>108</v>
      </c>
      <c r="B112">
        <v>-33.891800000000003</v>
      </c>
      <c r="C112">
        <v>151.24879999999999</v>
      </c>
      <c r="D112">
        <v>1</v>
      </c>
      <c r="E112">
        <v>0</v>
      </c>
    </row>
    <row r="113" spans="1:5" x14ac:dyDescent="0.25">
      <c r="A113" t="s">
        <v>32</v>
      </c>
      <c r="B113">
        <v>25.788799999999998</v>
      </c>
      <c r="C113">
        <v>-80.365399999999994</v>
      </c>
      <c r="D113">
        <v>0</v>
      </c>
      <c r="E113">
        <v>1</v>
      </c>
    </row>
    <row r="114" spans="1:5" x14ac:dyDescent="0.25">
      <c r="A114" t="s">
        <v>174</v>
      </c>
      <c r="B114">
        <v>52.503399999999999</v>
      </c>
      <c r="C114">
        <v>13.3315</v>
      </c>
      <c r="D114">
        <v>0</v>
      </c>
      <c r="E114">
        <v>0</v>
      </c>
    </row>
    <row r="115" spans="1:5" x14ac:dyDescent="0.25">
      <c r="A115" t="s">
        <v>208</v>
      </c>
      <c r="B115">
        <v>41.390999999999998</v>
      </c>
      <c r="C115">
        <v>2.1646000000000001</v>
      </c>
      <c r="D115">
        <v>1</v>
      </c>
      <c r="E115">
        <v>0</v>
      </c>
    </row>
    <row r="116" spans="1:5" x14ac:dyDescent="0.25">
      <c r="A116" t="s">
        <v>119</v>
      </c>
      <c r="B116">
        <v>-26.144400000000001</v>
      </c>
      <c r="C116">
        <v>28.041699999999999</v>
      </c>
      <c r="D116">
        <v>1</v>
      </c>
      <c r="E116">
        <v>0</v>
      </c>
    </row>
    <row r="117" spans="1:5" x14ac:dyDescent="0.25">
      <c r="A117" t="s">
        <v>9</v>
      </c>
      <c r="B117">
        <v>28.528600000000001</v>
      </c>
      <c r="C117">
        <v>77.217600000000004</v>
      </c>
      <c r="D117">
        <v>3</v>
      </c>
      <c r="E117">
        <v>0</v>
      </c>
    </row>
    <row r="118" spans="1:5" x14ac:dyDescent="0.25">
      <c r="A118" t="s">
        <v>78</v>
      </c>
      <c r="B118">
        <v>49.166600000000003</v>
      </c>
      <c r="C118">
        <v>-12.31378</v>
      </c>
      <c r="D118">
        <v>0</v>
      </c>
      <c r="E118">
        <v>0</v>
      </c>
    </row>
    <row r="119" spans="1:5" x14ac:dyDescent="0.25">
      <c r="A119" t="s">
        <v>54</v>
      </c>
      <c r="B119">
        <v>19.302700000000002</v>
      </c>
      <c r="C119">
        <v>-99.197800000000001</v>
      </c>
      <c r="D119">
        <v>3</v>
      </c>
      <c r="E119">
        <v>0</v>
      </c>
    </row>
    <row r="120" spans="1:5" x14ac:dyDescent="0.25">
      <c r="A120" t="s">
        <v>140</v>
      </c>
      <c r="B120">
        <v>-7.2900999999999998</v>
      </c>
      <c r="C120">
        <v>112.71680000000001</v>
      </c>
      <c r="D120">
        <v>4</v>
      </c>
      <c r="E120">
        <v>1</v>
      </c>
    </row>
    <row r="121" spans="1:5" x14ac:dyDescent="0.25">
      <c r="A121" t="s">
        <v>152</v>
      </c>
      <c r="B121">
        <v>-1.2985</v>
      </c>
      <c r="C121">
        <v>36.787500000000001</v>
      </c>
      <c r="D121">
        <v>2</v>
      </c>
      <c r="E121">
        <v>0</v>
      </c>
    </row>
    <row r="122" spans="1:5" x14ac:dyDescent="0.25">
      <c r="A122" t="s">
        <v>139</v>
      </c>
      <c r="B122">
        <v>35.689500000000002</v>
      </c>
      <c r="C122">
        <v>139.70050000000001</v>
      </c>
      <c r="D122">
        <v>0</v>
      </c>
      <c r="E122">
        <v>0</v>
      </c>
    </row>
    <row r="123" spans="1:5" x14ac:dyDescent="0.25">
      <c r="A123" t="s">
        <v>63</v>
      </c>
      <c r="B123">
        <v>29.8751</v>
      </c>
      <c r="C123">
        <v>-90.001400000000004</v>
      </c>
      <c r="D123">
        <v>4</v>
      </c>
      <c r="E123">
        <v>1</v>
      </c>
    </row>
    <row r="124" spans="1:5" x14ac:dyDescent="0.25">
      <c r="A124" t="s">
        <v>207</v>
      </c>
      <c r="B124">
        <v>-33.0565</v>
      </c>
      <c r="C124">
        <v>-71.622399999999999</v>
      </c>
      <c r="D124">
        <v>3</v>
      </c>
      <c r="E124">
        <v>0</v>
      </c>
    </row>
    <row r="125" spans="1:5" x14ac:dyDescent="0.25">
      <c r="A125" t="s">
        <v>101</v>
      </c>
      <c r="B125">
        <v>48.861400000000003</v>
      </c>
      <c r="C125">
        <v>2.3462999999999998</v>
      </c>
      <c r="D125">
        <v>2</v>
      </c>
      <c r="E125">
        <v>0</v>
      </c>
    </row>
    <row r="126" spans="1:5" x14ac:dyDescent="0.25">
      <c r="A126" t="s">
        <v>15</v>
      </c>
      <c r="B126">
        <v>19.099900000000002</v>
      </c>
      <c r="C126">
        <v>72.872100000000003</v>
      </c>
      <c r="D126">
        <v>2</v>
      </c>
      <c r="E126">
        <v>2</v>
      </c>
    </row>
    <row r="127" spans="1:5" x14ac:dyDescent="0.25">
      <c r="A127" t="s">
        <v>44</v>
      </c>
      <c r="B127">
        <v>23.811800000000002</v>
      </c>
      <c r="C127">
        <v>90.405600000000007</v>
      </c>
      <c r="D127">
        <v>4</v>
      </c>
      <c r="E127">
        <v>1</v>
      </c>
    </row>
    <row r="128" spans="1:5" x14ac:dyDescent="0.25">
      <c r="A128" t="s">
        <v>64</v>
      </c>
      <c r="B128">
        <v>44.496699999999997</v>
      </c>
      <c r="C128">
        <v>11.348599999999999</v>
      </c>
      <c r="D128">
        <v>1</v>
      </c>
      <c r="E128">
        <v>0</v>
      </c>
    </row>
    <row r="129" spans="1:5" x14ac:dyDescent="0.25">
      <c r="A129" t="s">
        <v>22</v>
      </c>
      <c r="B129">
        <v>51.511699999999998</v>
      </c>
      <c r="C129">
        <v>-0.12330000000000001</v>
      </c>
      <c r="D129">
        <v>4</v>
      </c>
      <c r="E129">
        <v>0</v>
      </c>
    </row>
    <row r="130" spans="1:5" x14ac:dyDescent="0.25">
      <c r="A130" t="s">
        <v>6</v>
      </c>
      <c r="B130">
        <v>39.904200000000003</v>
      </c>
      <c r="C130">
        <v>116.4074</v>
      </c>
      <c r="D130">
        <v>0</v>
      </c>
      <c r="E130">
        <v>0</v>
      </c>
    </row>
    <row r="131" spans="1:5" x14ac:dyDescent="0.25">
      <c r="A131" t="s">
        <v>149</v>
      </c>
      <c r="B131">
        <v>41.380899999999997</v>
      </c>
      <c r="C131">
        <v>2.1730999999999998</v>
      </c>
      <c r="D131">
        <v>1</v>
      </c>
      <c r="E131">
        <v>0</v>
      </c>
    </row>
    <row r="132" spans="1:5" x14ac:dyDescent="0.25">
      <c r="A132" t="s">
        <v>123</v>
      </c>
      <c r="B132">
        <v>43.775700000000001</v>
      </c>
      <c r="C132">
        <v>-79.257599999999996</v>
      </c>
      <c r="D132">
        <v>0</v>
      </c>
      <c r="E132">
        <v>0</v>
      </c>
    </row>
    <row r="133" spans="1:5" x14ac:dyDescent="0.25">
      <c r="A133" t="s">
        <v>203</v>
      </c>
      <c r="B133">
        <v>35.671199999999999</v>
      </c>
      <c r="C133">
        <v>139.76490000000001</v>
      </c>
      <c r="D133">
        <v>0</v>
      </c>
      <c r="E133">
        <v>1</v>
      </c>
    </row>
    <row r="134" spans="1:5" x14ac:dyDescent="0.25">
      <c r="A134" t="s">
        <v>151</v>
      </c>
      <c r="B134">
        <v>-1.2595000000000001</v>
      </c>
      <c r="C134">
        <v>36.801200000000001</v>
      </c>
      <c r="D134">
        <v>2</v>
      </c>
      <c r="E134">
        <v>0</v>
      </c>
    </row>
    <row r="135" spans="1:5" x14ac:dyDescent="0.25">
      <c r="A135" t="s">
        <v>20</v>
      </c>
      <c r="B135">
        <v>-35.240600000000001</v>
      </c>
      <c r="C135">
        <v>149.0668</v>
      </c>
      <c r="D135">
        <v>0</v>
      </c>
      <c r="E135">
        <v>0</v>
      </c>
    </row>
    <row r="136" spans="1:5" x14ac:dyDescent="0.25">
      <c r="A136" t="s">
        <v>137</v>
      </c>
      <c r="B136">
        <v>-33.566400000000002</v>
      </c>
      <c r="C136">
        <v>-70.6995</v>
      </c>
      <c r="D136">
        <v>3</v>
      </c>
      <c r="E136">
        <v>0</v>
      </c>
    </row>
    <row r="137" spans="1:5" x14ac:dyDescent="0.25">
      <c r="A137" t="s">
        <v>191</v>
      </c>
      <c r="B137">
        <v>-28.040099999999999</v>
      </c>
      <c r="C137">
        <v>153.4325</v>
      </c>
      <c r="D137">
        <v>2</v>
      </c>
      <c r="E137">
        <v>1</v>
      </c>
    </row>
    <row r="138" spans="1:5" x14ac:dyDescent="0.25">
      <c r="A138" t="s">
        <v>125</v>
      </c>
      <c r="B138">
        <v>20.702100000000002</v>
      </c>
      <c r="C138">
        <v>-103.41549999999999</v>
      </c>
      <c r="D138">
        <v>0</v>
      </c>
      <c r="E138">
        <v>0</v>
      </c>
    </row>
    <row r="139" spans="1:5" x14ac:dyDescent="0.25">
      <c r="A139" t="s">
        <v>134</v>
      </c>
      <c r="B139">
        <v>-33.415999999999997</v>
      </c>
      <c r="C139">
        <v>-70.606700000000004</v>
      </c>
      <c r="D139">
        <v>3</v>
      </c>
      <c r="E139">
        <v>1</v>
      </c>
    </row>
    <row r="140" spans="1:5" x14ac:dyDescent="0.25">
      <c r="A140" t="s">
        <v>17</v>
      </c>
      <c r="B140">
        <v>19.110399999999998</v>
      </c>
      <c r="C140">
        <v>72.825800000000001</v>
      </c>
      <c r="D140">
        <v>2</v>
      </c>
      <c r="E140">
        <v>0</v>
      </c>
    </row>
    <row r="141" spans="1:5" x14ac:dyDescent="0.25">
      <c r="A141" t="s">
        <v>80</v>
      </c>
      <c r="B141">
        <v>34.644599999999997</v>
      </c>
      <c r="C141">
        <v>135.5146</v>
      </c>
      <c r="D141">
        <v>3</v>
      </c>
      <c r="E141">
        <v>2</v>
      </c>
    </row>
    <row r="142" spans="1:5" x14ac:dyDescent="0.25">
      <c r="A142" t="s">
        <v>10</v>
      </c>
      <c r="B142">
        <v>28.502800000000001</v>
      </c>
      <c r="C142">
        <v>77.097099999999998</v>
      </c>
      <c r="D142">
        <v>3</v>
      </c>
      <c r="E142">
        <v>0</v>
      </c>
    </row>
    <row r="143" spans="1:5" x14ac:dyDescent="0.25">
      <c r="A143" t="s">
        <v>69</v>
      </c>
      <c r="B143">
        <v>-23.622499999999999</v>
      </c>
      <c r="C143">
        <v>-46.698700000000002</v>
      </c>
      <c r="D143">
        <v>3</v>
      </c>
      <c r="E143">
        <v>0</v>
      </c>
    </row>
    <row r="144" spans="1:5" x14ac:dyDescent="0.25">
      <c r="A144" t="s">
        <v>179</v>
      </c>
      <c r="B144">
        <v>-6.1950000000000003</v>
      </c>
      <c r="C144">
        <v>106.8207</v>
      </c>
      <c r="D144">
        <v>4</v>
      </c>
      <c r="E144">
        <v>3</v>
      </c>
    </row>
    <row r="145" spans="1:5" x14ac:dyDescent="0.25">
      <c r="A145" t="s">
        <v>182</v>
      </c>
      <c r="B145">
        <v>34.674500000000002</v>
      </c>
      <c r="C145">
        <v>135.50149999999999</v>
      </c>
      <c r="D145">
        <v>3</v>
      </c>
      <c r="E145">
        <v>0</v>
      </c>
    </row>
    <row r="146" spans="1:5" x14ac:dyDescent="0.25">
      <c r="A146" t="s">
        <v>12</v>
      </c>
      <c r="B146">
        <v>-22.983499999999999</v>
      </c>
      <c r="C146">
        <v>-43.218499999999999</v>
      </c>
      <c r="D146">
        <v>3</v>
      </c>
      <c r="E146">
        <v>0</v>
      </c>
    </row>
    <row r="147" spans="1:5" x14ac:dyDescent="0.25">
      <c r="A147" t="s">
        <v>84</v>
      </c>
      <c r="B147">
        <v>-36.8474</v>
      </c>
      <c r="C147">
        <v>174.76439999999999</v>
      </c>
      <c r="D147">
        <v>1</v>
      </c>
      <c r="E147">
        <v>0</v>
      </c>
    </row>
    <row r="148" spans="1:5" x14ac:dyDescent="0.25">
      <c r="A148" t="s">
        <v>197</v>
      </c>
      <c r="B148">
        <v>-34.928100000000001</v>
      </c>
      <c r="C148">
        <v>138.60050000000001</v>
      </c>
      <c r="D148">
        <v>0</v>
      </c>
      <c r="E148">
        <v>0</v>
      </c>
    </row>
    <row r="149" spans="1:5" x14ac:dyDescent="0.25">
      <c r="A149" t="s">
        <v>27</v>
      </c>
      <c r="B149">
        <v>30.0624</v>
      </c>
      <c r="C149">
        <v>31.348299999999998</v>
      </c>
      <c r="D149">
        <v>0</v>
      </c>
      <c r="E149">
        <v>0</v>
      </c>
    </row>
    <row r="150" spans="1:5" x14ac:dyDescent="0.25">
      <c r="A150" t="s">
        <v>116</v>
      </c>
      <c r="B150">
        <v>-37.8093</v>
      </c>
      <c r="C150">
        <v>144.96459999999999</v>
      </c>
      <c r="D150">
        <v>2</v>
      </c>
      <c r="E150">
        <v>0</v>
      </c>
    </row>
    <row r="151" spans="1:5" x14ac:dyDescent="0.25">
      <c r="A151" t="s">
        <v>172</v>
      </c>
      <c r="B151">
        <v>6.6056999999999997</v>
      </c>
      <c r="C151">
        <v>3.3536000000000001</v>
      </c>
      <c r="D151">
        <v>3</v>
      </c>
      <c r="E151">
        <v>2</v>
      </c>
    </row>
    <row r="152" spans="1:5" x14ac:dyDescent="0.25">
      <c r="A152" t="s">
        <v>94</v>
      </c>
      <c r="B152">
        <v>-33.9803</v>
      </c>
      <c r="C152">
        <v>18.462599999999998</v>
      </c>
      <c r="D152">
        <v>4</v>
      </c>
      <c r="E152">
        <v>3</v>
      </c>
    </row>
    <row r="153" spans="1:5" x14ac:dyDescent="0.25">
      <c r="A153" t="s">
        <v>52</v>
      </c>
      <c r="B153">
        <v>9.0813000000000006</v>
      </c>
      <c r="C153">
        <v>7.4851000000000001</v>
      </c>
      <c r="D153">
        <v>0</v>
      </c>
      <c r="E153">
        <v>0</v>
      </c>
    </row>
    <row r="154" spans="1:5" x14ac:dyDescent="0.25">
      <c r="A154" t="s">
        <v>42</v>
      </c>
      <c r="B154">
        <v>45.761800000000001</v>
      </c>
      <c r="C154">
        <v>4.8579999999999997</v>
      </c>
      <c r="D154">
        <v>3</v>
      </c>
      <c r="E154">
        <v>0</v>
      </c>
    </row>
    <row r="155" spans="1:5" x14ac:dyDescent="0.25">
      <c r="A155" t="s">
        <v>112</v>
      </c>
      <c r="B155">
        <v>-34.921999999999997</v>
      </c>
      <c r="C155">
        <v>138.60339999999999</v>
      </c>
      <c r="D155">
        <v>0</v>
      </c>
      <c r="E155">
        <v>0</v>
      </c>
    </row>
    <row r="156" spans="1:5" x14ac:dyDescent="0.25">
      <c r="A156" t="s">
        <v>91</v>
      </c>
      <c r="B156">
        <v>-12.112399999999999</v>
      </c>
      <c r="C156">
        <v>-77.0304</v>
      </c>
      <c r="D156">
        <v>0</v>
      </c>
      <c r="E156">
        <v>0</v>
      </c>
    </row>
    <row r="157" spans="1:5" x14ac:dyDescent="0.25">
      <c r="A157" t="s">
        <v>57</v>
      </c>
      <c r="B157">
        <v>52.363999999999997</v>
      </c>
      <c r="C157">
        <v>4.8819999999999997</v>
      </c>
      <c r="D157">
        <v>0</v>
      </c>
      <c r="E157">
        <v>0</v>
      </c>
    </row>
    <row r="158" spans="1:5" x14ac:dyDescent="0.25">
      <c r="A158" t="s">
        <v>8</v>
      </c>
      <c r="B158">
        <v>40.017600000000002</v>
      </c>
      <c r="C158">
        <v>116.4756</v>
      </c>
      <c r="D158">
        <v>0</v>
      </c>
      <c r="E158">
        <v>1</v>
      </c>
    </row>
    <row r="159" spans="1:5" x14ac:dyDescent="0.25">
      <c r="A159" t="s">
        <v>51</v>
      </c>
      <c r="B159">
        <v>9.0695999999999994</v>
      </c>
      <c r="C159">
        <v>7.4256000000000002</v>
      </c>
      <c r="D159">
        <v>0</v>
      </c>
      <c r="E159">
        <v>1</v>
      </c>
    </row>
    <row r="160" spans="1:5" x14ac:dyDescent="0.25">
      <c r="A160" t="s">
        <v>77</v>
      </c>
      <c r="B160">
        <v>49.230699999999999</v>
      </c>
      <c r="C160">
        <v>-123.1307</v>
      </c>
      <c r="D160">
        <v>2</v>
      </c>
      <c r="E160">
        <v>0</v>
      </c>
    </row>
    <row r="161" spans="1:5" x14ac:dyDescent="0.25">
      <c r="A161" t="s">
        <v>200</v>
      </c>
      <c r="B161">
        <v>43.726799999999997</v>
      </c>
      <c r="C161">
        <v>-79.447000000000003</v>
      </c>
      <c r="D161">
        <v>0</v>
      </c>
      <c r="E161">
        <v>0</v>
      </c>
    </row>
    <row r="162" spans="1:5" x14ac:dyDescent="0.25">
      <c r="A162" t="s">
        <v>79</v>
      </c>
      <c r="B162">
        <v>34.705399999999997</v>
      </c>
      <c r="C162">
        <v>135.49879999999999</v>
      </c>
      <c r="D162">
        <v>3</v>
      </c>
      <c r="E162">
        <v>0</v>
      </c>
    </row>
    <row r="163" spans="1:5" x14ac:dyDescent="0.25">
      <c r="A163" t="s">
        <v>158</v>
      </c>
      <c r="B163">
        <v>-31.878299999999999</v>
      </c>
      <c r="C163">
        <v>115.79349999999999</v>
      </c>
      <c r="D163">
        <v>0</v>
      </c>
      <c r="E163">
        <v>0</v>
      </c>
    </row>
    <row r="164" spans="1:5" x14ac:dyDescent="0.25">
      <c r="A164" t="s">
        <v>36</v>
      </c>
      <c r="B164">
        <v>-41.217399999999998</v>
      </c>
      <c r="C164">
        <v>174.88329999999999</v>
      </c>
      <c r="D164">
        <v>3</v>
      </c>
      <c r="E164">
        <v>1</v>
      </c>
    </row>
    <row r="165" spans="1:5" x14ac:dyDescent="0.25">
      <c r="A165" t="s">
        <v>85</v>
      </c>
      <c r="B165">
        <v>-36.918300000000002</v>
      </c>
      <c r="C165">
        <v>174.8509</v>
      </c>
      <c r="D165">
        <v>1</v>
      </c>
      <c r="E165">
        <v>1</v>
      </c>
    </row>
    <row r="166" spans="1:5" x14ac:dyDescent="0.25">
      <c r="A166" t="s">
        <v>176</v>
      </c>
      <c r="B166">
        <v>19.362300000000001</v>
      </c>
      <c r="C166">
        <v>-99.273499999999999</v>
      </c>
      <c r="D166">
        <v>3</v>
      </c>
      <c r="E166">
        <v>0</v>
      </c>
    </row>
    <row r="167" spans="1:5" x14ac:dyDescent="0.25">
      <c r="A167" t="s">
        <v>129</v>
      </c>
      <c r="B167">
        <v>39.678800000000003</v>
      </c>
      <c r="C167">
        <v>-4.0580999999999996</v>
      </c>
      <c r="D167">
        <v>2</v>
      </c>
      <c r="E167">
        <v>1</v>
      </c>
    </row>
    <row r="168" spans="1:5" x14ac:dyDescent="0.25">
      <c r="A168" t="s">
        <v>67</v>
      </c>
      <c r="B168">
        <v>-6.2275</v>
      </c>
      <c r="C168">
        <v>106.79730000000001</v>
      </c>
      <c r="D168">
        <v>4</v>
      </c>
      <c r="E168">
        <v>2</v>
      </c>
    </row>
    <row r="169" spans="1:5" x14ac:dyDescent="0.25">
      <c r="A169" t="s">
        <v>58</v>
      </c>
      <c r="B169">
        <v>52.373100000000001</v>
      </c>
      <c r="C169">
        <v>4.8936999999999999</v>
      </c>
      <c r="D169">
        <v>0</v>
      </c>
      <c r="E169">
        <v>0</v>
      </c>
    </row>
    <row r="170" spans="1:5" x14ac:dyDescent="0.25">
      <c r="A170" t="s">
        <v>103</v>
      </c>
      <c r="B170">
        <v>-27.387</v>
      </c>
      <c r="C170">
        <v>153.03829999999999</v>
      </c>
      <c r="D170">
        <v>2</v>
      </c>
      <c r="E170">
        <v>2</v>
      </c>
    </row>
    <row r="171" spans="1:5" x14ac:dyDescent="0.25">
      <c r="A171" t="s">
        <v>120</v>
      </c>
      <c r="B171">
        <v>-26.190200000000001</v>
      </c>
      <c r="C171">
        <v>28.124600000000001</v>
      </c>
      <c r="D171">
        <v>2</v>
      </c>
      <c r="E171">
        <v>0</v>
      </c>
    </row>
    <row r="172" spans="1:5" x14ac:dyDescent="0.25">
      <c r="A172" t="s">
        <v>34</v>
      </c>
      <c r="B172">
        <v>25.765899999999998</v>
      </c>
      <c r="C172">
        <v>-80.191699999999997</v>
      </c>
      <c r="D172">
        <v>0</v>
      </c>
      <c r="E172">
        <v>0</v>
      </c>
    </row>
    <row r="173" spans="1:5" x14ac:dyDescent="0.25">
      <c r="A173" t="s">
        <v>189</v>
      </c>
      <c r="B173">
        <v>48.870800000000003</v>
      </c>
      <c r="C173">
        <v>2.3075000000000001</v>
      </c>
      <c r="D173">
        <v>2</v>
      </c>
      <c r="E173">
        <v>0</v>
      </c>
    </row>
    <row r="174" spans="1:5" x14ac:dyDescent="0.25">
      <c r="A174" t="s">
        <v>135</v>
      </c>
      <c r="B174">
        <v>-3.3408899999999999</v>
      </c>
      <c r="C174">
        <v>-70.567899999999995</v>
      </c>
      <c r="D174">
        <v>0</v>
      </c>
      <c r="E174">
        <v>0</v>
      </c>
    </row>
    <row r="175" spans="1:5" x14ac:dyDescent="0.25">
      <c r="A175" t="s">
        <v>29</v>
      </c>
      <c r="B175">
        <v>6.4352</v>
      </c>
      <c r="C175">
        <v>3.4428999999999998</v>
      </c>
      <c r="D175">
        <v>1</v>
      </c>
      <c r="E175">
        <v>2</v>
      </c>
    </row>
    <row r="176" spans="1:5" x14ac:dyDescent="0.25">
      <c r="A176" t="s">
        <v>136</v>
      </c>
      <c r="B176">
        <v>-33.362299999999998</v>
      </c>
      <c r="C176">
        <v>-70.518100000000004</v>
      </c>
      <c r="D176">
        <v>3</v>
      </c>
      <c r="E176">
        <v>0</v>
      </c>
    </row>
    <row r="177" spans="1:5" x14ac:dyDescent="0.25">
      <c r="A177" t="s">
        <v>183</v>
      </c>
      <c r="B177">
        <v>34.665399999999998</v>
      </c>
      <c r="C177">
        <v>135.50229999999999</v>
      </c>
      <c r="D177">
        <v>3</v>
      </c>
      <c r="E177">
        <v>0</v>
      </c>
    </row>
    <row r="178" spans="1:5" x14ac:dyDescent="0.25">
      <c r="A178" t="s">
        <v>205</v>
      </c>
      <c r="B178">
        <v>-7.2598000000000003</v>
      </c>
      <c r="C178">
        <v>112.7413</v>
      </c>
      <c r="D178">
        <v>4</v>
      </c>
      <c r="E178">
        <v>0</v>
      </c>
    </row>
    <row r="179" spans="1:5" x14ac:dyDescent="0.25">
      <c r="A179" t="s">
        <v>76</v>
      </c>
      <c r="B179">
        <v>49.226399999999998</v>
      </c>
      <c r="C179">
        <v>-122.99930000000001</v>
      </c>
      <c r="D179">
        <v>2</v>
      </c>
      <c r="E179">
        <v>0</v>
      </c>
    </row>
    <row r="180" spans="1:5" x14ac:dyDescent="0.25">
      <c r="A180" t="s">
        <v>102</v>
      </c>
      <c r="B180">
        <v>-27.470500000000001</v>
      </c>
      <c r="C180">
        <v>153.02430000000001</v>
      </c>
      <c r="D180">
        <v>2</v>
      </c>
      <c r="E180">
        <v>0</v>
      </c>
    </row>
    <row r="181" spans="1:5" x14ac:dyDescent="0.25">
      <c r="A181" t="s">
        <v>181</v>
      </c>
      <c r="B181">
        <v>-23.596800000000002</v>
      </c>
      <c r="C181">
        <v>-46.695599999999999</v>
      </c>
      <c r="D181">
        <v>3</v>
      </c>
      <c r="E181">
        <v>0</v>
      </c>
    </row>
    <row r="182" spans="1:5" x14ac:dyDescent="0.25">
      <c r="A182" t="s">
        <v>97</v>
      </c>
      <c r="B182">
        <v>-34.603700000000003</v>
      </c>
      <c r="C182">
        <v>-58.381599999999999</v>
      </c>
      <c r="D182">
        <v>4</v>
      </c>
      <c r="E182">
        <v>0</v>
      </c>
    </row>
    <row r="183" spans="1:5" x14ac:dyDescent="0.25">
      <c r="A183" t="s">
        <v>130</v>
      </c>
      <c r="B183">
        <v>-4.0655999999999999</v>
      </c>
      <c r="C183">
        <v>39.659599999999998</v>
      </c>
      <c r="D183">
        <v>3</v>
      </c>
      <c r="E183">
        <v>0</v>
      </c>
    </row>
    <row r="184" spans="1:5" x14ac:dyDescent="0.25">
      <c r="A184" t="s">
        <v>26</v>
      </c>
      <c r="B184">
        <v>30.0275</v>
      </c>
      <c r="C184">
        <v>31.013100000000001</v>
      </c>
      <c r="D184">
        <v>1</v>
      </c>
      <c r="E184">
        <v>0</v>
      </c>
    </row>
    <row r="185" spans="1:5" x14ac:dyDescent="0.25">
      <c r="A185" t="s">
        <v>168</v>
      </c>
      <c r="B185">
        <v>28.631499999999999</v>
      </c>
      <c r="C185">
        <v>77.216700000000003</v>
      </c>
      <c r="D185">
        <v>3</v>
      </c>
      <c r="E185">
        <v>0</v>
      </c>
    </row>
    <row r="186" spans="1:5" x14ac:dyDescent="0.25">
      <c r="A186" t="s">
        <v>68</v>
      </c>
      <c r="B186">
        <v>-23.562999999999999</v>
      </c>
      <c r="C186">
        <v>-46.654400000000003</v>
      </c>
      <c r="D186">
        <v>3</v>
      </c>
      <c r="E186">
        <v>2</v>
      </c>
    </row>
    <row r="187" spans="1:5" x14ac:dyDescent="0.25">
      <c r="A187" t="s">
        <v>38</v>
      </c>
      <c r="B187">
        <v>-41.222799999999999</v>
      </c>
      <c r="C187">
        <v>174.8022</v>
      </c>
      <c r="D187">
        <v>3</v>
      </c>
      <c r="E187">
        <v>0</v>
      </c>
    </row>
    <row r="188" spans="1:5" x14ac:dyDescent="0.25">
      <c r="A188" t="s">
        <v>121</v>
      </c>
      <c r="B188">
        <v>43.654600000000002</v>
      </c>
      <c r="C188">
        <v>-79.380700000000004</v>
      </c>
      <c r="D188">
        <v>0</v>
      </c>
      <c r="E188">
        <v>0</v>
      </c>
    </row>
    <row r="189" spans="1:5" x14ac:dyDescent="0.25">
      <c r="A189" t="s">
        <v>56</v>
      </c>
      <c r="B189">
        <v>52.370199999999997</v>
      </c>
      <c r="C189">
        <v>4.0934999999999997</v>
      </c>
      <c r="D189">
        <v>0</v>
      </c>
      <c r="E189">
        <v>0</v>
      </c>
    </row>
    <row r="190" spans="1:5" x14ac:dyDescent="0.25">
      <c r="A190" t="s">
        <v>144</v>
      </c>
      <c r="B190">
        <v>30.533300000000001</v>
      </c>
      <c r="C190">
        <v>114.3463</v>
      </c>
      <c r="D190">
        <v>3</v>
      </c>
      <c r="E190">
        <v>0</v>
      </c>
    </row>
    <row r="191" spans="1:5" x14ac:dyDescent="0.25">
      <c r="A191" t="s">
        <v>155</v>
      </c>
      <c r="B191">
        <v>-31.9528</v>
      </c>
      <c r="C191">
        <v>115.8573</v>
      </c>
      <c r="D191">
        <v>0</v>
      </c>
      <c r="E191">
        <v>0</v>
      </c>
    </row>
    <row r="192" spans="1:5" x14ac:dyDescent="0.25">
      <c r="A192" t="s">
        <v>188</v>
      </c>
      <c r="B192">
        <v>-11.9925</v>
      </c>
      <c r="C192">
        <v>-77.070999999999998</v>
      </c>
      <c r="D192">
        <v>0</v>
      </c>
      <c r="E192">
        <v>0</v>
      </c>
    </row>
    <row r="193" spans="1:5" x14ac:dyDescent="0.25">
      <c r="A193" t="s">
        <v>132</v>
      </c>
      <c r="B193">
        <v>6.1994999999999996</v>
      </c>
      <c r="C193">
        <v>-75.577399999999997</v>
      </c>
      <c r="D193">
        <v>4</v>
      </c>
      <c r="E193">
        <v>0</v>
      </c>
    </row>
    <row r="194" spans="1:5" x14ac:dyDescent="0.25">
      <c r="A194" t="s">
        <v>4</v>
      </c>
      <c r="B194">
        <v>41.822299999999998</v>
      </c>
      <c r="C194">
        <v>12.483499999999999</v>
      </c>
      <c r="D194">
        <v>2</v>
      </c>
      <c r="E194">
        <v>0</v>
      </c>
    </row>
    <row r="195" spans="1:5" x14ac:dyDescent="0.25">
      <c r="A195" t="s">
        <v>41</v>
      </c>
      <c r="B195">
        <v>45.7712</v>
      </c>
      <c r="C195">
        <v>4.9283999999999999</v>
      </c>
      <c r="D195">
        <v>3</v>
      </c>
      <c r="E195">
        <v>0</v>
      </c>
    </row>
    <row r="196" spans="1:5" x14ac:dyDescent="0.25">
      <c r="A196" t="s">
        <v>177</v>
      </c>
      <c r="B196">
        <v>44.494</v>
      </c>
      <c r="C196">
        <v>11.3438</v>
      </c>
      <c r="D196">
        <v>1</v>
      </c>
      <c r="E196">
        <v>0</v>
      </c>
    </row>
    <row r="197" spans="1:5" x14ac:dyDescent="0.25">
      <c r="A197" t="s">
        <v>148</v>
      </c>
      <c r="B197">
        <v>-36.7746</v>
      </c>
      <c r="C197">
        <v>-73.064099999999996</v>
      </c>
      <c r="D197">
        <v>2</v>
      </c>
      <c r="E197">
        <v>0</v>
      </c>
    </row>
    <row r="198" spans="1:5" x14ac:dyDescent="0.25">
      <c r="A198" t="s">
        <v>25</v>
      </c>
      <c r="B198">
        <v>30.061800000000002</v>
      </c>
      <c r="C198">
        <v>31.345099999999999</v>
      </c>
      <c r="D198">
        <v>0</v>
      </c>
      <c r="E198">
        <v>0</v>
      </c>
    </row>
    <row r="199" spans="1:5" x14ac:dyDescent="0.25">
      <c r="A199" t="s">
        <v>195</v>
      </c>
      <c r="B199">
        <v>-33.796900000000001</v>
      </c>
      <c r="C199">
        <v>151.18510000000001</v>
      </c>
      <c r="D199">
        <v>3</v>
      </c>
      <c r="E199">
        <v>1</v>
      </c>
    </row>
    <row r="200" spans="1:5" x14ac:dyDescent="0.25">
      <c r="A200" t="s">
        <v>99</v>
      </c>
      <c r="B200">
        <v>-34.587499999999999</v>
      </c>
      <c r="C200">
        <v>-58.4133</v>
      </c>
      <c r="D200">
        <v>4</v>
      </c>
      <c r="E200">
        <v>1</v>
      </c>
    </row>
    <row r="201" spans="1:5" x14ac:dyDescent="0.25">
      <c r="A201" t="s">
        <v>118</v>
      </c>
      <c r="B201">
        <v>-25.8874</v>
      </c>
      <c r="C201">
        <v>28.128299999999999</v>
      </c>
      <c r="D201">
        <v>1</v>
      </c>
      <c r="E201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BF7B-04DB-4857-ABF7-C3331D466510}">
  <sheetPr>
    <outlinePr summaryBelow="0" summaryRight="0"/>
  </sheetPr>
  <dimension ref="A1:E66"/>
  <sheetViews>
    <sheetView workbookViewId="0">
      <selection activeCell="E1" sqref="E1"/>
    </sheetView>
  </sheetViews>
  <sheetFormatPr baseColWidth="10" defaultColWidth="14.42578125" defaultRowHeight="15" customHeight="1" x14ac:dyDescent="0.25"/>
  <cols>
    <col min="1" max="16384" width="14.42578125" style="10"/>
  </cols>
  <sheetData>
    <row r="1" spans="1:5" ht="15" customHeight="1" x14ac:dyDescent="0.25">
      <c r="E1" s="10">
        <v>100</v>
      </c>
    </row>
    <row r="2" spans="1:5" x14ac:dyDescent="0.25">
      <c r="A2" s="9" t="s">
        <v>214</v>
      </c>
      <c r="B2" s="9" t="s">
        <v>215</v>
      </c>
      <c r="C2" s="9" t="s">
        <v>216</v>
      </c>
      <c r="D2" s="9" t="s">
        <v>217</v>
      </c>
    </row>
    <row r="3" spans="1:5" x14ac:dyDescent="0.25">
      <c r="A3" s="11">
        <v>2023</v>
      </c>
      <c r="B3" s="12">
        <v>0.04</v>
      </c>
      <c r="C3" s="11" t="s">
        <v>218</v>
      </c>
      <c r="D3" s="9" t="s">
        <v>0</v>
      </c>
    </row>
    <row r="4" spans="1:5" x14ac:dyDescent="0.25">
      <c r="A4" s="11">
        <v>2022</v>
      </c>
      <c r="B4" s="12">
        <v>0.08</v>
      </c>
      <c r="C4" s="11" t="s">
        <v>219</v>
      </c>
      <c r="D4" s="13">
        <v>0.08</v>
      </c>
    </row>
    <row r="5" spans="1:5" x14ac:dyDescent="0.25">
      <c r="A5" s="11">
        <v>2021</v>
      </c>
      <c r="B5" s="12">
        <v>0.05</v>
      </c>
      <c r="C5" s="11" t="s">
        <v>220</v>
      </c>
      <c r="D5" s="13">
        <v>0.13100000000000001</v>
      </c>
    </row>
    <row r="6" spans="1:5" x14ac:dyDescent="0.25">
      <c r="A6" s="11">
        <v>2020</v>
      </c>
      <c r="B6" s="12">
        <v>0.01</v>
      </c>
      <c r="C6" s="11" t="s">
        <v>221</v>
      </c>
      <c r="D6" s="13">
        <v>0.14499999999999999</v>
      </c>
    </row>
    <row r="7" spans="1:5" x14ac:dyDescent="0.25">
      <c r="A7" s="11">
        <v>2019</v>
      </c>
      <c r="B7" s="12">
        <v>0.02</v>
      </c>
      <c r="C7" s="11" t="s">
        <v>222</v>
      </c>
      <c r="D7" s="13">
        <v>0.16500000000000001</v>
      </c>
    </row>
    <row r="8" spans="1:5" x14ac:dyDescent="0.25">
      <c r="A8" s="11">
        <v>2018</v>
      </c>
      <c r="B8" s="12">
        <v>0.02</v>
      </c>
      <c r="C8" s="11" t="s">
        <v>223</v>
      </c>
      <c r="D8" s="13">
        <v>0.19399999999999998</v>
      </c>
    </row>
    <row r="9" spans="1:5" x14ac:dyDescent="0.25">
      <c r="A9" s="11">
        <v>2017</v>
      </c>
      <c r="B9" s="12">
        <v>0.02</v>
      </c>
      <c r="C9" s="11" t="s">
        <v>224</v>
      </c>
      <c r="D9" s="13">
        <v>0.21899999999999997</v>
      </c>
    </row>
    <row r="10" spans="1:5" x14ac:dyDescent="0.25">
      <c r="A10" s="11">
        <v>2016</v>
      </c>
      <c r="B10" s="12">
        <v>0.01</v>
      </c>
      <c r="C10" s="11" t="s">
        <v>225</v>
      </c>
      <c r="D10" s="13">
        <v>0.23499999999999999</v>
      </c>
    </row>
    <row r="11" spans="1:5" x14ac:dyDescent="0.25">
      <c r="A11" s="11">
        <v>2015</v>
      </c>
      <c r="B11" s="12">
        <v>0</v>
      </c>
      <c r="C11" s="11" t="s">
        <v>226</v>
      </c>
      <c r="D11" s="13">
        <v>0.23600000000000002</v>
      </c>
    </row>
    <row r="12" spans="1:5" x14ac:dyDescent="0.25">
      <c r="A12" s="11">
        <v>2014</v>
      </c>
      <c r="B12" s="12">
        <v>0.02</v>
      </c>
      <c r="C12" s="11" t="s">
        <v>227</v>
      </c>
      <c r="D12" s="13">
        <v>0.25600000000000001</v>
      </c>
    </row>
    <row r="13" spans="1:5" x14ac:dyDescent="0.25">
      <c r="A13" s="11">
        <v>2013</v>
      </c>
      <c r="B13" s="12">
        <v>0.01</v>
      </c>
      <c r="C13" s="11" t="s">
        <v>228</v>
      </c>
      <c r="D13" s="13">
        <v>0.27500000000000002</v>
      </c>
    </row>
    <row r="14" spans="1:5" x14ac:dyDescent="0.25">
      <c r="A14" s="11">
        <v>2012</v>
      </c>
      <c r="B14" s="12">
        <v>0.02</v>
      </c>
      <c r="C14" s="11" t="s">
        <v>224</v>
      </c>
      <c r="D14" s="13">
        <v>0.30099999999999999</v>
      </c>
    </row>
    <row r="15" spans="1:5" x14ac:dyDescent="0.25">
      <c r="A15" s="11">
        <v>2011</v>
      </c>
      <c r="B15" s="12">
        <v>0.03</v>
      </c>
      <c r="C15" s="11" t="s">
        <v>229</v>
      </c>
      <c r="D15" s="13">
        <v>0.34200000000000003</v>
      </c>
    </row>
    <row r="16" spans="1:5" x14ac:dyDescent="0.25">
      <c r="A16" s="11">
        <v>2010</v>
      </c>
      <c r="B16" s="12">
        <v>0.02</v>
      </c>
      <c r="C16" s="11" t="s">
        <v>227</v>
      </c>
      <c r="D16" s="13">
        <v>0.36399999999999999</v>
      </c>
    </row>
    <row r="17" spans="1:4" x14ac:dyDescent="0.25">
      <c r="A17" s="11">
        <v>2009</v>
      </c>
      <c r="B17" s="12">
        <v>0</v>
      </c>
      <c r="C17" s="11" t="s">
        <v>230</v>
      </c>
      <c r="D17" s="13">
        <v>0.35899999999999999</v>
      </c>
    </row>
    <row r="18" spans="1:4" x14ac:dyDescent="0.25">
      <c r="A18" s="11">
        <v>2008</v>
      </c>
      <c r="B18" s="12">
        <v>0.04</v>
      </c>
      <c r="C18" s="11" t="s">
        <v>231</v>
      </c>
      <c r="D18" s="13">
        <v>0.41100000000000003</v>
      </c>
    </row>
    <row r="19" spans="1:4" x14ac:dyDescent="0.25">
      <c r="A19" s="11">
        <v>2007</v>
      </c>
      <c r="B19" s="12">
        <v>0.03</v>
      </c>
      <c r="C19" s="11" t="s">
        <v>232</v>
      </c>
      <c r="D19" s="13">
        <v>0.45200000000000001</v>
      </c>
    </row>
    <row r="20" spans="1:4" x14ac:dyDescent="0.25">
      <c r="A20" s="11">
        <v>2006</v>
      </c>
      <c r="B20" s="12">
        <v>0.03</v>
      </c>
      <c r="C20" s="11" t="s">
        <v>229</v>
      </c>
      <c r="D20" s="13">
        <v>0.499</v>
      </c>
    </row>
    <row r="21" spans="1:4" x14ac:dyDescent="0.25">
      <c r="A21" s="11">
        <v>2005</v>
      </c>
      <c r="B21" s="12">
        <v>0.03</v>
      </c>
      <c r="C21" s="11" t="s">
        <v>233</v>
      </c>
      <c r="D21" s="13">
        <v>0.54899999999999993</v>
      </c>
    </row>
    <row r="22" spans="1:4" x14ac:dyDescent="0.25">
      <c r="A22" s="11">
        <v>2004</v>
      </c>
      <c r="B22" s="12">
        <v>0.03</v>
      </c>
      <c r="C22" s="11" t="s">
        <v>234</v>
      </c>
      <c r="D22" s="13">
        <v>0.59099999999999997</v>
      </c>
    </row>
    <row r="23" spans="1:4" x14ac:dyDescent="0.25">
      <c r="A23" s="11">
        <v>2003</v>
      </c>
      <c r="B23" s="12">
        <v>0.02</v>
      </c>
      <c r="C23" s="11" t="s">
        <v>235</v>
      </c>
      <c r="D23" s="13">
        <v>0.627</v>
      </c>
    </row>
    <row r="24" spans="1:4" x14ac:dyDescent="0.25">
      <c r="A24" s="11">
        <v>2002</v>
      </c>
      <c r="B24" s="12">
        <v>0.02</v>
      </c>
      <c r="C24" s="11" t="s">
        <v>227</v>
      </c>
      <c r="D24" s="13">
        <v>0.65300000000000002</v>
      </c>
    </row>
    <row r="25" spans="1:4" x14ac:dyDescent="0.25">
      <c r="A25" s="11">
        <v>2001</v>
      </c>
      <c r="B25" s="12">
        <v>0.03</v>
      </c>
      <c r="C25" s="11" t="s">
        <v>236</v>
      </c>
      <c r="D25" s="13">
        <v>0.7</v>
      </c>
    </row>
    <row r="26" spans="1:4" x14ac:dyDescent="0.25">
      <c r="A26" s="11">
        <v>2000</v>
      </c>
      <c r="B26" s="12">
        <v>0.03</v>
      </c>
      <c r="C26" s="11" t="s">
        <v>233</v>
      </c>
      <c r="D26" s="13">
        <v>0.75700000000000001</v>
      </c>
    </row>
    <row r="27" spans="1:4" x14ac:dyDescent="0.25">
      <c r="A27" s="11">
        <v>1999</v>
      </c>
      <c r="B27" s="12">
        <v>0.02</v>
      </c>
      <c r="C27" s="11" t="s">
        <v>237</v>
      </c>
      <c r="D27" s="13">
        <v>0.79500000000000004</v>
      </c>
    </row>
    <row r="28" spans="1:4" x14ac:dyDescent="0.25">
      <c r="A28" s="11">
        <v>1998</v>
      </c>
      <c r="B28" s="12">
        <v>0.02</v>
      </c>
      <c r="C28" s="11" t="s">
        <v>227</v>
      </c>
      <c r="D28" s="13">
        <v>0.82299999999999995</v>
      </c>
    </row>
    <row r="29" spans="1:4" x14ac:dyDescent="0.25">
      <c r="A29" s="11">
        <v>1997</v>
      </c>
      <c r="B29" s="12">
        <v>0.02</v>
      </c>
      <c r="C29" s="11" t="s">
        <v>235</v>
      </c>
      <c r="D29" s="13">
        <v>0.86599999999999999</v>
      </c>
    </row>
    <row r="30" spans="1:4" x14ac:dyDescent="0.25">
      <c r="A30" s="11">
        <v>1996</v>
      </c>
      <c r="B30" s="12">
        <v>0.03</v>
      </c>
      <c r="C30" s="11" t="s">
        <v>232</v>
      </c>
      <c r="D30" s="13">
        <v>0.92099999999999993</v>
      </c>
    </row>
    <row r="31" spans="1:4" x14ac:dyDescent="0.25">
      <c r="A31" s="11">
        <v>1995</v>
      </c>
      <c r="B31" s="12">
        <v>0.03</v>
      </c>
      <c r="C31" s="11" t="s">
        <v>236</v>
      </c>
      <c r="D31" s="13">
        <v>0.97400000000000009</v>
      </c>
    </row>
    <row r="32" spans="1:4" x14ac:dyDescent="0.25">
      <c r="A32" s="11">
        <v>1994</v>
      </c>
      <c r="B32" s="12">
        <v>0.03</v>
      </c>
      <c r="C32" s="11" t="s">
        <v>238</v>
      </c>
      <c r="D32" s="13">
        <v>1.026</v>
      </c>
    </row>
    <row r="33" spans="1:4" x14ac:dyDescent="0.25">
      <c r="A33" s="11">
        <v>1993</v>
      </c>
      <c r="B33" s="12">
        <v>0.03</v>
      </c>
      <c r="C33" s="11" t="s">
        <v>239</v>
      </c>
      <c r="D33" s="13">
        <v>1.0859999999999999</v>
      </c>
    </row>
    <row r="34" spans="1:4" x14ac:dyDescent="0.25">
      <c r="A34" s="11">
        <v>1992</v>
      </c>
      <c r="B34" s="12">
        <v>0.03</v>
      </c>
      <c r="C34" s="11" t="s">
        <v>239</v>
      </c>
      <c r="D34" s="13">
        <v>1.149</v>
      </c>
    </row>
    <row r="35" spans="1:4" x14ac:dyDescent="0.25">
      <c r="A35" s="11">
        <v>1991</v>
      </c>
      <c r="B35" s="12">
        <v>0.04</v>
      </c>
      <c r="C35" s="11" t="s">
        <v>240</v>
      </c>
      <c r="D35" s="13">
        <v>1.24</v>
      </c>
    </row>
    <row r="36" spans="1:4" x14ac:dyDescent="0.25">
      <c r="A36" s="11">
        <v>1990</v>
      </c>
      <c r="B36" s="12">
        <v>0.05</v>
      </c>
      <c r="C36" s="11" t="s">
        <v>241</v>
      </c>
      <c r="D36" s="13">
        <v>1.361</v>
      </c>
    </row>
    <row r="37" spans="1:4" x14ac:dyDescent="0.25">
      <c r="A37" s="11">
        <v>1989</v>
      </c>
      <c r="B37" s="12">
        <v>0.05</v>
      </c>
      <c r="C37" s="11" t="s">
        <v>242</v>
      </c>
      <c r="D37" s="13">
        <v>1.4750000000000001</v>
      </c>
    </row>
    <row r="38" spans="1:4" x14ac:dyDescent="0.25">
      <c r="A38" s="11">
        <v>1988</v>
      </c>
      <c r="B38" s="12">
        <v>0.04</v>
      </c>
      <c r="C38" s="11" t="s">
        <v>218</v>
      </c>
      <c r="D38" s="13">
        <v>1.5759999999999998</v>
      </c>
    </row>
    <row r="39" spans="1:4" x14ac:dyDescent="0.25">
      <c r="A39" s="11">
        <v>1987</v>
      </c>
      <c r="B39" s="12">
        <v>0.04</v>
      </c>
      <c r="C39" s="11" t="s">
        <v>243</v>
      </c>
      <c r="D39" s="13">
        <v>1.67</v>
      </c>
    </row>
    <row r="40" spans="1:4" x14ac:dyDescent="0.25">
      <c r="A40" s="11">
        <v>1986</v>
      </c>
      <c r="B40" s="12">
        <v>0.02</v>
      </c>
      <c r="C40" s="11" t="s">
        <v>244</v>
      </c>
      <c r="D40" s="13">
        <v>1.7209999999999999</v>
      </c>
    </row>
    <row r="41" spans="1:4" x14ac:dyDescent="0.25">
      <c r="A41" s="11">
        <v>1985</v>
      </c>
      <c r="B41" s="12">
        <v>0.04</v>
      </c>
      <c r="C41" s="11" t="s">
        <v>245</v>
      </c>
      <c r="D41" s="13">
        <v>1.8169999999999999</v>
      </c>
    </row>
    <row r="42" spans="1:4" x14ac:dyDescent="0.25">
      <c r="A42" s="11">
        <v>1984</v>
      </c>
      <c r="B42" s="12">
        <v>0.04</v>
      </c>
      <c r="C42" s="11" t="s">
        <v>246</v>
      </c>
      <c r="D42" s="13">
        <v>1.9380000000000002</v>
      </c>
    </row>
    <row r="43" spans="1:4" x14ac:dyDescent="0.25">
      <c r="A43" s="11">
        <v>1983</v>
      </c>
      <c r="B43" s="12">
        <v>0.03</v>
      </c>
      <c r="C43" s="11" t="s">
        <v>229</v>
      </c>
      <c r="D43" s="13">
        <v>2.0329999999999999</v>
      </c>
    </row>
    <row r="44" spans="1:4" x14ac:dyDescent="0.25">
      <c r="A44" s="11">
        <v>1982</v>
      </c>
      <c r="B44" s="12">
        <v>0.06</v>
      </c>
      <c r="C44" s="11" t="s">
        <v>247</v>
      </c>
      <c r="D44" s="13">
        <v>2.2189999999999999</v>
      </c>
    </row>
    <row r="45" spans="1:4" x14ac:dyDescent="0.25">
      <c r="A45" s="11">
        <v>1981</v>
      </c>
      <c r="B45" s="12">
        <v>0.1</v>
      </c>
      <c r="C45" s="11" t="s">
        <v>248</v>
      </c>
      <c r="D45" s="13">
        <v>2.5510000000000002</v>
      </c>
    </row>
    <row r="46" spans="1:4" x14ac:dyDescent="0.25">
      <c r="A46" s="11">
        <v>1980</v>
      </c>
      <c r="B46" s="12">
        <v>0.14000000000000001</v>
      </c>
      <c r="C46" s="11" t="s">
        <v>249</v>
      </c>
      <c r="D46" s="13">
        <v>3.032</v>
      </c>
    </row>
    <row r="47" spans="1:4" x14ac:dyDescent="0.25">
      <c r="A47" s="11">
        <v>1979</v>
      </c>
      <c r="B47" s="12">
        <v>0.11</v>
      </c>
      <c r="C47" s="11" t="s">
        <v>250</v>
      </c>
      <c r="D47" s="13">
        <v>3.4860000000000002</v>
      </c>
    </row>
    <row r="48" spans="1:4" x14ac:dyDescent="0.25">
      <c r="A48" s="11">
        <v>1978</v>
      </c>
      <c r="B48" s="12">
        <v>0.08</v>
      </c>
      <c r="C48" s="11" t="s">
        <v>251</v>
      </c>
      <c r="D48" s="13">
        <v>3.8289999999999997</v>
      </c>
    </row>
    <row r="49" spans="1:4" x14ac:dyDescent="0.25">
      <c r="A49" s="11">
        <v>1977</v>
      </c>
      <c r="B49" s="12">
        <v>7.0000000000000007E-2</v>
      </c>
      <c r="C49" s="11" t="s">
        <v>252</v>
      </c>
      <c r="D49" s="13">
        <v>4.1429999999999998</v>
      </c>
    </row>
    <row r="50" spans="1:4" x14ac:dyDescent="0.25">
      <c r="A50" s="11">
        <v>1976</v>
      </c>
      <c r="B50" s="12">
        <v>0.06</v>
      </c>
      <c r="C50" s="11" t="s">
        <v>253</v>
      </c>
      <c r="D50" s="13">
        <v>4.4379999999999997</v>
      </c>
    </row>
    <row r="51" spans="1:4" x14ac:dyDescent="0.25">
      <c r="A51" s="11">
        <v>1975</v>
      </c>
      <c r="B51" s="12">
        <v>0.09</v>
      </c>
      <c r="C51" s="11" t="s">
        <v>254</v>
      </c>
      <c r="D51" s="13">
        <v>4.9349999999999996</v>
      </c>
    </row>
    <row r="52" spans="1:4" x14ac:dyDescent="0.25">
      <c r="A52" s="11">
        <v>1974</v>
      </c>
      <c r="B52" s="12">
        <v>0.11</v>
      </c>
      <c r="C52" s="11" t="s">
        <v>255</v>
      </c>
      <c r="D52" s="13">
        <v>5.5910000000000002</v>
      </c>
    </row>
    <row r="53" spans="1:4" x14ac:dyDescent="0.25">
      <c r="A53" s="11">
        <v>1973</v>
      </c>
      <c r="B53" s="12">
        <v>0.06</v>
      </c>
      <c r="C53" s="11" t="s">
        <v>256</v>
      </c>
      <c r="D53" s="13">
        <v>5.9989999999999997</v>
      </c>
    </row>
    <row r="54" spans="1:4" x14ac:dyDescent="0.25">
      <c r="A54" s="11">
        <v>1972</v>
      </c>
      <c r="B54" s="12">
        <v>0.03</v>
      </c>
      <c r="C54" s="11" t="s">
        <v>257</v>
      </c>
      <c r="D54" s="13">
        <v>6.2279999999999998</v>
      </c>
    </row>
    <row r="55" spans="1:4" x14ac:dyDescent="0.25">
      <c r="A55" s="11">
        <v>1971</v>
      </c>
      <c r="B55" s="12">
        <v>0.04</v>
      </c>
      <c r="C55" s="11" t="s">
        <v>246</v>
      </c>
      <c r="D55" s="13">
        <v>6.5379999999999994</v>
      </c>
    </row>
    <row r="56" spans="1:4" x14ac:dyDescent="0.25">
      <c r="A56" s="11">
        <v>1970</v>
      </c>
      <c r="B56" s="12">
        <v>0.06</v>
      </c>
      <c r="C56" s="11" t="s">
        <v>258</v>
      </c>
      <c r="D56" s="13">
        <v>6.9779999999999998</v>
      </c>
    </row>
    <row r="57" spans="1:4" x14ac:dyDescent="0.25">
      <c r="A57" s="11">
        <v>1969</v>
      </c>
      <c r="B57" s="12">
        <v>0.05</v>
      </c>
      <c r="C57" s="11" t="s">
        <v>259</v>
      </c>
      <c r="D57" s="13">
        <v>7.4139999999999997</v>
      </c>
    </row>
    <row r="58" spans="1:4" x14ac:dyDescent="0.25">
      <c r="A58" s="11">
        <v>1968</v>
      </c>
      <c r="B58" s="12">
        <v>0.04</v>
      </c>
      <c r="C58" s="11" t="s">
        <v>246</v>
      </c>
      <c r="D58" s="13">
        <v>7.7729999999999997</v>
      </c>
    </row>
    <row r="59" spans="1:4" x14ac:dyDescent="0.25">
      <c r="A59" s="11">
        <v>1967</v>
      </c>
      <c r="B59" s="12">
        <v>0.03</v>
      </c>
      <c r="C59" s="11" t="s">
        <v>236</v>
      </c>
      <c r="D59" s="13">
        <v>8.016</v>
      </c>
    </row>
    <row r="60" spans="1:4" x14ac:dyDescent="0.25">
      <c r="A60" s="11">
        <v>1966</v>
      </c>
      <c r="B60" s="12">
        <v>0.03</v>
      </c>
      <c r="C60" s="11" t="s">
        <v>239</v>
      </c>
      <c r="D60" s="13">
        <v>8.2880000000000003</v>
      </c>
    </row>
    <row r="61" spans="1:4" x14ac:dyDescent="0.25">
      <c r="A61" s="11">
        <v>1965</v>
      </c>
      <c r="B61" s="12">
        <v>0.02</v>
      </c>
      <c r="C61" s="11" t="s">
        <v>227</v>
      </c>
      <c r="D61" s="13">
        <v>8.4350000000000005</v>
      </c>
    </row>
    <row r="62" spans="1:4" x14ac:dyDescent="0.25">
      <c r="A62" s="11">
        <v>1964</v>
      </c>
      <c r="B62" s="12">
        <v>0.01</v>
      </c>
      <c r="C62" s="11" t="s">
        <v>225</v>
      </c>
      <c r="D62" s="13">
        <v>8.5560000000000009</v>
      </c>
    </row>
    <row r="63" spans="1:4" x14ac:dyDescent="0.25">
      <c r="A63" s="11">
        <v>1963</v>
      </c>
      <c r="B63" s="12">
        <v>0.01</v>
      </c>
      <c r="C63" s="11" t="s">
        <v>221</v>
      </c>
      <c r="D63" s="13">
        <v>8.6750000000000007</v>
      </c>
    </row>
    <row r="64" spans="1:4" x14ac:dyDescent="0.25">
      <c r="A64" s="11">
        <v>1962</v>
      </c>
      <c r="B64" s="12">
        <v>0.01</v>
      </c>
      <c r="C64" s="11" t="s">
        <v>221</v>
      </c>
      <c r="D64" s="13">
        <v>8.7910000000000004</v>
      </c>
    </row>
    <row r="65" spans="1:4" x14ac:dyDescent="0.25">
      <c r="A65" s="11">
        <v>1961</v>
      </c>
      <c r="B65" s="12">
        <v>0.01</v>
      </c>
      <c r="C65" s="11" t="s">
        <v>260</v>
      </c>
      <c r="D65" s="13">
        <v>8.8949999999999996</v>
      </c>
    </row>
    <row r="66" spans="1:4" x14ac:dyDescent="0.25">
      <c r="A66" s="11">
        <v>1960</v>
      </c>
      <c r="B66" s="12">
        <v>0.01</v>
      </c>
      <c r="C66" s="11" t="s">
        <v>228</v>
      </c>
      <c r="D66" s="13">
        <v>9.0399999999999991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755D6-39FA-4336-91C2-1780642BB9B0}">
  <dimension ref="A1:C201"/>
  <sheetViews>
    <sheetView topLeftCell="A168" workbookViewId="0">
      <selection activeCell="C189" sqref="C189"/>
    </sheetView>
  </sheetViews>
  <sheetFormatPr baseColWidth="10" defaultColWidth="8.85546875" defaultRowHeight="15" x14ac:dyDescent="0.25"/>
  <sheetData>
    <row r="1" spans="1:3" x14ac:dyDescent="0.25">
      <c r="A1" s="1" t="s">
        <v>212</v>
      </c>
      <c r="B1" s="4" t="s">
        <v>166</v>
      </c>
      <c r="C1" s="4" t="s">
        <v>167</v>
      </c>
    </row>
    <row r="2" spans="1:3" x14ac:dyDescent="0.25">
      <c r="A2" s="1" t="s">
        <v>92</v>
      </c>
      <c r="B2" s="4">
        <v>-33.9069</v>
      </c>
      <c r="C2" s="4">
        <v>18.4163</v>
      </c>
    </row>
    <row r="3" spans="1:3" x14ac:dyDescent="0.25">
      <c r="A3" s="1" t="s">
        <v>73</v>
      </c>
      <c r="B3" s="4">
        <v>40.487000000000002</v>
      </c>
      <c r="C3" s="4">
        <v>-3.7134</v>
      </c>
    </row>
    <row r="4" spans="1:3" x14ac:dyDescent="0.25">
      <c r="A4" s="1" t="s">
        <v>50</v>
      </c>
      <c r="B4" s="4">
        <v>9.0579000000000001</v>
      </c>
      <c r="C4" s="4">
        <v>7.4950999999999999</v>
      </c>
    </row>
    <row r="5" spans="1:3" x14ac:dyDescent="0.25">
      <c r="A5" s="1" t="s">
        <v>65</v>
      </c>
      <c r="B5" s="4">
        <v>44.669400000000003</v>
      </c>
      <c r="C5" s="4">
        <v>11.2376</v>
      </c>
    </row>
    <row r="6" spans="1:3" x14ac:dyDescent="0.25">
      <c r="A6" s="1" t="s">
        <v>185</v>
      </c>
      <c r="B6" s="4">
        <v>14.5524</v>
      </c>
      <c r="C6" s="4">
        <v>121.0265</v>
      </c>
    </row>
    <row r="7" spans="1:3" x14ac:dyDescent="0.25">
      <c r="A7" s="1" t="s">
        <v>169</v>
      </c>
      <c r="B7" s="4">
        <v>28.541499999999999</v>
      </c>
      <c r="C7" s="4">
        <v>77.156999999999996</v>
      </c>
    </row>
    <row r="8" spans="1:3" x14ac:dyDescent="0.25">
      <c r="A8" s="1" t="s">
        <v>204</v>
      </c>
      <c r="B8" s="4">
        <v>35.659599999999998</v>
      </c>
      <c r="C8" s="4">
        <v>139.7294</v>
      </c>
    </row>
    <row r="9" spans="1:3" x14ac:dyDescent="0.25">
      <c r="A9" s="1" t="s">
        <v>55</v>
      </c>
      <c r="B9" s="4">
        <v>19.427700000000002</v>
      </c>
      <c r="C9" s="4">
        <v>-99.171300000000002</v>
      </c>
    </row>
    <row r="10" spans="1:3" x14ac:dyDescent="0.25">
      <c r="A10" s="1" t="s">
        <v>23</v>
      </c>
      <c r="B10" s="4">
        <v>51.5077</v>
      </c>
      <c r="C10" s="4">
        <v>-0.22189999999999999</v>
      </c>
    </row>
    <row r="11" spans="1:3" x14ac:dyDescent="0.25">
      <c r="A11" s="1" t="s">
        <v>192</v>
      </c>
      <c r="B11" s="4">
        <v>29.733599999999999</v>
      </c>
      <c r="C11" s="4">
        <v>-95.432500000000005</v>
      </c>
    </row>
    <row r="12" spans="1:3" x14ac:dyDescent="0.25">
      <c r="A12" s="1" t="s">
        <v>105</v>
      </c>
      <c r="B12" s="4">
        <v>29.740400000000001</v>
      </c>
      <c r="C12" s="4">
        <v>-95.462900000000005</v>
      </c>
    </row>
    <row r="13" spans="1:3" x14ac:dyDescent="0.25">
      <c r="A13" s="1" t="s">
        <v>113</v>
      </c>
      <c r="B13" s="4">
        <v>-35.010300000000001</v>
      </c>
      <c r="C13" s="4">
        <v>138.57079999999999</v>
      </c>
    </row>
    <row r="14" spans="1:3" x14ac:dyDescent="0.25">
      <c r="A14" s="1" t="s">
        <v>5</v>
      </c>
      <c r="B14" s="4">
        <v>39.915700000000001</v>
      </c>
      <c r="C14" s="4">
        <v>116.4036</v>
      </c>
    </row>
    <row r="15" spans="1:3" x14ac:dyDescent="0.25">
      <c r="A15" s="1" t="s">
        <v>31</v>
      </c>
      <c r="B15" s="4">
        <v>6.4515000000000002</v>
      </c>
      <c r="C15" s="4">
        <v>3.3940999999999999</v>
      </c>
    </row>
    <row r="16" spans="1:3" x14ac:dyDescent="0.25">
      <c r="A16" s="1" t="s">
        <v>33</v>
      </c>
      <c r="B16" s="4">
        <v>25.956499999999998</v>
      </c>
      <c r="C16" s="4">
        <v>-80.144599999999997</v>
      </c>
    </row>
    <row r="17" spans="1:3" x14ac:dyDescent="0.25">
      <c r="A17" s="1" t="s">
        <v>46</v>
      </c>
      <c r="B17" s="4">
        <v>23.752300000000002</v>
      </c>
      <c r="C17" s="4">
        <v>90.383399999999995</v>
      </c>
    </row>
    <row r="18" spans="1:3" x14ac:dyDescent="0.25">
      <c r="A18" s="1" t="s">
        <v>150</v>
      </c>
      <c r="B18" s="4">
        <v>41.405299999999997</v>
      </c>
      <c r="C18" s="4">
        <v>2.2136</v>
      </c>
    </row>
    <row r="19" spans="1:3" x14ac:dyDescent="0.25">
      <c r="A19" s="1" t="s">
        <v>115</v>
      </c>
      <c r="B19" s="4">
        <v>-37.812199999999997</v>
      </c>
      <c r="C19" s="4">
        <v>144.9631</v>
      </c>
    </row>
    <row r="20" spans="1:3" x14ac:dyDescent="0.25">
      <c r="A20" s="1" t="s">
        <v>209</v>
      </c>
      <c r="B20" s="4">
        <v>41.375799999999998</v>
      </c>
      <c r="C20" s="4">
        <v>2.1835</v>
      </c>
    </row>
    <row r="21" spans="1:3" x14ac:dyDescent="0.25">
      <c r="A21" s="1" t="s">
        <v>106</v>
      </c>
      <c r="B21" s="4">
        <v>29.7805</v>
      </c>
      <c r="C21" s="4">
        <v>-95.559799999999996</v>
      </c>
    </row>
    <row r="22" spans="1:3" x14ac:dyDescent="0.25">
      <c r="A22" s="1" t="s">
        <v>146</v>
      </c>
      <c r="B22" s="4">
        <v>-33.0167</v>
      </c>
      <c r="C22" s="4">
        <v>-71.55</v>
      </c>
    </row>
    <row r="23" spans="1:3" x14ac:dyDescent="0.25">
      <c r="A23" s="1" t="s">
        <v>98</v>
      </c>
      <c r="B23" s="4">
        <v>-34.603299999999997</v>
      </c>
      <c r="C23" s="4">
        <v>-58.410699999999999</v>
      </c>
    </row>
    <row r="24" spans="1:3" x14ac:dyDescent="0.25">
      <c r="A24" s="1" t="s">
        <v>39</v>
      </c>
      <c r="B24" s="4">
        <v>45.761499999999998</v>
      </c>
      <c r="C24" s="4">
        <v>4.8567</v>
      </c>
    </row>
    <row r="25" spans="1:3" x14ac:dyDescent="0.25">
      <c r="A25" s="1" t="s">
        <v>198</v>
      </c>
      <c r="B25" s="4">
        <v>-37.813600000000001</v>
      </c>
      <c r="C25" s="4">
        <v>144.96520000000001</v>
      </c>
    </row>
    <row r="26" spans="1:3" x14ac:dyDescent="0.25">
      <c r="A26" s="1" t="s">
        <v>141</v>
      </c>
      <c r="B26" s="4">
        <v>-7.2855999999999996</v>
      </c>
      <c r="C26" s="4">
        <v>112.6418</v>
      </c>
    </row>
    <row r="27" spans="1:3" x14ac:dyDescent="0.25">
      <c r="A27" s="1" t="s">
        <v>7</v>
      </c>
      <c r="B27" s="4">
        <v>39.914099999999998</v>
      </c>
      <c r="C27" s="4">
        <v>116.4618</v>
      </c>
    </row>
    <row r="28" spans="1:3" x14ac:dyDescent="0.25">
      <c r="A28" s="1" t="s">
        <v>109</v>
      </c>
      <c r="B28" s="4">
        <v>4.6731999999999996</v>
      </c>
      <c r="C28" s="4">
        <v>-74.052300000000002</v>
      </c>
    </row>
    <row r="29" spans="1:3" x14ac:dyDescent="0.25">
      <c r="A29" s="1" t="s">
        <v>13</v>
      </c>
      <c r="B29" s="4">
        <v>-23.003499999999999</v>
      </c>
      <c r="C29" s="4">
        <v>-43.328000000000003</v>
      </c>
    </row>
    <row r="30" spans="1:3" x14ac:dyDescent="0.25">
      <c r="A30" s="1" t="s">
        <v>153</v>
      </c>
      <c r="B30" s="4">
        <v>-1.2183999999999999</v>
      </c>
      <c r="C30" s="4">
        <v>36.888199999999998</v>
      </c>
    </row>
    <row r="31" spans="1:3" x14ac:dyDescent="0.25">
      <c r="A31" s="1" t="s">
        <v>30</v>
      </c>
      <c r="B31" s="4">
        <v>6.5587</v>
      </c>
      <c r="C31" s="4">
        <v>3.3805000000000001</v>
      </c>
    </row>
    <row r="32" spans="1:3" x14ac:dyDescent="0.25">
      <c r="A32" s="1" t="s">
        <v>24</v>
      </c>
      <c r="B32" s="4">
        <v>51.504800000000003</v>
      </c>
      <c r="C32" s="4">
        <v>-1.7500000000000002E-2</v>
      </c>
    </row>
    <row r="33" spans="1:3" x14ac:dyDescent="0.25">
      <c r="A33" s="1" t="s">
        <v>201</v>
      </c>
      <c r="B33" s="4">
        <v>6.1971999999999996</v>
      </c>
      <c r="C33" s="4">
        <v>-75.564700000000002</v>
      </c>
    </row>
    <row r="34" spans="1:3" x14ac:dyDescent="0.25">
      <c r="A34" s="1" t="s">
        <v>11</v>
      </c>
      <c r="B34" s="4">
        <v>-22.9986</v>
      </c>
      <c r="C34" s="4">
        <v>-43.363</v>
      </c>
    </row>
    <row r="35" spans="1:3" x14ac:dyDescent="0.25">
      <c r="A35" s="1" t="s">
        <v>66</v>
      </c>
      <c r="B35" s="4">
        <v>-6.1917</v>
      </c>
      <c r="C35" s="4">
        <v>106.8219</v>
      </c>
    </row>
    <row r="36" spans="1:3" x14ac:dyDescent="0.25">
      <c r="A36" s="1" t="s">
        <v>171</v>
      </c>
      <c r="B36" s="4">
        <v>51.5154</v>
      </c>
      <c r="C36" s="4">
        <v>-0.1411</v>
      </c>
    </row>
    <row r="37" spans="1:3" x14ac:dyDescent="0.25">
      <c r="A37" s="1" t="s">
        <v>104</v>
      </c>
      <c r="B37" s="4">
        <v>-27.4998</v>
      </c>
      <c r="C37" s="4">
        <v>152.9744</v>
      </c>
    </row>
    <row r="38" spans="1:3" x14ac:dyDescent="0.25">
      <c r="A38" s="1" t="s">
        <v>206</v>
      </c>
      <c r="B38" s="4">
        <v>30.581399999999999</v>
      </c>
      <c r="C38" s="4">
        <v>114.28230000000001</v>
      </c>
    </row>
    <row r="39" spans="1:3" x14ac:dyDescent="0.25">
      <c r="A39" s="1" t="s">
        <v>72</v>
      </c>
      <c r="B39" s="4">
        <v>40.427300000000002</v>
      </c>
      <c r="C39" s="4">
        <v>-3.6762000000000001</v>
      </c>
    </row>
    <row r="40" spans="1:3" x14ac:dyDescent="0.25">
      <c r="A40" s="1" t="s">
        <v>110</v>
      </c>
      <c r="B40" s="4">
        <v>4.5945</v>
      </c>
      <c r="C40" s="4">
        <v>-74.108099999999993</v>
      </c>
    </row>
    <row r="41" spans="1:3" x14ac:dyDescent="0.25">
      <c r="A41" s="1" t="s">
        <v>18</v>
      </c>
      <c r="B41" s="4">
        <v>19.1738</v>
      </c>
      <c r="C41" s="4">
        <v>72.834299999999999</v>
      </c>
    </row>
    <row r="42" spans="1:3" x14ac:dyDescent="0.25">
      <c r="A42" s="1" t="s">
        <v>147</v>
      </c>
      <c r="B42" s="4">
        <v>-33.037100000000002</v>
      </c>
      <c r="C42" s="4">
        <v>-71.622799999999998</v>
      </c>
    </row>
    <row r="43" spans="1:3" x14ac:dyDescent="0.25">
      <c r="A43" s="1" t="s">
        <v>128</v>
      </c>
      <c r="B43" s="4">
        <v>-4.0389999999999997</v>
      </c>
      <c r="C43" s="4">
        <v>39.670400000000001</v>
      </c>
    </row>
    <row r="44" spans="1:3" x14ac:dyDescent="0.25">
      <c r="A44" s="1" t="s">
        <v>178</v>
      </c>
      <c r="B44" s="4">
        <v>44.513300000000001</v>
      </c>
      <c r="C44" s="4">
        <v>11.301</v>
      </c>
    </row>
    <row r="45" spans="1:3" x14ac:dyDescent="0.25">
      <c r="A45" s="1" t="s">
        <v>142</v>
      </c>
      <c r="B45" s="4">
        <v>-7.2942999999999998</v>
      </c>
      <c r="C45" s="4">
        <v>112.6427</v>
      </c>
    </row>
    <row r="46" spans="1:3" x14ac:dyDescent="0.25">
      <c r="A46" s="1" t="s">
        <v>86</v>
      </c>
      <c r="B46" s="4">
        <v>-36.731200000000001</v>
      </c>
      <c r="C46" s="4">
        <v>174.70179999999999</v>
      </c>
    </row>
    <row r="47" spans="1:3" x14ac:dyDescent="0.25">
      <c r="A47" s="1" t="s">
        <v>193</v>
      </c>
      <c r="B47" s="4">
        <v>30.010999999999999</v>
      </c>
      <c r="C47" s="4">
        <v>-95.551000000000002</v>
      </c>
    </row>
    <row r="48" spans="1:3" x14ac:dyDescent="0.25">
      <c r="A48" s="1" t="s">
        <v>184</v>
      </c>
      <c r="B48" s="4">
        <v>-31.390999999999998</v>
      </c>
      <c r="C48" s="4">
        <v>-64.197199999999995</v>
      </c>
    </row>
    <row r="49" spans="1:3" x14ac:dyDescent="0.25">
      <c r="A49" s="1" t="s">
        <v>194</v>
      </c>
      <c r="B49" s="4">
        <v>-33.869599999999998</v>
      </c>
      <c r="C49" s="4">
        <v>151.208</v>
      </c>
    </row>
    <row r="50" spans="1:3" x14ac:dyDescent="0.25">
      <c r="A50" s="1" t="s">
        <v>70</v>
      </c>
      <c r="B50" s="4">
        <v>-23.581700000000001</v>
      </c>
      <c r="C50" s="4">
        <v>-46.689700000000002</v>
      </c>
    </row>
    <row r="51" spans="1:3" x14ac:dyDescent="0.25">
      <c r="A51" s="1" t="s">
        <v>199</v>
      </c>
      <c r="B51" s="4">
        <v>-37.886000000000003</v>
      </c>
      <c r="C51" s="4">
        <v>145.08250000000001</v>
      </c>
    </row>
    <row r="52" spans="1:3" x14ac:dyDescent="0.25">
      <c r="A52" s="1" t="s">
        <v>114</v>
      </c>
      <c r="B52" s="4">
        <v>-34.938099999999999</v>
      </c>
      <c r="C52" s="4">
        <v>138.643</v>
      </c>
    </row>
    <row r="53" spans="1:3" x14ac:dyDescent="0.25">
      <c r="A53" s="1" t="s">
        <v>59</v>
      </c>
      <c r="B53" s="4">
        <v>52.372500000000002</v>
      </c>
      <c r="C53" s="4">
        <v>4.8916000000000004</v>
      </c>
    </row>
    <row r="54" spans="1:3" x14ac:dyDescent="0.25">
      <c r="A54" s="1" t="s">
        <v>37</v>
      </c>
      <c r="B54" s="4">
        <v>-41.294699999999999</v>
      </c>
      <c r="C54" s="4">
        <v>174.77619999999999</v>
      </c>
    </row>
    <row r="55" spans="1:3" x14ac:dyDescent="0.25">
      <c r="A55" s="1" t="s">
        <v>49</v>
      </c>
      <c r="B55" s="4">
        <v>52.523299999999999</v>
      </c>
      <c r="C55" s="4">
        <v>13.4114</v>
      </c>
    </row>
    <row r="56" spans="1:3" x14ac:dyDescent="0.25">
      <c r="A56" s="1" t="s">
        <v>40</v>
      </c>
      <c r="B56" s="4">
        <v>45.732799999999997</v>
      </c>
      <c r="C56" s="4">
        <v>4.8193999999999999</v>
      </c>
    </row>
    <row r="57" spans="1:3" x14ac:dyDescent="0.25">
      <c r="A57" s="1" t="s">
        <v>133</v>
      </c>
      <c r="B57" s="4">
        <v>6.2016</v>
      </c>
      <c r="C57" s="4">
        <v>-75.5946</v>
      </c>
    </row>
    <row r="58" spans="1:3" x14ac:dyDescent="0.25">
      <c r="A58" s="1" t="s">
        <v>180</v>
      </c>
      <c r="B58" s="4">
        <v>-6.2248000000000001</v>
      </c>
      <c r="C58" s="4">
        <v>106.8091</v>
      </c>
    </row>
    <row r="59" spans="1:3" x14ac:dyDescent="0.25">
      <c r="A59" s="1" t="s">
        <v>45</v>
      </c>
      <c r="B59" s="4">
        <v>23.874400000000001</v>
      </c>
      <c r="C59" s="4">
        <v>90.399799999999999</v>
      </c>
    </row>
    <row r="60" spans="1:3" x14ac:dyDescent="0.25">
      <c r="A60" s="1" t="s">
        <v>47</v>
      </c>
      <c r="B60" s="4">
        <v>52.515599999999999</v>
      </c>
      <c r="C60" s="4">
        <v>13.3881</v>
      </c>
    </row>
    <row r="61" spans="1:3" x14ac:dyDescent="0.25">
      <c r="A61" s="1" t="s">
        <v>126</v>
      </c>
      <c r="B61" s="4">
        <v>20.686399999999999</v>
      </c>
      <c r="C61" s="4">
        <v>-103.39109999999999</v>
      </c>
    </row>
    <row r="62" spans="1:3" x14ac:dyDescent="0.25">
      <c r="A62" s="1" t="s">
        <v>89</v>
      </c>
      <c r="B62" s="4">
        <v>14.549899999999999</v>
      </c>
      <c r="C62" s="4">
        <v>121.0269</v>
      </c>
    </row>
    <row r="63" spans="1:3" x14ac:dyDescent="0.25">
      <c r="A63" s="1" t="s">
        <v>202</v>
      </c>
      <c r="B63" s="4">
        <v>6.2004999999999999</v>
      </c>
      <c r="C63" s="4">
        <v>-75.573800000000006</v>
      </c>
    </row>
    <row r="64" spans="1:3" x14ac:dyDescent="0.25">
      <c r="A64" s="1" t="s">
        <v>190</v>
      </c>
      <c r="B64" s="4">
        <v>48.872300000000003</v>
      </c>
      <c r="C64" s="4">
        <v>2.3321000000000001</v>
      </c>
    </row>
    <row r="65" spans="1:3" x14ac:dyDescent="0.25">
      <c r="A65" s="1" t="s">
        <v>3</v>
      </c>
      <c r="B65" s="4">
        <v>41.951500000000003</v>
      </c>
      <c r="C65" s="4">
        <v>12.5486</v>
      </c>
    </row>
    <row r="66" spans="1:3" x14ac:dyDescent="0.25">
      <c r="A66" s="1" t="s">
        <v>90</v>
      </c>
      <c r="B66" s="4">
        <v>-12.111800000000001</v>
      </c>
      <c r="C66" s="4">
        <v>-76.983800000000002</v>
      </c>
    </row>
    <row r="67" spans="1:3" x14ac:dyDescent="0.25">
      <c r="A67" s="1" t="s">
        <v>127</v>
      </c>
      <c r="B67" s="4">
        <v>20.690799999999999</v>
      </c>
      <c r="C67" s="4">
        <v>-103.3844</v>
      </c>
    </row>
    <row r="68" spans="1:3" x14ac:dyDescent="0.25">
      <c r="A68" s="1" t="s">
        <v>95</v>
      </c>
      <c r="B68" s="4">
        <v>-33.874699999999997</v>
      </c>
      <c r="C68" s="4">
        <v>18.643699999999999</v>
      </c>
    </row>
    <row r="69" spans="1:3" x14ac:dyDescent="0.25">
      <c r="A69" s="1" t="s">
        <v>156</v>
      </c>
      <c r="B69" s="4">
        <v>-32.031500000000001</v>
      </c>
      <c r="C69" s="4">
        <v>115.947</v>
      </c>
    </row>
    <row r="70" spans="1:3" x14ac:dyDescent="0.25">
      <c r="A70" s="1" t="s">
        <v>2</v>
      </c>
      <c r="B70" s="4">
        <v>41.9009</v>
      </c>
      <c r="C70" s="4">
        <v>12.4834</v>
      </c>
    </row>
    <row r="71" spans="1:3" x14ac:dyDescent="0.25">
      <c r="A71" s="1" t="s">
        <v>173</v>
      </c>
      <c r="B71" s="4">
        <v>25.790700000000001</v>
      </c>
      <c r="C71" s="4">
        <v>-80.13</v>
      </c>
    </row>
    <row r="72" spans="1:3" x14ac:dyDescent="0.25">
      <c r="A72" s="1" t="s">
        <v>43</v>
      </c>
      <c r="B72" s="4">
        <v>23.784500000000001</v>
      </c>
      <c r="C72" s="4">
        <v>90.412499999999994</v>
      </c>
    </row>
    <row r="73" spans="1:3" x14ac:dyDescent="0.25">
      <c r="A73" s="1" t="s">
        <v>96</v>
      </c>
      <c r="B73" s="4">
        <v>-34.603700000000003</v>
      </c>
      <c r="C73" s="4">
        <v>-58.382100000000001</v>
      </c>
    </row>
    <row r="74" spans="1:3" x14ac:dyDescent="0.25">
      <c r="A74" s="1" t="s">
        <v>186</v>
      </c>
      <c r="B74" s="4">
        <v>14.5815</v>
      </c>
      <c r="C74" s="4">
        <v>120.983</v>
      </c>
    </row>
    <row r="75" spans="1:3" x14ac:dyDescent="0.25">
      <c r="A75" s="1" t="s">
        <v>14</v>
      </c>
      <c r="B75" s="4">
        <v>-22.886399999999998</v>
      </c>
      <c r="C75" s="4">
        <v>-43.313600000000001</v>
      </c>
    </row>
    <row r="76" spans="1:3" x14ac:dyDescent="0.25">
      <c r="A76" s="1" t="s">
        <v>74</v>
      </c>
      <c r="B76" s="4">
        <v>40.2774</v>
      </c>
      <c r="C76" s="4">
        <v>-3.9156</v>
      </c>
    </row>
    <row r="77" spans="1:3" x14ac:dyDescent="0.25">
      <c r="A77" s="1" t="s">
        <v>93</v>
      </c>
      <c r="B77" s="4">
        <v>-33.877600000000001</v>
      </c>
      <c r="C77" s="4">
        <v>18.515799999999999</v>
      </c>
    </row>
    <row r="78" spans="1:3" x14ac:dyDescent="0.25">
      <c r="A78" s="1" t="s">
        <v>88</v>
      </c>
      <c r="B78" s="4">
        <v>14.534700000000001</v>
      </c>
      <c r="C78" s="4">
        <v>120.98139999999999</v>
      </c>
    </row>
    <row r="79" spans="1:3" x14ac:dyDescent="0.25">
      <c r="A79" s="1" t="s">
        <v>124</v>
      </c>
      <c r="B79" s="4">
        <v>20.709900000000001</v>
      </c>
      <c r="C79" s="4">
        <v>-103.4145</v>
      </c>
    </row>
    <row r="80" spans="1:3" x14ac:dyDescent="0.25">
      <c r="A80" s="1" t="s">
        <v>53</v>
      </c>
      <c r="B80" s="4">
        <v>19.435600000000001</v>
      </c>
      <c r="C80" s="4">
        <v>-99.200699999999998</v>
      </c>
    </row>
    <row r="81" spans="1:3" x14ac:dyDescent="0.25">
      <c r="A81" s="1" t="s">
        <v>196</v>
      </c>
      <c r="B81" s="4">
        <v>4.7267999999999999</v>
      </c>
      <c r="C81" s="4">
        <v>-74.055499999999995</v>
      </c>
    </row>
    <row r="82" spans="1:3" x14ac:dyDescent="0.25">
      <c r="A82" s="1" t="s">
        <v>100</v>
      </c>
      <c r="B82" s="4">
        <v>48.859299999999998</v>
      </c>
      <c r="C82" s="4">
        <v>2.3607</v>
      </c>
    </row>
    <row r="83" spans="1:3" x14ac:dyDescent="0.25">
      <c r="A83" s="1" t="s">
        <v>131</v>
      </c>
      <c r="B83" s="4">
        <v>-4.0620000000000003</v>
      </c>
      <c r="C83" s="4">
        <v>39.678100000000001</v>
      </c>
    </row>
    <row r="84" spans="1:3" x14ac:dyDescent="0.25">
      <c r="A84" s="1" t="s">
        <v>19</v>
      </c>
      <c r="B84" s="4">
        <v>-35.281700000000001</v>
      </c>
      <c r="C84" s="4">
        <v>149.13310000000001</v>
      </c>
    </row>
    <row r="85" spans="1:3" x14ac:dyDescent="0.25">
      <c r="A85" s="1" t="s">
        <v>143</v>
      </c>
      <c r="B85" s="4">
        <v>30.599799999999998</v>
      </c>
      <c r="C85" s="4">
        <v>114.3034</v>
      </c>
    </row>
    <row r="86" spans="1:3" x14ac:dyDescent="0.25">
      <c r="A86" s="1" t="s">
        <v>82</v>
      </c>
      <c r="B86" s="4">
        <v>-31.432099999999998</v>
      </c>
      <c r="C86" s="4">
        <v>-64.211699999999993</v>
      </c>
    </row>
    <row r="87" spans="1:3" x14ac:dyDescent="0.25">
      <c r="A87" s="1" t="s">
        <v>187</v>
      </c>
      <c r="B87" s="4">
        <v>-12.134499999999999</v>
      </c>
      <c r="C87" s="4">
        <v>-77.036600000000007</v>
      </c>
    </row>
    <row r="88" spans="1:3" x14ac:dyDescent="0.25">
      <c r="A88" s="1" t="s">
        <v>154</v>
      </c>
      <c r="B88" s="4">
        <v>-1.2266999999999999</v>
      </c>
      <c r="C88" s="4">
        <v>36.834099999999999</v>
      </c>
    </row>
    <row r="89" spans="1:3" x14ac:dyDescent="0.25">
      <c r="A89" s="1" t="s">
        <v>170</v>
      </c>
      <c r="B89" s="4">
        <v>-35.345500000000001</v>
      </c>
      <c r="C89" s="4">
        <v>149.08850000000001</v>
      </c>
    </row>
    <row r="90" spans="1:3" x14ac:dyDescent="0.25">
      <c r="A90" s="1" t="s">
        <v>28</v>
      </c>
      <c r="B90" s="4">
        <v>31.3462</v>
      </c>
      <c r="C90" s="4">
        <v>30.0565</v>
      </c>
    </row>
    <row r="91" spans="1:3" x14ac:dyDescent="0.25">
      <c r="A91" s="1" t="s">
        <v>122</v>
      </c>
      <c r="B91" s="4">
        <v>43.614899999999999</v>
      </c>
      <c r="C91" s="4">
        <v>-79.556200000000004</v>
      </c>
    </row>
    <row r="92" spans="1:3" x14ac:dyDescent="0.25">
      <c r="A92" s="1" t="s">
        <v>145</v>
      </c>
      <c r="B92" s="4">
        <v>30.5916</v>
      </c>
      <c r="C92" s="4">
        <v>114.29859999999999</v>
      </c>
    </row>
    <row r="93" spans="1:3" x14ac:dyDescent="0.25">
      <c r="A93" s="1" t="s">
        <v>60</v>
      </c>
      <c r="B93" s="4">
        <v>29.9513</v>
      </c>
      <c r="C93" s="4">
        <v>-90.065299999999993</v>
      </c>
    </row>
    <row r="94" spans="1:3" x14ac:dyDescent="0.25">
      <c r="A94" s="1" t="s">
        <v>35</v>
      </c>
      <c r="B94" s="4">
        <v>-41.283099999999997</v>
      </c>
      <c r="C94" s="4">
        <v>174.77619999999999</v>
      </c>
    </row>
    <row r="95" spans="1:3" x14ac:dyDescent="0.25">
      <c r="A95" s="1" t="s">
        <v>107</v>
      </c>
      <c r="B95" s="4">
        <v>-33.869799999999998</v>
      </c>
      <c r="C95" s="4">
        <v>151.2073</v>
      </c>
    </row>
    <row r="96" spans="1:3" x14ac:dyDescent="0.25">
      <c r="A96" s="1" t="s">
        <v>1</v>
      </c>
      <c r="B96" s="4">
        <v>41.902900000000002</v>
      </c>
      <c r="C96" s="4">
        <v>12.4833</v>
      </c>
    </row>
    <row r="97" spans="1:3" x14ac:dyDescent="0.25">
      <c r="A97" s="1" t="s">
        <v>21</v>
      </c>
      <c r="B97" s="4">
        <v>-35.187399999999997</v>
      </c>
      <c r="C97" s="4">
        <v>149.12649999999999</v>
      </c>
    </row>
    <row r="98" spans="1:3" x14ac:dyDescent="0.25">
      <c r="A98" s="1" t="s">
        <v>175</v>
      </c>
      <c r="B98" s="4">
        <v>9.0703999999999994</v>
      </c>
      <c r="C98" s="4">
        <v>7.4832000000000001</v>
      </c>
    </row>
    <row r="99" spans="1:3" x14ac:dyDescent="0.25">
      <c r="A99" s="1" t="s">
        <v>48</v>
      </c>
      <c r="B99" s="4">
        <v>52.509700000000002</v>
      </c>
      <c r="C99" s="4">
        <v>13.3757</v>
      </c>
    </row>
    <row r="100" spans="1:3" x14ac:dyDescent="0.25">
      <c r="A100" s="1" t="s">
        <v>111</v>
      </c>
      <c r="B100" s="4">
        <v>4.6467000000000001</v>
      </c>
      <c r="C100" s="4">
        <v>-74.105099999999993</v>
      </c>
    </row>
    <row r="101" spans="1:3" x14ac:dyDescent="0.25">
      <c r="A101" s="1" t="s">
        <v>75</v>
      </c>
      <c r="B101" s="4">
        <v>49.283200000000001</v>
      </c>
      <c r="C101" s="4">
        <v>-123.1182</v>
      </c>
    </row>
    <row r="102" spans="1:3" x14ac:dyDescent="0.25">
      <c r="A102" s="1" t="s">
        <v>138</v>
      </c>
      <c r="B102" s="4">
        <v>35.658999999999999</v>
      </c>
      <c r="C102" s="4">
        <v>139.70160000000001</v>
      </c>
    </row>
    <row r="103" spans="1:3" x14ac:dyDescent="0.25">
      <c r="A103" s="1" t="s">
        <v>157</v>
      </c>
      <c r="B103" s="4">
        <v>-31.744499999999999</v>
      </c>
      <c r="C103" s="4">
        <v>115.76730000000001</v>
      </c>
    </row>
    <row r="104" spans="1:3" x14ac:dyDescent="0.25">
      <c r="A104" s="1" t="s">
        <v>81</v>
      </c>
      <c r="B104" s="4">
        <v>-31.420100000000001</v>
      </c>
      <c r="C104" s="4">
        <v>-64.186999999999998</v>
      </c>
    </row>
    <row r="105" spans="1:3" x14ac:dyDescent="0.25">
      <c r="A105" s="1" t="s">
        <v>117</v>
      </c>
      <c r="B105" s="4">
        <v>-26.106100000000001</v>
      </c>
      <c r="C105" s="4">
        <v>28.053899999999999</v>
      </c>
    </row>
    <row r="106" spans="1:3" x14ac:dyDescent="0.25">
      <c r="A106" s="1" t="s">
        <v>83</v>
      </c>
      <c r="B106" s="4">
        <v>-31.4133</v>
      </c>
      <c r="C106" s="4">
        <v>-64.189800000000005</v>
      </c>
    </row>
    <row r="107" spans="1:3" x14ac:dyDescent="0.25">
      <c r="A107" s="1" t="s">
        <v>71</v>
      </c>
      <c r="B107" s="4">
        <v>40.42</v>
      </c>
      <c r="C107" s="4">
        <v>-3.7065000000000001</v>
      </c>
    </row>
    <row r="108" spans="1:3" x14ac:dyDescent="0.25">
      <c r="A108" s="1" t="s">
        <v>16</v>
      </c>
      <c r="B108" s="4">
        <v>18.995799999999999</v>
      </c>
      <c r="C108" s="4">
        <v>72.825500000000005</v>
      </c>
    </row>
    <row r="109" spans="1:3" x14ac:dyDescent="0.25">
      <c r="A109" s="1" t="s">
        <v>62</v>
      </c>
      <c r="B109" s="4">
        <v>30.003499999999999</v>
      </c>
      <c r="C109" s="4">
        <v>-90.160499999999999</v>
      </c>
    </row>
    <row r="110" spans="1:3" x14ac:dyDescent="0.25">
      <c r="A110" s="1" t="s">
        <v>87</v>
      </c>
      <c r="B110" s="4">
        <v>-36.866599999999998</v>
      </c>
      <c r="C110" s="4">
        <v>174.785</v>
      </c>
    </row>
    <row r="111" spans="1:3" x14ac:dyDescent="0.25">
      <c r="A111" s="1" t="s">
        <v>61</v>
      </c>
      <c r="B111" s="4">
        <v>29.943000000000001</v>
      </c>
      <c r="C111" s="4">
        <v>-90.062399999999997</v>
      </c>
    </row>
    <row r="112" spans="1:3" x14ac:dyDescent="0.25">
      <c r="A112" s="1" t="s">
        <v>108</v>
      </c>
      <c r="B112" s="4">
        <v>-33.891800000000003</v>
      </c>
      <c r="C112" s="4">
        <v>151.24879999999999</v>
      </c>
    </row>
    <row r="113" spans="1:3" x14ac:dyDescent="0.25">
      <c r="A113" s="1" t="s">
        <v>32</v>
      </c>
      <c r="B113" s="4">
        <v>25.788799999999998</v>
      </c>
      <c r="C113" s="4">
        <v>-80.365399999999994</v>
      </c>
    </row>
    <row r="114" spans="1:3" x14ac:dyDescent="0.25">
      <c r="A114" s="1" t="s">
        <v>174</v>
      </c>
      <c r="B114" s="4">
        <v>52.503399999999999</v>
      </c>
      <c r="C114" s="4">
        <v>13.3315</v>
      </c>
    </row>
    <row r="115" spans="1:3" x14ac:dyDescent="0.25">
      <c r="A115" s="1" t="s">
        <v>208</v>
      </c>
      <c r="B115" s="4">
        <v>41.390999999999998</v>
      </c>
      <c r="C115" s="4">
        <v>2.1646000000000001</v>
      </c>
    </row>
    <row r="116" spans="1:3" x14ac:dyDescent="0.25">
      <c r="A116" s="1" t="s">
        <v>119</v>
      </c>
      <c r="B116" s="4">
        <v>-26.144400000000001</v>
      </c>
      <c r="C116" s="4">
        <v>28.041699999999999</v>
      </c>
    </row>
    <row r="117" spans="1:3" x14ac:dyDescent="0.25">
      <c r="A117" s="1" t="s">
        <v>9</v>
      </c>
      <c r="B117" s="4">
        <v>28.528600000000001</v>
      </c>
      <c r="C117" s="4">
        <v>77.217600000000004</v>
      </c>
    </row>
    <row r="118" spans="1:3" x14ac:dyDescent="0.25">
      <c r="A118" s="1" t="s">
        <v>78</v>
      </c>
      <c r="B118" s="4">
        <v>49.166600000000003</v>
      </c>
      <c r="C118" s="5">
        <v>-12.31378</v>
      </c>
    </row>
    <row r="119" spans="1:3" x14ac:dyDescent="0.25">
      <c r="A119" s="1" t="s">
        <v>54</v>
      </c>
      <c r="B119" s="4">
        <v>19.302700000000002</v>
      </c>
      <c r="C119" s="4">
        <v>-99.197800000000001</v>
      </c>
    </row>
    <row r="120" spans="1:3" x14ac:dyDescent="0.25">
      <c r="A120" s="1" t="s">
        <v>140</v>
      </c>
      <c r="B120" s="4">
        <v>-7.2900999999999998</v>
      </c>
      <c r="C120" s="4">
        <v>112.71680000000001</v>
      </c>
    </row>
    <row r="121" spans="1:3" x14ac:dyDescent="0.25">
      <c r="A121" s="1" t="s">
        <v>152</v>
      </c>
      <c r="B121" s="4">
        <v>-1.2985</v>
      </c>
      <c r="C121" s="4">
        <v>36.787500000000001</v>
      </c>
    </row>
    <row r="122" spans="1:3" x14ac:dyDescent="0.25">
      <c r="A122" s="1" t="s">
        <v>139</v>
      </c>
      <c r="B122" s="4">
        <v>35.689500000000002</v>
      </c>
      <c r="C122" s="4">
        <v>139.70050000000001</v>
      </c>
    </row>
    <row r="123" spans="1:3" x14ac:dyDescent="0.25">
      <c r="A123" s="1" t="s">
        <v>63</v>
      </c>
      <c r="B123" s="4">
        <v>29.8751</v>
      </c>
      <c r="C123" s="4">
        <v>-90.001400000000004</v>
      </c>
    </row>
    <row r="124" spans="1:3" x14ac:dyDescent="0.25">
      <c r="A124" s="1" t="s">
        <v>207</v>
      </c>
      <c r="B124" s="4">
        <v>-33.0565</v>
      </c>
      <c r="C124" s="4">
        <v>-71.622399999999999</v>
      </c>
    </row>
    <row r="125" spans="1:3" x14ac:dyDescent="0.25">
      <c r="A125" s="1" t="s">
        <v>101</v>
      </c>
      <c r="B125" s="4">
        <v>48.861400000000003</v>
      </c>
      <c r="C125" s="4">
        <v>2.3462999999999998</v>
      </c>
    </row>
    <row r="126" spans="1:3" x14ac:dyDescent="0.25">
      <c r="A126" s="1" t="s">
        <v>15</v>
      </c>
      <c r="B126" s="4">
        <v>19.099900000000002</v>
      </c>
      <c r="C126" s="4">
        <v>72.872100000000003</v>
      </c>
    </row>
    <row r="127" spans="1:3" x14ac:dyDescent="0.25">
      <c r="A127" s="1" t="s">
        <v>44</v>
      </c>
      <c r="B127" s="4">
        <v>23.811800000000002</v>
      </c>
      <c r="C127" s="4">
        <v>90.405600000000007</v>
      </c>
    </row>
    <row r="128" spans="1:3" x14ac:dyDescent="0.25">
      <c r="A128" s="1" t="s">
        <v>64</v>
      </c>
      <c r="B128" s="4">
        <v>44.496699999999997</v>
      </c>
      <c r="C128" s="4">
        <v>11.348599999999999</v>
      </c>
    </row>
    <row r="129" spans="1:3" x14ac:dyDescent="0.25">
      <c r="A129" s="1" t="s">
        <v>22</v>
      </c>
      <c r="B129" s="4">
        <v>51.511699999999998</v>
      </c>
      <c r="C129" s="4">
        <v>-0.12330000000000001</v>
      </c>
    </row>
    <row r="130" spans="1:3" x14ac:dyDescent="0.25">
      <c r="A130" s="1" t="s">
        <v>6</v>
      </c>
      <c r="B130" s="4">
        <v>39.904200000000003</v>
      </c>
      <c r="C130" s="4">
        <v>116.4074</v>
      </c>
    </row>
    <row r="131" spans="1:3" x14ac:dyDescent="0.25">
      <c r="A131" s="1" t="s">
        <v>149</v>
      </c>
      <c r="B131" s="4">
        <v>41.380899999999997</v>
      </c>
      <c r="C131" s="4">
        <v>2.1730999999999998</v>
      </c>
    </row>
    <row r="132" spans="1:3" x14ac:dyDescent="0.25">
      <c r="A132" s="1" t="s">
        <v>123</v>
      </c>
      <c r="B132" s="4">
        <v>43.775700000000001</v>
      </c>
      <c r="C132" s="4">
        <v>-79.257599999999996</v>
      </c>
    </row>
    <row r="133" spans="1:3" x14ac:dyDescent="0.25">
      <c r="A133" s="1" t="s">
        <v>203</v>
      </c>
      <c r="B133" s="4">
        <v>35.671199999999999</v>
      </c>
      <c r="C133" s="4">
        <v>139.76490000000001</v>
      </c>
    </row>
    <row r="134" spans="1:3" x14ac:dyDescent="0.25">
      <c r="A134" s="1" t="s">
        <v>151</v>
      </c>
      <c r="B134" s="4">
        <v>-1.2595000000000001</v>
      </c>
      <c r="C134" s="4">
        <v>36.801200000000001</v>
      </c>
    </row>
    <row r="135" spans="1:3" x14ac:dyDescent="0.25">
      <c r="A135" s="1" t="s">
        <v>20</v>
      </c>
      <c r="B135" s="4">
        <v>-35.240600000000001</v>
      </c>
      <c r="C135" s="4">
        <v>149.0668</v>
      </c>
    </row>
    <row r="136" spans="1:3" x14ac:dyDescent="0.25">
      <c r="A136" s="1" t="s">
        <v>137</v>
      </c>
      <c r="B136" s="4">
        <v>-33.566400000000002</v>
      </c>
      <c r="C136" s="4">
        <v>-70.6995</v>
      </c>
    </row>
    <row r="137" spans="1:3" x14ac:dyDescent="0.25">
      <c r="A137" s="1" t="s">
        <v>191</v>
      </c>
      <c r="B137" s="4">
        <v>-28.040099999999999</v>
      </c>
      <c r="C137" s="4">
        <v>153.4325</v>
      </c>
    </row>
    <row r="138" spans="1:3" x14ac:dyDescent="0.25">
      <c r="A138" s="1" t="s">
        <v>125</v>
      </c>
      <c r="B138" s="4">
        <v>20.702100000000002</v>
      </c>
      <c r="C138" s="4">
        <v>-103.41549999999999</v>
      </c>
    </row>
    <row r="139" spans="1:3" x14ac:dyDescent="0.25">
      <c r="A139" s="1" t="s">
        <v>134</v>
      </c>
      <c r="B139" s="4">
        <v>-33.415999999999997</v>
      </c>
      <c r="C139" s="4">
        <v>-70.606700000000004</v>
      </c>
    </row>
    <row r="140" spans="1:3" x14ac:dyDescent="0.25">
      <c r="A140" s="1" t="s">
        <v>17</v>
      </c>
      <c r="B140" s="4">
        <v>19.110399999999998</v>
      </c>
      <c r="C140" s="4">
        <v>72.825800000000001</v>
      </c>
    </row>
    <row r="141" spans="1:3" x14ac:dyDescent="0.25">
      <c r="A141" s="1" t="s">
        <v>80</v>
      </c>
      <c r="B141" s="4">
        <v>34.644599999999997</v>
      </c>
      <c r="C141" s="4">
        <v>135.5146</v>
      </c>
    </row>
    <row r="142" spans="1:3" x14ac:dyDescent="0.25">
      <c r="A142" s="1" t="s">
        <v>10</v>
      </c>
      <c r="B142" s="4">
        <v>28.502800000000001</v>
      </c>
      <c r="C142" s="4">
        <v>77.097099999999998</v>
      </c>
    </row>
    <row r="143" spans="1:3" x14ac:dyDescent="0.25">
      <c r="A143" s="1" t="s">
        <v>69</v>
      </c>
      <c r="B143" s="4">
        <v>-23.622499999999999</v>
      </c>
      <c r="C143" s="4">
        <v>-46.698700000000002</v>
      </c>
    </row>
    <row r="144" spans="1:3" x14ac:dyDescent="0.25">
      <c r="A144" s="1" t="s">
        <v>179</v>
      </c>
      <c r="B144" s="4">
        <v>-6.1950000000000003</v>
      </c>
      <c r="C144" s="4">
        <v>106.8207</v>
      </c>
    </row>
    <row r="145" spans="1:3" x14ac:dyDescent="0.25">
      <c r="A145" s="1" t="s">
        <v>182</v>
      </c>
      <c r="B145" s="4">
        <v>34.674500000000002</v>
      </c>
      <c r="C145" s="4">
        <v>135.50149999999999</v>
      </c>
    </row>
    <row r="146" spans="1:3" x14ac:dyDescent="0.25">
      <c r="A146" s="1" t="s">
        <v>12</v>
      </c>
      <c r="B146" s="4">
        <v>-22.983499999999999</v>
      </c>
      <c r="C146" s="4">
        <v>-43.218499999999999</v>
      </c>
    </row>
    <row r="147" spans="1:3" x14ac:dyDescent="0.25">
      <c r="A147" s="1" t="s">
        <v>84</v>
      </c>
      <c r="B147" s="4">
        <v>-36.8474</v>
      </c>
      <c r="C147" s="4">
        <v>174.76439999999999</v>
      </c>
    </row>
    <row r="148" spans="1:3" x14ac:dyDescent="0.25">
      <c r="A148" s="1" t="s">
        <v>197</v>
      </c>
      <c r="B148" s="4">
        <v>-34.928100000000001</v>
      </c>
      <c r="C148" s="4">
        <v>138.60050000000001</v>
      </c>
    </row>
    <row r="149" spans="1:3" x14ac:dyDescent="0.25">
      <c r="A149" s="1" t="s">
        <v>27</v>
      </c>
      <c r="B149" s="4">
        <v>30.0624</v>
      </c>
      <c r="C149" s="4">
        <v>31.348299999999998</v>
      </c>
    </row>
    <row r="150" spans="1:3" x14ac:dyDescent="0.25">
      <c r="A150" s="1" t="s">
        <v>116</v>
      </c>
      <c r="B150" s="4">
        <v>-37.8093</v>
      </c>
      <c r="C150" s="4">
        <v>144.96459999999999</v>
      </c>
    </row>
    <row r="151" spans="1:3" x14ac:dyDescent="0.25">
      <c r="A151" s="1" t="s">
        <v>172</v>
      </c>
      <c r="B151" s="4">
        <v>6.6056999999999997</v>
      </c>
      <c r="C151" s="4">
        <v>3.3536000000000001</v>
      </c>
    </row>
    <row r="152" spans="1:3" x14ac:dyDescent="0.25">
      <c r="A152" s="1" t="s">
        <v>94</v>
      </c>
      <c r="B152" s="4">
        <v>-33.9803</v>
      </c>
      <c r="C152" s="4">
        <v>18.462599999999998</v>
      </c>
    </row>
    <row r="153" spans="1:3" x14ac:dyDescent="0.25">
      <c r="A153" s="1" t="s">
        <v>52</v>
      </c>
      <c r="B153" s="4">
        <v>9.0813000000000006</v>
      </c>
      <c r="C153" s="4">
        <v>7.4851000000000001</v>
      </c>
    </row>
    <row r="154" spans="1:3" x14ac:dyDescent="0.25">
      <c r="A154" s="1" t="s">
        <v>42</v>
      </c>
      <c r="B154" s="4">
        <v>45.761800000000001</v>
      </c>
      <c r="C154" s="4">
        <v>4.8579999999999997</v>
      </c>
    </row>
    <row r="155" spans="1:3" x14ac:dyDescent="0.25">
      <c r="A155" s="1" t="s">
        <v>112</v>
      </c>
      <c r="B155" s="4">
        <v>-34.921999999999997</v>
      </c>
      <c r="C155" s="4">
        <v>138.60339999999999</v>
      </c>
    </row>
    <row r="156" spans="1:3" x14ac:dyDescent="0.25">
      <c r="A156" s="1" t="s">
        <v>91</v>
      </c>
      <c r="B156" s="4">
        <v>-12.112399999999999</v>
      </c>
      <c r="C156" s="4">
        <v>-77.0304</v>
      </c>
    </row>
    <row r="157" spans="1:3" x14ac:dyDescent="0.25">
      <c r="A157" s="1" t="s">
        <v>57</v>
      </c>
      <c r="B157" s="4">
        <v>52.363999999999997</v>
      </c>
      <c r="C157" s="4">
        <v>4.8819999999999997</v>
      </c>
    </row>
    <row r="158" spans="1:3" x14ac:dyDescent="0.25">
      <c r="A158" s="1" t="s">
        <v>8</v>
      </c>
      <c r="B158" s="4">
        <v>40.017600000000002</v>
      </c>
      <c r="C158" s="4">
        <v>116.4756</v>
      </c>
    </row>
    <row r="159" spans="1:3" x14ac:dyDescent="0.25">
      <c r="A159" s="1" t="s">
        <v>51</v>
      </c>
      <c r="B159" s="4">
        <v>9.0695999999999994</v>
      </c>
      <c r="C159" s="4">
        <v>7.4256000000000002</v>
      </c>
    </row>
    <row r="160" spans="1:3" x14ac:dyDescent="0.25">
      <c r="A160" s="1" t="s">
        <v>77</v>
      </c>
      <c r="B160" s="4">
        <v>49.230699999999999</v>
      </c>
      <c r="C160" s="4">
        <v>-123.1307</v>
      </c>
    </row>
    <row r="161" spans="1:3" x14ac:dyDescent="0.25">
      <c r="A161" s="1" t="s">
        <v>200</v>
      </c>
      <c r="B161" s="4">
        <v>43.726799999999997</v>
      </c>
      <c r="C161" s="4">
        <v>-79.447000000000003</v>
      </c>
    </row>
    <row r="162" spans="1:3" x14ac:dyDescent="0.25">
      <c r="A162" s="1" t="s">
        <v>79</v>
      </c>
      <c r="B162" s="4">
        <v>34.705399999999997</v>
      </c>
      <c r="C162" s="4">
        <v>135.49879999999999</v>
      </c>
    </row>
    <row r="163" spans="1:3" x14ac:dyDescent="0.25">
      <c r="A163" s="1" t="s">
        <v>158</v>
      </c>
      <c r="B163" s="4">
        <v>-31.878299999999999</v>
      </c>
      <c r="C163" s="4">
        <v>115.79349999999999</v>
      </c>
    </row>
    <row r="164" spans="1:3" x14ac:dyDescent="0.25">
      <c r="A164" s="1" t="s">
        <v>36</v>
      </c>
      <c r="B164" s="4">
        <v>-41.217399999999998</v>
      </c>
      <c r="C164" s="4">
        <v>174.88329999999999</v>
      </c>
    </row>
    <row r="165" spans="1:3" x14ac:dyDescent="0.25">
      <c r="A165" s="1" t="s">
        <v>85</v>
      </c>
      <c r="B165" s="4">
        <v>-36.918300000000002</v>
      </c>
      <c r="C165" s="4">
        <v>174.8509</v>
      </c>
    </row>
    <row r="166" spans="1:3" x14ac:dyDescent="0.25">
      <c r="A166" s="1" t="s">
        <v>176</v>
      </c>
      <c r="B166" s="4">
        <v>19.362300000000001</v>
      </c>
      <c r="C166" s="4">
        <v>-99.273499999999999</v>
      </c>
    </row>
    <row r="167" spans="1:3" x14ac:dyDescent="0.25">
      <c r="A167" s="1" t="s">
        <v>129</v>
      </c>
      <c r="B167" s="4">
        <v>39.678800000000003</v>
      </c>
      <c r="C167" s="4">
        <v>-4.0580999999999996</v>
      </c>
    </row>
    <row r="168" spans="1:3" x14ac:dyDescent="0.25">
      <c r="A168" s="1" t="s">
        <v>67</v>
      </c>
      <c r="B168" s="4">
        <v>-6.2275</v>
      </c>
      <c r="C168" s="4">
        <v>106.79730000000001</v>
      </c>
    </row>
    <row r="169" spans="1:3" x14ac:dyDescent="0.25">
      <c r="A169" s="1" t="s">
        <v>58</v>
      </c>
      <c r="B169" s="4">
        <v>52.373100000000001</v>
      </c>
      <c r="C169" s="4">
        <v>4.8936999999999999</v>
      </c>
    </row>
    <row r="170" spans="1:3" x14ac:dyDescent="0.25">
      <c r="A170" s="1" t="s">
        <v>103</v>
      </c>
      <c r="B170" s="4">
        <v>-27.387</v>
      </c>
      <c r="C170" s="4">
        <v>153.03829999999999</v>
      </c>
    </row>
    <row r="171" spans="1:3" x14ac:dyDescent="0.25">
      <c r="A171" s="1" t="s">
        <v>120</v>
      </c>
      <c r="B171" s="4">
        <v>-26.190200000000001</v>
      </c>
      <c r="C171" s="4">
        <v>28.124600000000001</v>
      </c>
    </row>
    <row r="172" spans="1:3" x14ac:dyDescent="0.25">
      <c r="A172" s="1" t="s">
        <v>34</v>
      </c>
      <c r="B172" s="4">
        <v>25.765899999999998</v>
      </c>
      <c r="C172" s="4">
        <v>-80.191699999999997</v>
      </c>
    </row>
    <row r="173" spans="1:3" x14ac:dyDescent="0.25">
      <c r="A173" s="1" t="s">
        <v>189</v>
      </c>
      <c r="B173" s="4">
        <v>48.870800000000003</v>
      </c>
      <c r="C173" s="4">
        <v>2.3075000000000001</v>
      </c>
    </row>
    <row r="174" spans="1:3" x14ac:dyDescent="0.25">
      <c r="A174" s="1" t="s">
        <v>135</v>
      </c>
      <c r="B174" s="4">
        <v>-3.3408899999999999</v>
      </c>
      <c r="C174" s="4">
        <v>-70.567899999999995</v>
      </c>
    </row>
    <row r="175" spans="1:3" x14ac:dyDescent="0.25">
      <c r="A175" s="1" t="s">
        <v>29</v>
      </c>
      <c r="B175" s="4">
        <v>6.4352</v>
      </c>
      <c r="C175" s="4">
        <v>3.4428999999999998</v>
      </c>
    </row>
    <row r="176" spans="1:3" x14ac:dyDescent="0.25">
      <c r="A176" s="1" t="s">
        <v>136</v>
      </c>
      <c r="B176" s="4">
        <v>-33.362299999999998</v>
      </c>
      <c r="C176" s="4">
        <v>-70.518100000000004</v>
      </c>
    </row>
    <row r="177" spans="1:3" x14ac:dyDescent="0.25">
      <c r="A177" s="1" t="s">
        <v>183</v>
      </c>
      <c r="B177" s="4">
        <v>34.665399999999998</v>
      </c>
      <c r="C177" s="4">
        <v>135.50229999999999</v>
      </c>
    </row>
    <row r="178" spans="1:3" x14ac:dyDescent="0.25">
      <c r="A178" s="1" t="s">
        <v>205</v>
      </c>
      <c r="B178" s="4">
        <v>-7.2598000000000003</v>
      </c>
      <c r="C178" s="4">
        <v>112.7413</v>
      </c>
    </row>
    <row r="179" spans="1:3" x14ac:dyDescent="0.25">
      <c r="A179" s="1" t="s">
        <v>76</v>
      </c>
      <c r="B179" s="4">
        <v>49.226399999999998</v>
      </c>
      <c r="C179" s="4">
        <v>-122.99930000000001</v>
      </c>
    </row>
    <row r="180" spans="1:3" x14ac:dyDescent="0.25">
      <c r="A180" s="1" t="s">
        <v>102</v>
      </c>
      <c r="B180" s="4">
        <v>-27.470500000000001</v>
      </c>
      <c r="C180" s="4">
        <v>153.02430000000001</v>
      </c>
    </row>
    <row r="181" spans="1:3" x14ac:dyDescent="0.25">
      <c r="A181" s="1" t="s">
        <v>181</v>
      </c>
      <c r="B181" s="4">
        <v>-23.596800000000002</v>
      </c>
      <c r="C181" s="4">
        <v>-46.695599999999999</v>
      </c>
    </row>
    <row r="182" spans="1:3" x14ac:dyDescent="0.25">
      <c r="A182" s="1" t="s">
        <v>97</v>
      </c>
      <c r="B182" s="4">
        <v>-34.603700000000003</v>
      </c>
      <c r="C182" s="4">
        <v>-58.381599999999999</v>
      </c>
    </row>
    <row r="183" spans="1:3" x14ac:dyDescent="0.25">
      <c r="A183" s="1" t="s">
        <v>130</v>
      </c>
      <c r="B183" s="4">
        <v>-4.0655999999999999</v>
      </c>
      <c r="C183" s="4">
        <v>39.659599999999998</v>
      </c>
    </row>
    <row r="184" spans="1:3" x14ac:dyDescent="0.25">
      <c r="A184" s="1" t="s">
        <v>26</v>
      </c>
      <c r="B184" s="4">
        <v>30.0275</v>
      </c>
      <c r="C184" s="4">
        <v>31.013100000000001</v>
      </c>
    </row>
    <row r="185" spans="1:3" x14ac:dyDescent="0.25">
      <c r="A185" s="1" t="s">
        <v>168</v>
      </c>
      <c r="B185" s="4">
        <v>28.631499999999999</v>
      </c>
      <c r="C185" s="4">
        <v>77.216700000000003</v>
      </c>
    </row>
    <row r="186" spans="1:3" x14ac:dyDescent="0.25">
      <c r="A186" s="1" t="s">
        <v>68</v>
      </c>
      <c r="B186" s="4">
        <v>-23.562999999999999</v>
      </c>
      <c r="C186" s="4">
        <v>-46.654400000000003</v>
      </c>
    </row>
    <row r="187" spans="1:3" x14ac:dyDescent="0.25">
      <c r="A187" s="1" t="s">
        <v>38</v>
      </c>
      <c r="B187" s="4">
        <v>-41.222799999999999</v>
      </c>
      <c r="C187" s="4">
        <v>174.8022</v>
      </c>
    </row>
    <row r="188" spans="1:3" x14ac:dyDescent="0.25">
      <c r="A188" s="1" t="s">
        <v>121</v>
      </c>
      <c r="B188" s="4">
        <v>43.654600000000002</v>
      </c>
      <c r="C188" s="4">
        <v>-79.380700000000004</v>
      </c>
    </row>
    <row r="189" spans="1:3" x14ac:dyDescent="0.25">
      <c r="A189" s="1" t="s">
        <v>56</v>
      </c>
      <c r="B189" s="4">
        <v>52.370199999999997</v>
      </c>
      <c r="C189" s="4">
        <v>4.0934999999999997</v>
      </c>
    </row>
    <row r="190" spans="1:3" x14ac:dyDescent="0.25">
      <c r="A190" s="1" t="s">
        <v>144</v>
      </c>
      <c r="B190" s="4">
        <v>30.533300000000001</v>
      </c>
      <c r="C190" s="4">
        <v>114.3463</v>
      </c>
    </row>
    <row r="191" spans="1:3" x14ac:dyDescent="0.25">
      <c r="A191" s="1" t="s">
        <v>155</v>
      </c>
      <c r="B191" s="4">
        <v>-31.9528</v>
      </c>
      <c r="C191" s="4">
        <v>115.8573</v>
      </c>
    </row>
    <row r="192" spans="1:3" x14ac:dyDescent="0.25">
      <c r="A192" s="1" t="s">
        <v>188</v>
      </c>
      <c r="B192" s="4">
        <v>-11.9925</v>
      </c>
      <c r="C192" s="4">
        <v>-77.070999999999998</v>
      </c>
    </row>
    <row r="193" spans="1:3" x14ac:dyDescent="0.25">
      <c r="A193" s="1" t="s">
        <v>132</v>
      </c>
      <c r="B193" s="4">
        <v>6.1994999999999996</v>
      </c>
      <c r="C193" s="4">
        <v>-75.577399999999997</v>
      </c>
    </row>
    <row r="194" spans="1:3" x14ac:dyDescent="0.25">
      <c r="A194" s="1" t="s">
        <v>4</v>
      </c>
      <c r="B194" s="4">
        <v>41.822299999999998</v>
      </c>
      <c r="C194" s="4">
        <v>12.483499999999999</v>
      </c>
    </row>
    <row r="195" spans="1:3" x14ac:dyDescent="0.25">
      <c r="A195" s="1" t="s">
        <v>41</v>
      </c>
      <c r="B195" s="4">
        <v>45.7712</v>
      </c>
      <c r="C195" s="4">
        <v>4.9283999999999999</v>
      </c>
    </row>
    <row r="196" spans="1:3" x14ac:dyDescent="0.25">
      <c r="A196" s="1" t="s">
        <v>177</v>
      </c>
      <c r="B196" s="4">
        <v>44.494</v>
      </c>
      <c r="C196" s="4">
        <v>11.3438</v>
      </c>
    </row>
    <row r="197" spans="1:3" x14ac:dyDescent="0.25">
      <c r="A197" s="1" t="s">
        <v>148</v>
      </c>
      <c r="B197" s="4">
        <v>-36.7746</v>
      </c>
      <c r="C197" s="4">
        <v>-73.064099999999996</v>
      </c>
    </row>
    <row r="198" spans="1:3" x14ac:dyDescent="0.25">
      <c r="A198" s="1" t="s">
        <v>25</v>
      </c>
      <c r="B198" s="4">
        <v>30.061800000000002</v>
      </c>
      <c r="C198" s="4">
        <v>31.345099999999999</v>
      </c>
    </row>
    <row r="199" spans="1:3" x14ac:dyDescent="0.25">
      <c r="A199" s="1" t="s">
        <v>195</v>
      </c>
      <c r="B199" s="4">
        <v>-33.796900000000001</v>
      </c>
      <c r="C199" s="4">
        <v>151.18510000000001</v>
      </c>
    </row>
    <row r="200" spans="1:3" x14ac:dyDescent="0.25">
      <c r="A200" s="1" t="s">
        <v>99</v>
      </c>
      <c r="B200" s="4">
        <v>-34.587499999999999</v>
      </c>
      <c r="C200" s="4">
        <v>-58.4133</v>
      </c>
    </row>
    <row r="201" spans="1:3" x14ac:dyDescent="0.25">
      <c r="A201" s="1" t="s">
        <v>118</v>
      </c>
      <c r="B201" s="4">
        <v>-25.8874</v>
      </c>
      <c r="C201" s="4">
        <v>28.128299999999999</v>
      </c>
    </row>
  </sheetData>
  <sortState xmlns:xlrd2="http://schemas.microsoft.com/office/spreadsheetml/2017/richdata2" ref="A2:C201">
    <sortCondition ref="A2:A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Pólizas y Eventos</vt:lpstr>
      <vt:lpstr>Siniestros</vt:lpstr>
      <vt:lpstr>Siniestros_Categorias</vt:lpstr>
      <vt:lpstr>Sheet1</vt:lpstr>
      <vt:lpstr>Inflacion USA 1960-2023</vt:lpstr>
      <vt:lpstr>Ubicaciones Aseguradas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Alvarado</dc:creator>
  <cp:lastModifiedBy>Sergio Andrés Díaz Vera</cp:lastModifiedBy>
  <dcterms:created xsi:type="dcterms:W3CDTF">2024-07-11T13:03:53Z</dcterms:created>
  <dcterms:modified xsi:type="dcterms:W3CDTF">2024-11-06T04:14:55Z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290f5e94-b30f-4e73-9b6b-e333361c0d6b_Enabled">
    <vt:lpwstr>true</vt:lpwstr>
  </property>
  <property fmtid="{D5CDD505-2E9C-101B-9397-08002B2CF9AE}" pid="5" name="MSIP_Label_290f5e94-b30f-4e73-9b6b-e333361c0d6b_SetDate">
    <vt:lpwstr>2024-07-15T04:37:41Z</vt:lpwstr>
  </property>
  <property fmtid="{D5CDD505-2E9C-101B-9397-08002B2CF9AE}" pid="6" name="MSIP_Label_290f5e94-b30f-4e73-9b6b-e333361c0d6b_Method">
    <vt:lpwstr>Standard</vt:lpwstr>
  </property>
  <property fmtid="{D5CDD505-2E9C-101B-9397-08002B2CF9AE}" pid="7" name="MSIP_Label_290f5e94-b30f-4e73-9b6b-e333361c0d6b_Name">
    <vt:lpwstr>290f5e94-b30f-4e73-9b6b-e333361c0d6b</vt:lpwstr>
  </property>
  <property fmtid="{D5CDD505-2E9C-101B-9397-08002B2CF9AE}" pid="8" name="MSIP_Label_290f5e94-b30f-4e73-9b6b-e333361c0d6b_SiteId">
    <vt:lpwstr>399ead0d-c7c4-4583-88a4-d98814f80b0e</vt:lpwstr>
  </property>
  <property fmtid="{D5CDD505-2E9C-101B-9397-08002B2CF9AE}" pid="9" name="MSIP_Label_290f5e94-b30f-4e73-9b6b-e333361c0d6b_ActionId">
    <vt:lpwstr>95f2d0d8-f7cc-42c5-8653-9f92eac21860</vt:lpwstr>
  </property>
  <property fmtid="{D5CDD505-2E9C-101B-9397-08002B2CF9AE}" pid="10" name="MSIP_Label_290f5e94-b30f-4e73-9b6b-e333361c0d6b_ContentBits">
    <vt:lpwstr>0</vt:lpwstr>
  </property>
</Properties>
</file>