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AB0D2953-749B-0F43-8751-AD8DDDA7E74C}" xr6:coauthVersionLast="47" xr6:coauthVersionMax="47" xr10:uidLastSave="{00000000-0000-0000-0000-000000000000}"/>
  <bookViews>
    <workbookView xWindow="0" yWindow="880" windowWidth="41120" windowHeight="25700" activeTab="7" xr2:uid="{0ACB132C-7219-4B66-ACBB-64BA10C47BDC}"/>
  </bookViews>
  <sheets>
    <sheet name="0 GroupBy" sheetId="17" r:id="rId1"/>
    <sheet name="1 GroupBy" sheetId="5" r:id="rId2"/>
    <sheet name="2 GroupBy" sheetId="8" r:id="rId3"/>
    <sheet name="3 GroupBy" sheetId="9" r:id="rId4"/>
    <sheet name="4 GroupBy" sheetId="10" r:id="rId5"/>
    <sheet name="5 GroupBy" sheetId="12" r:id="rId6"/>
    <sheet name="6 GroupBy" sheetId="14" r:id="rId7"/>
    <sheet name="7 GroupB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" l="1" a="1"/>
  <c r="L6" i="10" s="1"/>
  <c r="H5" i="10" a="1"/>
  <c r="H5" i="10" s="1"/>
  <c r="H33" i="17" a="1"/>
  <c r="H33" i="17" s="1"/>
  <c r="H12" i="17" a="1"/>
  <c r="H12" i="17" s="1"/>
  <c r="H3" i="17" a="1"/>
  <c r="H3" i="17" s="1"/>
  <c r="H7" i="15" a="1"/>
  <c r="H7" i="15" s="1"/>
  <c r="H7" i="14" a="1"/>
  <c r="H7" i="14" s="1"/>
  <c r="H6" i="12" a="1"/>
  <c r="H6" i="12" s="1"/>
  <c r="H6" i="9" a="1"/>
  <c r="H6" i="9" s="1"/>
  <c r="H6" i="8" a="1"/>
  <c r="H6" i="8" s="1"/>
  <c r="H6" i="5" a="1"/>
  <c r="H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<sst xmlns="http://schemas.openxmlformats.org/spreadsheetml/2006/main" count="7757" uniqueCount="62">
  <si>
    <t>Date</t>
  </si>
  <si>
    <t>Division</t>
  </si>
  <si>
    <t>Product</t>
  </si>
  <si>
    <t>Sales Manager</t>
  </si>
  <si>
    <t>Sales</t>
  </si>
  <si>
    <t>Utility</t>
  </si>
  <si>
    <t>Atomic Precision Weighing Scales</t>
  </si>
  <si>
    <t>Walter White</t>
  </si>
  <si>
    <t>Health</t>
  </si>
  <si>
    <t>ShineBright Vitamin Set</t>
  </si>
  <si>
    <t>Miriam Maisel</t>
  </si>
  <si>
    <t>Crystal Clear Panels</t>
  </si>
  <si>
    <t>DeepRest Sleep Masks</t>
  </si>
  <si>
    <t>Gus Fring</t>
  </si>
  <si>
    <t>Productivity</t>
  </si>
  <si>
    <t>TimeShield Planners</t>
  </si>
  <si>
    <t>Mike Delfino</t>
  </si>
  <si>
    <t>Helly Riggs</t>
  </si>
  <si>
    <t>CleanSweep Task Boards</t>
  </si>
  <si>
    <t>DailyFix Productivity Tracker</t>
  </si>
  <si>
    <t>PowerPulse Inverters</t>
  </si>
  <si>
    <t>Perfect Punch Juicer</t>
  </si>
  <si>
    <t>Jesse Pinkman</t>
  </si>
  <si>
    <t>Smash-Proof Storage Cases</t>
  </si>
  <si>
    <t>SolarSafe Backup Generators</t>
  </si>
  <si>
    <t>Serenity Wellness Bands</t>
  </si>
  <si>
    <t>VitalFlow Hydration Bottles</t>
  </si>
  <si>
    <t>CalmNest Weighted Blankets</t>
  </si>
  <si>
    <t>How to GROUPBY multiple columns if they're not side by side</t>
  </si>
  <si>
    <t xml:space="preserve"> - Get Total Sales by Division AND Sales Manager</t>
  </si>
  <si>
    <t>How to show Multiple Aggregations for the same column</t>
  </si>
  <si>
    <t>How to Count Unique Items (Distinct Count) per Group</t>
  </si>
  <si>
    <t xml:space="preserve"> - Get unique count of products by division</t>
  </si>
  <si>
    <t>Properly format the Total row</t>
  </si>
  <si>
    <t>- Division by Average Sales &amp; Count Unique Products</t>
  </si>
  <si>
    <t>Average Sales</t>
  </si>
  <si>
    <t>Distinct Product Count</t>
  </si>
  <si>
    <t>GROUPBY Multiple Value Columns &amp; Different Aggregations</t>
  </si>
  <si>
    <t>Sort by Month Name</t>
  </si>
  <si>
    <t>- Total Sales by Year &amp; Month in separate columns</t>
  </si>
  <si>
    <t>Distinct Product List</t>
  </si>
  <si>
    <r>
      <t xml:space="preserve"> - Get </t>
    </r>
    <r>
      <rPr>
        <b/>
        <sz val="12"/>
        <rFont val="Calibri"/>
        <family val="2"/>
        <scheme val="minor"/>
      </rPr>
      <t>TOTAL, AVERAGE, MEDIAN and PERCENT OF TOTAL Sales</t>
    </r>
    <r>
      <rPr>
        <sz val="12"/>
        <rFont val="Calibri"/>
        <family val="2"/>
        <scheme val="minor"/>
      </rPr>
      <t xml:space="preserve"> by Division AND Sales Manager</t>
    </r>
  </si>
  <si>
    <r>
      <t xml:space="preserve">- Division by Average Sales &amp; </t>
    </r>
    <r>
      <rPr>
        <b/>
        <sz val="12"/>
        <rFont val="Calibri"/>
        <family val="2"/>
        <scheme val="minor"/>
      </rPr>
      <t>Distinct Product List</t>
    </r>
  </si>
  <si>
    <t>GROUPBY Return List of Items</t>
  </si>
  <si>
    <t xml:space="preserve">GROUPBY works well if we have the pivots side by side; </t>
  </si>
  <si>
    <t>first parameter is the field to be grouped, second the values, third how to group</t>
  </si>
  <si>
    <t>&lt;- get sales total by manager</t>
  </si>
  <si>
    <t>&lt;- get sales total by product and manager</t>
  </si>
  <si>
    <t>&lt;- get sales max by  manager</t>
  </si>
  <si>
    <t>-Trick is to stack the columns</t>
  </si>
  <si>
    <t>-Trick is to stack the criteria to group by</t>
  </si>
  <si>
    <t>- You can use a function in the criteria to group by</t>
  </si>
  <si>
    <t>LAMBDA(a;COUNTA(UNIQUE(a))</t>
  </si>
  <si>
    <t>HSTACK(TSales1[Division];TSales1[Sales Manager])</t>
  </si>
  <si>
    <t>HSTACK(SUM;AVERAGE;MEDIAN;PERCENTOF))</t>
  </si>
  <si>
    <t>- Use conditional formating or the parameter in the formula</t>
  </si>
  <si>
    <t>Conditional formating ^</t>
  </si>
  <si>
    <t>Parameter ^</t>
  </si>
  <si>
    <t>CHOOSECOLS(GROUPBY(HSTACK(YEAR(TSales5[Date]);MONTH(TSales5[Date]);TEXT(TSales5[Date];"mmmm"));TSales5[Sales];SUM);1;3;4)</t>
  </si>
  <si>
    <t>-Trick is CHOOSECOLS</t>
  </si>
  <si>
    <t>- if you use a function to groupby, title is not nice. Trick is to drop the header and make your own titles</t>
  </si>
  <si>
    <t>- ARRAYTOTEXT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</si>
</sst>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2" borderId="5" xfId="0" applyFont="1" applyFill="1" applyBorder="1" applyAlignment="1">
      <alignment horizontal="center" vertical="top"/>
    </xf>
    <xf numFmtId="0" fontId="6" fillId="0" borderId="0" xfId="0" applyFont="1"/>
    <xf numFmtId="14" fontId="6" fillId="0" borderId="8" xfId="0" applyNumberFormat="1" applyFont="1" applyBorder="1"/>
    <xf numFmtId="0" fontId="6" fillId="0" borderId="8" xfId="0" applyFont="1" applyBorder="1"/>
    <xf numFmtId="14" fontId="6" fillId="0" borderId="6" xfId="0" applyNumberFormat="1" applyFont="1" applyBorder="1"/>
    <xf numFmtId="0" fontId="6" fillId="0" borderId="6" xfId="0" applyFont="1" applyBorder="1"/>
    <xf numFmtId="0" fontId="8" fillId="0" borderId="0" xfId="0" quotePrefix="1" applyFont="1"/>
    <xf numFmtId="14" fontId="6" fillId="0" borderId="7" xfId="0" applyNumberFormat="1" applyFont="1" applyBorder="1"/>
    <xf numFmtId="0" fontId="6" fillId="0" borderId="7" xfId="0" applyFont="1" applyBorder="1"/>
    <xf numFmtId="164" fontId="6" fillId="0" borderId="0" xfId="8" applyFont="1"/>
    <xf numFmtId="9" fontId="6" fillId="0" borderId="0" xfId="9" applyFont="1"/>
    <xf numFmtId="0" fontId="4" fillId="0" borderId="4" xfId="0" applyFont="1" applyBorder="1"/>
    <xf numFmtId="0" fontId="6" fillId="0" borderId="0" xfId="8" applyNumberFormat="1" applyFont="1"/>
    <xf numFmtId="0" fontId="6" fillId="0" borderId="0" xfId="9" applyNumberFormat="1" applyFont="1"/>
    <xf numFmtId="0" fontId="6" fillId="0" borderId="0" xfId="8" applyNumberFormat="1" applyFont="1" applyBorder="1"/>
    <xf numFmtId="0" fontId="4" fillId="0" borderId="0" xfId="0" applyFont="1"/>
    <xf numFmtId="165" fontId="6" fillId="0" borderId="0" xfId="0" applyNumberFormat="1" applyFont="1"/>
    <xf numFmtId="0" fontId="6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/>
    <xf numFmtId="0" fontId="7" fillId="0" borderId="0" xfId="0" applyFont="1" applyFill="1" applyAlignment="1">
      <alignment horizontal="left"/>
    </xf>
    <xf numFmtId="0" fontId="7" fillId="0" borderId="0" xfId="0" quotePrefix="1" applyFont="1" applyFill="1" applyAlignment="1">
      <alignment horizontal="left"/>
    </xf>
    <xf numFmtId="0" fontId="6" fillId="3" borderId="0" xfId="0" applyFont="1" applyFill="1"/>
    <xf numFmtId="164" fontId="6" fillId="3" borderId="0" xfId="8" applyFont="1" applyFill="1"/>
    <xf numFmtId="0" fontId="6" fillId="0" borderId="0" xfId="0" quotePrefix="1" applyFont="1"/>
    <xf numFmtId="0" fontId="7" fillId="0" borderId="0" xfId="0" quotePrefix="1" applyFont="1" applyFill="1" applyAlignment="1"/>
  </cellXfs>
  <cellStyles count="10">
    <cellStyle name="Currency" xfId="8" builtinId="4"/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  <cellStyle name="Normal 3" xfId="7" xr:uid="{DE2B7B98-7EED-455D-9EFD-9F56FC035254}"/>
    <cellStyle name="Per cent" xfId="9" builtinId="5"/>
  </cellStyles>
  <dxfs count="65">
    <dxf>
      <font>
        <b/>
        <i val="0"/>
      </font>
      <border>
        <top style="thin">
          <color auto="1"/>
        </top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6" formatCode="m/d/yyyy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colors>
    <mruColors>
      <color rgb="FFF6FAF4"/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232FE-F537-164D-A650-772A385C1B72}" name="TSales12" displayName="TSales12" ref="A1:E321" totalsRowShown="0" headerRowDxfId="8" dataDxfId="7" headerRowBorderDxfId="6">
  <autoFilter ref="A1:E321" xr:uid="{F00232FE-F537-164D-A650-772A385C1B72}"/>
  <tableColumns count="5">
    <tableColumn id="1" xr3:uid="{5C50562A-C730-D547-8089-DCD92045661A}" name="Date" dataDxfId="5"/>
    <tableColumn id="2" xr3:uid="{DD7F6C9E-978C-0640-BFE0-69DA3EA086F6}" name="Division" dataDxfId="4"/>
    <tableColumn id="4" xr3:uid="{6E69CAD1-5043-9A49-A0BF-77AC50C0211B}" name="Product" dataDxfId="3"/>
    <tableColumn id="3" xr3:uid="{E341C23C-A17C-9D47-8169-1A2694A2C1CB}" name="Sales Manager" dataDxfId="2"/>
    <tableColumn id="5" xr3:uid="{9716B286-6231-5447-A562-7D0EB9FAC85D}" name="Sal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EDD10-9DE3-41D8-B908-CE9F31C4CC96}" name="TSales1" displayName="TSales1" ref="A1:E321" totalsRowShown="0" headerRowDxfId="52" dataDxfId="51" headerRowBorderDxfId="64">
  <autoFilter ref="A1:E321" xr:uid="{64CEDD10-9DE3-41D8-B908-CE9F31C4CC96}"/>
  <tableColumns count="5">
    <tableColumn id="1" xr3:uid="{40474380-85CB-494D-AF51-3709A780178D}" name="Date" dataDxfId="57"/>
    <tableColumn id="2" xr3:uid="{10388728-21D6-4055-918A-9E610E557D26}" name="Division" dataDxfId="56"/>
    <tableColumn id="4" xr3:uid="{F59F123E-C1DA-47EC-A066-3DE166D8C9D4}" name="Product" dataDxfId="55"/>
    <tableColumn id="3" xr3:uid="{5347C063-63EA-4864-B406-6BB748309E61}" name="Sales Manager" dataDxfId="54"/>
    <tableColumn id="5" xr3:uid="{A54CB5C6-BECA-4CB4-82ED-5C5EC46FBF3D}" name="Sales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790FDE-C167-40F5-A93B-799389ABE584}" name="TSales2" displayName="TSales2" ref="A1:E321" totalsRowShown="0" headerRowDxfId="45" dataDxfId="44" headerRowBorderDxfId="63">
  <autoFilter ref="A1:E321" xr:uid="{64CEDD10-9DE3-41D8-B908-CE9F31C4CC96}"/>
  <tableColumns count="5">
    <tableColumn id="1" xr3:uid="{98153478-8D25-4243-81D8-E4F63A53BA12}" name="Date" dataDxfId="50"/>
    <tableColumn id="2" xr3:uid="{B3AA24C7-C143-45A5-9404-1758AEDDB0A8}" name="Division" dataDxfId="49"/>
    <tableColumn id="4" xr3:uid="{23837D86-7CB4-4AB5-AA10-0BC2DDDA16B7}" name="Product" dataDxfId="48"/>
    <tableColumn id="3" xr3:uid="{7A99DC60-1DC8-4FD0-957E-C2F332E663C2}" name="Sales Manager" dataDxfId="47"/>
    <tableColumn id="5" xr3:uid="{77966B67-9785-423F-8C3A-274DD38A9BF7}" name="Sales" dataDxfId="4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2B9C3A-3094-433F-A6FA-2893B2A8C808}" name="TSales3" displayName="TSales3" ref="A1:E321" totalsRowShown="0" headerRowDxfId="38" dataDxfId="37" headerRowBorderDxfId="62">
  <autoFilter ref="A1:E321" xr:uid="{64CEDD10-9DE3-41D8-B908-CE9F31C4CC96}"/>
  <tableColumns count="5">
    <tableColumn id="1" xr3:uid="{40EB67B4-70B4-4852-AC8C-7DE48FDF0EF3}" name="Date" dataDxfId="43"/>
    <tableColumn id="2" xr3:uid="{73493F3E-495E-4E6A-9025-4DA9296181E5}" name="Division" dataDxfId="42"/>
    <tableColumn id="4" xr3:uid="{EDD9AF34-43E0-47C2-A8D2-5A70A9D92C59}" name="Product" dataDxfId="41"/>
    <tableColumn id="3" xr3:uid="{9DA9D23E-C78B-4E74-B4AD-0F40DADB8D99}" name="Sales Manager" dataDxfId="40"/>
    <tableColumn id="5" xr3:uid="{14F183C1-6956-44ED-B3C1-6D5483B2CF76}" name="Sales" dataDxfId="3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C4D00A-4EF0-46A0-A2D7-F0C1953DB680}" name="TSales4" displayName="TSales4" ref="A1:E321" totalsRowShown="0" headerRowDxfId="31" dataDxfId="30" headerRowBorderDxfId="61">
  <autoFilter ref="A1:E321" xr:uid="{64CEDD10-9DE3-41D8-B908-CE9F31C4CC96}"/>
  <tableColumns count="5">
    <tableColumn id="1" xr3:uid="{C31B8630-956D-4E88-A404-C80766CAB03C}" name="Date" dataDxfId="36"/>
    <tableColumn id="2" xr3:uid="{D3239AEC-164E-4BC9-B507-A29887E55063}" name="Division" dataDxfId="35"/>
    <tableColumn id="4" xr3:uid="{B0E98CFF-7333-4C05-8C64-F661D7F60A8D}" name="Product" dataDxfId="34"/>
    <tableColumn id="3" xr3:uid="{E31647CA-BA27-45BC-93A2-7263DFF9EEC8}" name="Sales Manager" dataDxfId="33"/>
    <tableColumn id="5" xr3:uid="{4EE0BC6F-D85B-4E78-A4D2-DA5AF71819A6}" name="Sales" dataDxfId="3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153CD6-3C36-40FB-B61F-74DC024F3C92}" name="TSales5" displayName="TSales5" ref="A1:E321" totalsRowShown="0" headerRowDxfId="24" dataDxfId="23" headerRowBorderDxfId="60">
  <autoFilter ref="A1:E321" xr:uid="{64CEDD10-9DE3-41D8-B908-CE9F31C4CC96}"/>
  <tableColumns count="5">
    <tableColumn id="1" xr3:uid="{019FAE93-F0EF-485E-B2A8-DCE164C71423}" name="Date" dataDxfId="29"/>
    <tableColumn id="2" xr3:uid="{694E07C0-9E9C-4331-B5D7-C3C452CDD550}" name="Division" dataDxfId="28"/>
    <tableColumn id="4" xr3:uid="{3B9AFE7A-7D41-4D9B-99BD-62118434178D}" name="Product" dataDxfId="27"/>
    <tableColumn id="3" xr3:uid="{17F43D82-DF6D-4E57-8838-F04587649CB2}" name="Sales Manager" dataDxfId="26"/>
    <tableColumn id="5" xr3:uid="{FC6B18E2-EDBF-403F-A3E2-CA9252BEFD03}" name="Sales" dataDxfId="2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6E60F9-1F3F-4554-8ABC-3D88ABF2342E}" name="TSales6" displayName="TSales6" ref="A1:E321" totalsRowShown="0" headerRowDxfId="17" dataDxfId="16" headerRowBorderDxfId="59">
  <autoFilter ref="A1:E321" xr:uid="{64CEDD10-9DE3-41D8-B908-CE9F31C4CC96}"/>
  <tableColumns count="5">
    <tableColumn id="1" xr3:uid="{4E3533E2-4168-48A4-9510-4A212D7BA935}" name="Date" dataDxfId="22"/>
    <tableColumn id="2" xr3:uid="{BB044F03-F2E9-4A25-B890-0B8E9674E668}" name="Division" dataDxfId="21"/>
    <tableColumn id="4" xr3:uid="{64DD98AC-C165-464E-ACCD-EB6E83263E8C}" name="Product" dataDxfId="20"/>
    <tableColumn id="3" xr3:uid="{488EA44F-1C35-4EB0-A8E9-3E2E1E0E71E8}" name="Sales Manager" dataDxfId="19"/>
    <tableColumn id="5" xr3:uid="{E78F1BA4-3BFD-462E-A579-B3F22B636DF0}" name="Sales" dataDxfId="1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569B10-24E0-41E9-AF70-5F064D327358}" name="TSales" displayName="TSales" ref="A1:E321" totalsRowShown="0" headerRowDxfId="10" dataDxfId="9" headerRowBorderDxfId="58">
  <autoFilter ref="A1:E321" xr:uid="{64CEDD10-9DE3-41D8-B908-CE9F31C4CC96}"/>
  <tableColumns count="5">
    <tableColumn id="1" xr3:uid="{F31B0BCE-A179-4BD4-B044-785F7A5A5D97}" name="Date" dataDxfId="15"/>
    <tableColumn id="2" xr3:uid="{D99099B8-11F7-463A-8332-40EBD05F852C}" name="Division" dataDxfId="14"/>
    <tableColumn id="4" xr3:uid="{0C739CFE-0319-4046-8E69-197C9DE189BD}" name="Product" dataDxfId="13"/>
    <tableColumn id="3" xr3:uid="{5405D170-4F52-4E6B-9E31-837D4D20BFB2}" name="Sales Manager" dataDxfId="12"/>
    <tableColumn id="5" xr3:uid="{0E1B98DF-D43A-48FA-AA82-7CB866729745}" name="Sales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9B18-A542-A945-8B63-60E94FF3C4BC}">
  <dimension ref="A1:P321"/>
  <sheetViews>
    <sheetView workbookViewId="0">
      <selection activeCell="M48" sqref="M48"/>
    </sheetView>
  </sheetViews>
  <sheetFormatPr baseColWidth="10" defaultRowHeight="16"/>
  <cols>
    <col min="1" max="1" width="10.83203125" style="2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8" max="8" width="26.83203125" bestFit="1" customWidth="1"/>
    <col min="10" max="10" width="8.1640625" bestFit="1" customWidth="1"/>
    <col min="11" max="11" width="3.33203125" customWidth="1"/>
    <col min="16" max="16" width="26.33203125" customWidth="1"/>
  </cols>
  <sheetData>
    <row r="1" spans="1:16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L2" s="20" t="s">
        <v>44</v>
      </c>
      <c r="M2" s="20"/>
      <c r="N2" s="20"/>
      <c r="O2" s="20"/>
      <c r="P2" s="20"/>
    </row>
    <row r="3" spans="1:16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t="str" cm="1">
        <f t="array" ref="H3:I10">_xlfn.GROUPBY(D:D,E:E,_xleta.SUM)</f>
        <v>Gus Fring</v>
      </c>
      <c r="I3">
        <v>256029</v>
      </c>
      <c r="L3" s="20" t="s">
        <v>45</v>
      </c>
      <c r="M3" s="20"/>
      <c r="N3" s="20"/>
      <c r="O3" s="20"/>
      <c r="P3" s="20"/>
    </row>
    <row r="4" spans="1:16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t="str">
        <v>Helly Riggs</v>
      </c>
      <c r="I4">
        <v>284118</v>
      </c>
      <c r="L4" s="20" t="s">
        <v>46</v>
      </c>
      <c r="M4" s="20"/>
      <c r="N4" s="20"/>
      <c r="O4" s="20"/>
      <c r="P4" s="20"/>
    </row>
    <row r="5" spans="1:16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  <c r="H5" t="str">
        <v>Jesse Pinkman</v>
      </c>
      <c r="I5">
        <v>271229</v>
      </c>
    </row>
    <row r="6" spans="1:16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t="str">
        <v>Mike Delfino</v>
      </c>
      <c r="I6">
        <v>286766</v>
      </c>
    </row>
    <row r="7" spans="1:16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t="str">
        <v>Miriam Maisel</v>
      </c>
      <c r="I7">
        <v>109203</v>
      </c>
    </row>
    <row r="8" spans="1:16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t="str">
        <v>Walter White</v>
      </c>
      <c r="I8">
        <v>294404</v>
      </c>
    </row>
    <row r="9" spans="1:16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>
        <v>0</v>
      </c>
      <c r="I9">
        <v>0</v>
      </c>
    </row>
    <row r="10" spans="1:16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t="str">
        <v>Total</v>
      </c>
      <c r="I10">
        <v>1501749</v>
      </c>
    </row>
    <row r="11" spans="1:16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</row>
    <row r="12" spans="1:16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H12" t="str" cm="1">
        <f t="array" ref="H12:J29">_xlfn.GROUPBY(TSales12[[Product]:[Sales Manager]],TSales12[Sales],_xleta.SUM,,,1)</f>
        <v>Atomic Precision Weighing Scales</v>
      </c>
      <c r="I12" t="str">
        <v>Walter White</v>
      </c>
      <c r="J12">
        <v>102542</v>
      </c>
      <c r="L12" s="21" t="s">
        <v>47</v>
      </c>
      <c r="M12" s="21"/>
      <c r="N12" s="21"/>
      <c r="O12" s="21"/>
      <c r="P12" s="23"/>
    </row>
    <row r="13" spans="1:16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H13" t="str">
        <v>CalmNest Weighted Blankets</v>
      </c>
      <c r="I13" t="str">
        <v>Helly Riggs</v>
      </c>
      <c r="J13">
        <v>56671</v>
      </c>
    </row>
    <row r="14" spans="1:16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H14" t="str">
        <v>CleanSweep Task Boards</v>
      </c>
      <c r="I14" t="str">
        <v>Mike Delfino</v>
      </c>
      <c r="J14">
        <v>100158</v>
      </c>
    </row>
    <row r="15" spans="1:16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H15" t="str">
        <v>Crystal Clear Panels</v>
      </c>
      <c r="I15" t="str">
        <v>Gus Fring</v>
      </c>
      <c r="J15">
        <v>96318</v>
      </c>
    </row>
    <row r="16" spans="1:16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H16" t="str">
        <v>Crystal Clear Panels</v>
      </c>
      <c r="I16" t="str">
        <v>Jesse Pinkman</v>
      </c>
      <c r="J16">
        <v>164129</v>
      </c>
    </row>
    <row r="17" spans="1:10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H17" t="str">
        <v>Crystal Clear Panels</v>
      </c>
      <c r="I17" t="str">
        <v>Walter White</v>
      </c>
      <c r="J17">
        <v>191862</v>
      </c>
    </row>
    <row r="18" spans="1:10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  <c r="H18" t="str">
        <v>DailyFix Productivity Tracker</v>
      </c>
      <c r="I18" t="str">
        <v>Mike Delfino</v>
      </c>
      <c r="J18">
        <v>114143</v>
      </c>
    </row>
    <row r="19" spans="1:10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  <c r="H19" t="str">
        <v>DeepRest Sleep Masks</v>
      </c>
      <c r="I19" t="str">
        <v>Helly Riggs</v>
      </c>
      <c r="J19">
        <v>90471</v>
      </c>
    </row>
    <row r="20" spans="1:10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  <c r="H20" t="str">
        <v>DeepRest Sleep Masks</v>
      </c>
      <c r="I20" t="str">
        <v>Miriam Maisel</v>
      </c>
      <c r="J20">
        <v>95890</v>
      </c>
    </row>
    <row r="21" spans="1:10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  <c r="H21" t="str">
        <v>Perfect Punch Juicer</v>
      </c>
      <c r="I21" t="str">
        <v>Miriam Maisel</v>
      </c>
      <c r="J21">
        <v>7806</v>
      </c>
    </row>
    <row r="22" spans="1:10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  <c r="H22" t="str">
        <v>PowerPulse Inverters</v>
      </c>
      <c r="I22" t="str">
        <v>Gus Fring</v>
      </c>
      <c r="J22">
        <v>99878</v>
      </c>
    </row>
    <row r="23" spans="1:10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  <c r="H23" t="str">
        <v>Serenity Wellness Bands</v>
      </c>
      <c r="I23" t="str">
        <v>Helly Riggs</v>
      </c>
      <c r="J23">
        <v>81808</v>
      </c>
    </row>
    <row r="24" spans="1:10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  <c r="H24" t="str">
        <v>ShineBright Vitamin Set</v>
      </c>
      <c r="I24" t="str">
        <v>Miriam Maisel</v>
      </c>
      <c r="J24">
        <v>5507</v>
      </c>
    </row>
    <row r="25" spans="1:10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  <c r="H25" t="str">
        <v>Smash-Proof Storage Cases</v>
      </c>
      <c r="I25" t="str">
        <v>Jesse Pinkman</v>
      </c>
      <c r="J25">
        <v>107100</v>
      </c>
    </row>
    <row r="26" spans="1:10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  <c r="H26" t="str">
        <v>SolarSafe Backup Generators</v>
      </c>
      <c r="I26" t="str">
        <v>Gus Fring</v>
      </c>
      <c r="J26">
        <v>59833</v>
      </c>
    </row>
    <row r="27" spans="1:10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  <c r="H27" t="str">
        <v>TimeShield Planners</v>
      </c>
      <c r="I27" t="str">
        <v>Mike Delfino</v>
      </c>
      <c r="J27">
        <v>72465</v>
      </c>
    </row>
    <row r="28" spans="1:10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  <c r="H28" t="str">
        <v>VitalFlow Hydration Bottles</v>
      </c>
      <c r="I28" t="str">
        <v>Helly Riggs</v>
      </c>
      <c r="J28">
        <v>55168</v>
      </c>
    </row>
    <row r="29" spans="1:10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  <c r="H29" t="str">
        <v>Total</v>
      </c>
      <c r="I29" t="str">
        <v/>
      </c>
      <c r="J29">
        <v>1501749</v>
      </c>
    </row>
    <row r="30" spans="1:10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10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10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1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  <c r="H33" t="str" cm="1">
        <f t="array" ref="H33:I40">_xlfn.GROUPBY(D:D,E:E,_xleta.MAX)</f>
        <v>Gus Fring</v>
      </c>
      <c r="I33">
        <v>7994</v>
      </c>
      <c r="L33" s="21" t="s">
        <v>48</v>
      </c>
      <c r="M33" s="22"/>
      <c r="N33" s="22"/>
      <c r="O33" s="22"/>
    </row>
    <row r="34" spans="1:1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  <c r="H34" t="str">
        <v>Helly Riggs</v>
      </c>
      <c r="I34">
        <v>7978</v>
      </c>
    </row>
    <row r="35" spans="1:1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  <c r="H35" t="str">
        <v>Jesse Pinkman</v>
      </c>
      <c r="I35">
        <v>7946</v>
      </c>
    </row>
    <row r="36" spans="1:1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  <c r="H36" t="str">
        <v>Mike Delfino</v>
      </c>
      <c r="I36">
        <v>7867</v>
      </c>
    </row>
    <row r="37" spans="1:1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  <c r="H37" t="str">
        <v>Miriam Maisel</v>
      </c>
      <c r="I37">
        <v>6830</v>
      </c>
    </row>
    <row r="38" spans="1:1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  <c r="H38" t="str">
        <v>Walter White</v>
      </c>
      <c r="I38">
        <v>7929</v>
      </c>
    </row>
    <row r="39" spans="1:1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  <c r="H39">
        <v>0</v>
      </c>
      <c r="I39">
        <v>0</v>
      </c>
    </row>
    <row r="40" spans="1:1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  <c r="H40" t="str">
        <v>Total</v>
      </c>
      <c r="I40">
        <v>7994</v>
      </c>
    </row>
    <row r="41" spans="1:1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1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1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1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1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1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1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1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3">
    <mergeCell ref="L2:P2"/>
    <mergeCell ref="L3:P3"/>
    <mergeCell ref="L4:P4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66C-0611-47E7-91ED-248DB8EFE2DC}">
  <dimension ref="A1:K321"/>
  <sheetViews>
    <sheetView showGridLines="0" workbookViewId="0">
      <selection activeCell="K4" sqref="K4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4.6640625" style="2" customWidth="1"/>
    <col min="9" max="9" width="28.1640625" style="2" customWidth="1"/>
    <col min="10" max="10" width="9" style="2" bestFit="1" customWidth="1"/>
    <col min="11" max="11" width="31.6640625" style="2" customWidth="1"/>
    <col min="12" max="16384" width="8.83203125" style="2"/>
  </cols>
  <sheetData>
    <row r="1" spans="1:11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28</v>
      </c>
      <c r="I2" s="19"/>
      <c r="J2" s="19"/>
    </row>
    <row r="3" spans="1:11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4" t="s">
        <v>49</v>
      </c>
      <c r="K3" s="2" t="s">
        <v>53</v>
      </c>
    </row>
    <row r="4" spans="1:11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29</v>
      </c>
    </row>
    <row r="5" spans="1:11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</row>
    <row r="6" spans="1:11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2" t="str" cm="1">
        <f t="array" ref="H6:J12">_xlfn.GROUPBY(_xlfn.HSTACK(TSales1[Division],TSales1[Sales Manager]),TSales1[Sales],_xleta.SUM)</f>
        <v>Health</v>
      </c>
      <c r="I6" s="2" t="str">
        <v>Helly Riggs</v>
      </c>
      <c r="J6" s="2">
        <v>284118</v>
      </c>
    </row>
    <row r="7" spans="1:11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>
        <v>Health</v>
      </c>
      <c r="I7" s="2" t="str">
        <v>Miriam Maisel</v>
      </c>
      <c r="J7" s="2">
        <v>109203</v>
      </c>
    </row>
    <row r="8" spans="1:11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Productivity</v>
      </c>
      <c r="I8" s="2" t="str">
        <v>Mike Delfino</v>
      </c>
      <c r="J8" s="2">
        <v>286766</v>
      </c>
    </row>
    <row r="9" spans="1:11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 t="str">
        <v>Utility</v>
      </c>
      <c r="I9" s="2" t="str">
        <v>Gus Fring</v>
      </c>
      <c r="J9" s="2">
        <v>256029</v>
      </c>
    </row>
    <row r="10" spans="1:11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s="2" t="str">
        <v>Utility</v>
      </c>
      <c r="I10" s="2" t="str">
        <v>Jesse Pinkman</v>
      </c>
      <c r="J10" s="2">
        <v>271229</v>
      </c>
    </row>
    <row r="11" spans="1:11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H11" s="2" t="str">
        <v>Utility</v>
      </c>
      <c r="I11" s="2" t="str">
        <v>Walter White</v>
      </c>
      <c r="J11" s="2">
        <v>294404</v>
      </c>
    </row>
    <row r="12" spans="1:11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H12" s="2" t="str">
        <v>Total</v>
      </c>
      <c r="I12" s="2" t="str">
        <v/>
      </c>
      <c r="J12" s="2">
        <v>1501749</v>
      </c>
    </row>
    <row r="13" spans="1:11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</row>
    <row r="14" spans="1:11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</row>
    <row r="15" spans="1:11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</row>
    <row r="16" spans="1:11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</row>
    <row r="17" spans="1:5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</row>
    <row r="18" spans="1:5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</row>
    <row r="19" spans="1:5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</row>
    <row r="20" spans="1:5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</row>
    <row r="21" spans="1:5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5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5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5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5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5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5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5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5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5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5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5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J2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B59A-3238-48BE-9154-276D26BA973D}">
  <dimension ref="A1:M321"/>
  <sheetViews>
    <sheetView showGridLines="0" workbookViewId="0">
      <selection activeCell="M3" sqref="M3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1" style="2" customWidth="1"/>
    <col min="9" max="9" width="13" style="2" customWidth="1"/>
    <col min="10" max="10" width="14" style="2" bestFit="1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30</v>
      </c>
      <c r="I2" s="19"/>
      <c r="J2" s="19"/>
      <c r="K2" s="19"/>
    </row>
    <row r="3" spans="1:13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4" t="s">
        <v>50</v>
      </c>
      <c r="M3" s="2" t="s">
        <v>54</v>
      </c>
    </row>
    <row r="4" spans="1:13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41</v>
      </c>
    </row>
    <row r="5" spans="1:13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</row>
    <row r="6" spans="1:13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2" t="str" cm="1">
        <f t="array" ref="H6:M13">_xlfn.GROUPBY(_xlfn.HSTACK(TSales2[Division],TSales2[Sales Manager]),TSales2[Sales],_xlfn.HSTACK(_xleta.SUM,_xleta.AVERAGE,_xleta.MEDIAN,_xleta.PERCENTOF))</f>
        <v/>
      </c>
      <c r="I6" s="2" t="str">
        <v/>
      </c>
      <c r="J6" s="10" t="str">
        <v>SUM</v>
      </c>
      <c r="K6" s="10" t="str">
        <v>AVERAGE</v>
      </c>
      <c r="L6" s="10" t="str">
        <v>MEDIAN</v>
      </c>
      <c r="M6" s="11" t="str">
        <v>PERCENTOF</v>
      </c>
    </row>
    <row r="7" spans="1:13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>
        <v>Health</v>
      </c>
      <c r="I7" s="2" t="str">
        <v>Helly Riggs</v>
      </c>
      <c r="J7" s="10">
        <v>284118</v>
      </c>
      <c r="K7" s="10">
        <v>5261.4444444444443</v>
      </c>
      <c r="L7" s="10">
        <v>5485</v>
      </c>
      <c r="M7" s="11">
        <v>0.18919140282430685</v>
      </c>
    </row>
    <row r="8" spans="1:13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Health</v>
      </c>
      <c r="I8" s="2" t="str">
        <v>Miriam Maisel</v>
      </c>
      <c r="J8" s="10">
        <v>109203</v>
      </c>
      <c r="K8" s="10">
        <v>2022.2777777777778</v>
      </c>
      <c r="L8" s="10">
        <v>514</v>
      </c>
      <c r="M8" s="11">
        <v>7.2717211731121514E-2</v>
      </c>
    </row>
    <row r="9" spans="1:13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 t="str">
        <v>Productivity</v>
      </c>
      <c r="I9" s="2" t="str">
        <v>Mike Delfino</v>
      </c>
      <c r="J9" s="10">
        <v>286766</v>
      </c>
      <c r="K9" s="10">
        <v>5213.9272727272728</v>
      </c>
      <c r="L9" s="10">
        <v>5433</v>
      </c>
      <c r="M9" s="11">
        <v>0.19095468017624784</v>
      </c>
    </row>
    <row r="10" spans="1:13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s="2" t="str">
        <v>Utility</v>
      </c>
      <c r="I10" s="2" t="str">
        <v>Gus Fring</v>
      </c>
      <c r="J10" s="10">
        <v>256029</v>
      </c>
      <c r="K10" s="10">
        <v>5333.9375</v>
      </c>
      <c r="L10" s="10">
        <v>5838</v>
      </c>
      <c r="M10" s="11">
        <v>0.17048721191091187</v>
      </c>
    </row>
    <row r="11" spans="1:13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H11" s="2" t="str">
        <v>Utility</v>
      </c>
      <c r="I11" s="2" t="str">
        <v>Jesse Pinkman</v>
      </c>
      <c r="J11" s="10">
        <v>271229</v>
      </c>
      <c r="K11" s="10">
        <v>5215.9423076923076</v>
      </c>
      <c r="L11" s="10">
        <v>5085.5</v>
      </c>
      <c r="M11" s="11">
        <v>0.18060874353836759</v>
      </c>
    </row>
    <row r="12" spans="1:13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H12" s="2" t="str">
        <v>Utility</v>
      </c>
      <c r="I12" s="2" t="str">
        <v>Walter White</v>
      </c>
      <c r="J12" s="10">
        <v>294404</v>
      </c>
      <c r="K12" s="10">
        <v>5164.9824561403511</v>
      </c>
      <c r="L12" s="10">
        <v>5391</v>
      </c>
      <c r="M12" s="11">
        <v>0.19604074981904432</v>
      </c>
    </row>
    <row r="13" spans="1:13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H13" s="2" t="str">
        <v>Total</v>
      </c>
      <c r="I13" s="2" t="str">
        <v/>
      </c>
      <c r="J13" s="10">
        <v>1501749</v>
      </c>
      <c r="K13" s="10">
        <v>4692.9656249999998</v>
      </c>
      <c r="L13" s="10">
        <v>5012</v>
      </c>
      <c r="M13" s="11">
        <v>1</v>
      </c>
    </row>
    <row r="14" spans="1:13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J14" s="10"/>
      <c r="K14" s="10"/>
      <c r="L14" s="10"/>
      <c r="M14" s="11"/>
    </row>
    <row r="15" spans="1:13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J15" s="10"/>
      <c r="K15" s="10"/>
      <c r="L15" s="10"/>
      <c r="M15" s="11"/>
    </row>
    <row r="16" spans="1:13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J16" s="10"/>
      <c r="K16" s="10"/>
      <c r="L16" s="10"/>
      <c r="M16" s="11"/>
    </row>
    <row r="17" spans="1:12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J17" s="10"/>
      <c r="K17" s="10"/>
      <c r="L17" s="10"/>
    </row>
    <row r="18" spans="1:12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</row>
    <row r="19" spans="1:12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</row>
    <row r="20" spans="1:12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</row>
    <row r="21" spans="1:12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12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12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12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12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12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12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12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12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12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12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12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K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53CE-0C71-4357-92A9-9D6D792FE9FD}">
  <dimension ref="A1:M321"/>
  <sheetViews>
    <sheetView showGridLines="0" topLeftCell="B1" workbookViewId="0">
      <selection activeCell="L4" sqref="L4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1" style="2" customWidth="1"/>
    <col min="9" max="9" width="13" style="2" customWidth="1"/>
    <col min="10" max="10" width="13.33203125" style="2" bestFit="1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31</v>
      </c>
      <c r="I2" s="19"/>
      <c r="J2" s="19"/>
      <c r="K2" s="19"/>
    </row>
    <row r="3" spans="1:13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4" t="s">
        <v>51</v>
      </c>
      <c r="L3" s="2" t="s">
        <v>52</v>
      </c>
    </row>
    <row r="4" spans="1:13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32</v>
      </c>
    </row>
    <row r="5" spans="1:13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  <c r="I5" s="12"/>
    </row>
    <row r="6" spans="1:13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12" t="str" cm="1">
        <f t="array" ref="H6:I10">_xlfn.GROUPBY(TSales3[[#All],[Division]],TSales3[[#All],[Product]],_xlfn.LAMBDA(_xlpm.a,COUNTA(_xlfn.UNIQUE(_xlpm.a))),3)</f>
        <v>Division</v>
      </c>
      <c r="I6" s="2" t="str">
        <v>Product</v>
      </c>
      <c r="J6" s="10"/>
      <c r="K6" s="10"/>
      <c r="L6" s="10"/>
      <c r="M6" s="11"/>
    </row>
    <row r="7" spans="1:13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>
        <v>Health</v>
      </c>
      <c r="I7" s="2">
        <v>6</v>
      </c>
      <c r="J7" s="10"/>
      <c r="K7" s="10"/>
      <c r="L7" s="10"/>
      <c r="M7" s="11"/>
    </row>
    <row r="8" spans="1:13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Productivity</v>
      </c>
      <c r="I8" s="2">
        <v>3</v>
      </c>
      <c r="J8" s="10"/>
      <c r="K8" s="10"/>
      <c r="L8" s="10"/>
      <c r="M8" s="11"/>
    </row>
    <row r="9" spans="1:13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 t="str">
        <v>Utility</v>
      </c>
      <c r="I9" s="2">
        <v>5</v>
      </c>
      <c r="J9" s="10"/>
      <c r="K9" s="10"/>
      <c r="L9" s="10"/>
      <c r="M9" s="11"/>
    </row>
    <row r="10" spans="1:13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s="2" t="str">
        <v>Total</v>
      </c>
      <c r="I10" s="2">
        <v>14</v>
      </c>
      <c r="J10" s="10"/>
      <c r="K10" s="10"/>
      <c r="L10" s="10"/>
      <c r="M10" s="11"/>
    </row>
    <row r="11" spans="1:13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J11" s="10"/>
      <c r="K11" s="10"/>
      <c r="L11" s="10"/>
      <c r="M11" s="11"/>
    </row>
    <row r="12" spans="1:13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J12" s="10"/>
      <c r="K12" s="10"/>
      <c r="L12" s="10"/>
      <c r="M12" s="11"/>
    </row>
    <row r="13" spans="1:13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J13" s="10"/>
      <c r="K13" s="10"/>
      <c r="L13" s="10"/>
      <c r="M13" s="11"/>
    </row>
    <row r="14" spans="1:13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J14" s="10"/>
      <c r="K14" s="10"/>
      <c r="L14" s="10"/>
      <c r="M14" s="11"/>
    </row>
    <row r="15" spans="1:13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J15" s="10"/>
      <c r="K15" s="10"/>
      <c r="L15" s="10"/>
      <c r="M15" s="11"/>
    </row>
    <row r="16" spans="1:13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J16" s="10"/>
      <c r="K16" s="10"/>
      <c r="L16" s="10"/>
      <c r="M16" s="11"/>
    </row>
    <row r="17" spans="1:12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J17" s="10"/>
      <c r="K17" s="10"/>
      <c r="L17" s="10"/>
    </row>
    <row r="18" spans="1:12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</row>
    <row r="19" spans="1:12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</row>
    <row r="20" spans="1:12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</row>
    <row r="21" spans="1:12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12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12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12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12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12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12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12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12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12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12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12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K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E94C-BB14-4A9B-9D21-F841C6E3934C}">
  <dimension ref="A1:M321"/>
  <sheetViews>
    <sheetView showGridLines="0" topLeftCell="B1" workbookViewId="0">
      <selection activeCell="L18" sqref="L18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1" style="2" customWidth="1"/>
    <col min="9" max="9" width="13" style="2" customWidth="1"/>
    <col min="10" max="10" width="13.33203125" style="2" bestFit="1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33</v>
      </c>
      <c r="I2" s="19"/>
      <c r="J2" s="19"/>
    </row>
    <row r="3" spans="1:13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7" t="s">
        <v>55</v>
      </c>
    </row>
    <row r="4" spans="1:13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</row>
    <row r="5" spans="1:13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  <c r="H5" s="12" t="str" cm="1">
        <f t="array" ref="H5:I9">_xlfn.GROUPBY(TSales4[[#All],[Division]],TSales4[[#All],[Product]],_xlfn.LAMBDA(_xlpm.a,COUNTA(_xlfn.UNIQUE(_xlpm.a))),3)</f>
        <v>Division</v>
      </c>
      <c r="I5" s="12" t="str">
        <v>Product</v>
      </c>
    </row>
    <row r="6" spans="1:13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2" t="str">
        <v>Health</v>
      </c>
      <c r="I6" s="2">
        <v>6</v>
      </c>
      <c r="J6" s="13"/>
      <c r="K6" s="13"/>
      <c r="L6" s="13" t="str" cm="1">
        <f t="array" ref="L6:M10">_xlfn.GROUPBY(TSales4[[#All],[Division]],TSales4[[#All],[Product]],_xlfn.LAMBDA(_xlpm.a,COUNTA(_xlfn.UNIQUE(_xlpm.a))),3,1)</f>
        <v>Division</v>
      </c>
      <c r="M6" s="14" t="str">
        <v>Product</v>
      </c>
    </row>
    <row r="7" spans="1:13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>
        <v>Productivity</v>
      </c>
      <c r="I7" s="2">
        <v>3</v>
      </c>
      <c r="J7" s="13"/>
      <c r="K7" s="13"/>
      <c r="L7" s="13" t="str">
        <v>Health</v>
      </c>
      <c r="M7" s="14">
        <v>6</v>
      </c>
    </row>
    <row r="8" spans="1:13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Utility</v>
      </c>
      <c r="I8" s="2">
        <v>5</v>
      </c>
      <c r="J8" s="13"/>
      <c r="K8" s="13"/>
      <c r="L8" s="13" t="str">
        <v>Productivity</v>
      </c>
      <c r="M8" s="14">
        <v>3</v>
      </c>
    </row>
    <row r="9" spans="1:13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16" t="str">
        <v>Total</v>
      </c>
      <c r="I9" s="2">
        <v>14</v>
      </c>
      <c r="J9" s="13"/>
      <c r="K9" s="13"/>
      <c r="L9" s="13" t="str">
        <v>Utility</v>
      </c>
      <c r="M9" s="14">
        <v>5</v>
      </c>
    </row>
    <row r="10" spans="1:13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J10" s="13"/>
      <c r="K10" s="13"/>
      <c r="L10" s="13" t="str">
        <v>Total</v>
      </c>
      <c r="M10" s="14">
        <v>14</v>
      </c>
    </row>
    <row r="11" spans="1:13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M11" s="14"/>
    </row>
    <row r="12" spans="1:13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H12" s="25" t="s">
        <v>56</v>
      </c>
      <c r="I12" s="25"/>
      <c r="J12" s="10"/>
      <c r="K12" s="10"/>
      <c r="L12" s="26" t="s">
        <v>57</v>
      </c>
      <c r="M12" s="14"/>
    </row>
    <row r="13" spans="1:13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J13" s="13"/>
      <c r="K13" s="13"/>
      <c r="L13" s="13"/>
      <c r="M13" s="14"/>
    </row>
    <row r="14" spans="1:13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M14" s="11"/>
    </row>
    <row r="15" spans="1:13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J15" s="10"/>
      <c r="K15" s="10"/>
      <c r="L15" s="10"/>
      <c r="M15" s="11"/>
    </row>
    <row r="16" spans="1:13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J16" s="10"/>
      <c r="K16" s="10"/>
      <c r="L16" s="10"/>
      <c r="M16" s="11"/>
    </row>
    <row r="17" spans="1:12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J17" s="10"/>
      <c r="K17" s="10"/>
      <c r="L17" s="10"/>
    </row>
    <row r="18" spans="1:12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</row>
    <row r="19" spans="1:12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</row>
    <row r="20" spans="1:12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</row>
    <row r="21" spans="1:12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12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12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12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12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12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12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12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12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12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12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12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J2"/>
  </mergeCells>
  <conditionalFormatting sqref="H15:I16 H5:I10 H12:I13">
    <cfRule type="expression" dxfId="0" priority="1">
      <formula>$H5="Total"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B47-8781-464A-93F7-3DF1088113A4}">
  <dimension ref="A1:M321"/>
  <sheetViews>
    <sheetView showGridLines="0" workbookViewId="0">
      <selection activeCell="N30" sqref="N30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1" style="2" customWidth="1"/>
    <col min="9" max="9" width="11.1640625" style="2" customWidth="1"/>
    <col min="10" max="10" width="11.83203125" style="2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3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38</v>
      </c>
      <c r="I2" s="19"/>
    </row>
    <row r="3" spans="1:13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8" t="s">
        <v>59</v>
      </c>
      <c r="L3" s="2" t="s">
        <v>58</v>
      </c>
    </row>
    <row r="4" spans="1:13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39</v>
      </c>
    </row>
    <row r="5" spans="1:13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  <c r="H5" s="27"/>
    </row>
    <row r="6" spans="1:13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2" cm="1">
        <f t="array" ref="H6:J32">_xlfn.CHOOSECOLS(_xlfn.GROUPBY(_xlfn.HSTACK(YEAR(TSales5[Date]),MONTH(TSales5[Date]),TEXT(TSales5[Date],"mmmm")),TSales5[Sales],_xleta.SUM),1,3,4)</f>
        <v>2023</v>
      </c>
      <c r="I6" s="2" t="str">
        <v>January</v>
      </c>
      <c r="J6" s="15">
        <v>56132</v>
      </c>
      <c r="K6" s="13"/>
      <c r="L6" s="13"/>
      <c r="M6" s="11"/>
    </row>
    <row r="7" spans="1:13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>
        <v>2023</v>
      </c>
      <c r="I7" s="2" t="str">
        <v>February</v>
      </c>
      <c r="J7" s="13">
        <v>59608</v>
      </c>
      <c r="K7" s="13"/>
      <c r="L7" s="13"/>
      <c r="M7" s="11"/>
    </row>
    <row r="8" spans="1:13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>
        <v>2023</v>
      </c>
      <c r="I8" s="2" t="str">
        <v>March</v>
      </c>
      <c r="J8" s="15">
        <v>57375</v>
      </c>
      <c r="K8" s="13"/>
      <c r="L8" s="13"/>
      <c r="M8" s="11"/>
    </row>
    <row r="9" spans="1:13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>
        <v>2023</v>
      </c>
      <c r="I9" s="2" t="str">
        <v>April</v>
      </c>
      <c r="J9" s="15">
        <v>82265</v>
      </c>
      <c r="K9" s="13"/>
      <c r="L9" s="13"/>
      <c r="M9" s="11"/>
    </row>
    <row r="10" spans="1:13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s="2">
        <v>2023</v>
      </c>
      <c r="I10" s="2" t="str">
        <v>May</v>
      </c>
      <c r="J10" s="15">
        <v>49948</v>
      </c>
      <c r="K10" s="13"/>
      <c r="L10" s="13"/>
      <c r="M10" s="11"/>
    </row>
    <row r="11" spans="1:13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H11" s="2">
        <v>2023</v>
      </c>
      <c r="I11" s="2" t="str">
        <v>June</v>
      </c>
      <c r="J11" s="15">
        <v>43471</v>
      </c>
      <c r="K11" s="13"/>
      <c r="L11" s="13"/>
      <c r="M11" s="11"/>
    </row>
    <row r="12" spans="1:13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H12" s="2">
        <v>2023</v>
      </c>
      <c r="I12" s="2" t="str">
        <v>July</v>
      </c>
      <c r="J12" s="15">
        <v>58051</v>
      </c>
      <c r="K12" s="13"/>
      <c r="L12" s="13"/>
      <c r="M12" s="11"/>
    </row>
    <row r="13" spans="1:13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H13" s="2">
        <v>2023</v>
      </c>
      <c r="I13" s="2" t="str">
        <v>August</v>
      </c>
      <c r="J13" s="15">
        <v>98310</v>
      </c>
      <c r="K13" s="13"/>
      <c r="L13" s="13"/>
      <c r="M13" s="11"/>
    </row>
    <row r="14" spans="1:13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H14" s="2">
        <v>2023</v>
      </c>
      <c r="I14" s="2" t="str">
        <v>September</v>
      </c>
      <c r="J14" s="15">
        <v>50530</v>
      </c>
      <c r="K14" s="13"/>
      <c r="L14" s="10"/>
      <c r="M14" s="11"/>
    </row>
    <row r="15" spans="1:13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H15" s="2">
        <v>2023</v>
      </c>
      <c r="I15" s="2" t="str">
        <v>October</v>
      </c>
      <c r="J15" s="15">
        <v>30723</v>
      </c>
      <c r="K15" s="13"/>
      <c r="L15" s="10"/>
      <c r="M15" s="11"/>
    </row>
    <row r="16" spans="1:13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H16" s="2">
        <v>2023</v>
      </c>
      <c r="I16" s="2" t="str">
        <v>November</v>
      </c>
      <c r="J16" s="15">
        <v>54069</v>
      </c>
      <c r="K16" s="13"/>
      <c r="L16" s="10"/>
      <c r="M16" s="11"/>
    </row>
    <row r="17" spans="1:12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H17" s="2">
        <v>2023</v>
      </c>
      <c r="I17" s="2" t="str">
        <v>December</v>
      </c>
      <c r="J17" s="15">
        <v>52879</v>
      </c>
      <c r="K17" s="13"/>
      <c r="L17" s="10"/>
    </row>
    <row r="18" spans="1:12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  <c r="H18" s="2">
        <v>2024</v>
      </c>
      <c r="I18" s="2" t="str">
        <v>January</v>
      </c>
      <c r="J18" s="15">
        <v>47990</v>
      </c>
      <c r="K18" s="13"/>
    </row>
    <row r="19" spans="1:12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  <c r="H19" s="2">
        <v>2024</v>
      </c>
      <c r="I19" s="2" t="str">
        <v>February</v>
      </c>
      <c r="J19" s="15">
        <v>52279</v>
      </c>
      <c r="K19" s="13"/>
    </row>
    <row r="20" spans="1:12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  <c r="H20" s="2">
        <v>2024</v>
      </c>
      <c r="I20" s="2" t="str">
        <v>March</v>
      </c>
      <c r="J20" s="15">
        <v>72897</v>
      </c>
      <c r="K20" s="13"/>
    </row>
    <row r="21" spans="1:12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  <c r="H21" s="2">
        <v>2024</v>
      </c>
      <c r="I21" s="2" t="str">
        <v>April</v>
      </c>
      <c r="J21" s="15">
        <v>46418</v>
      </c>
      <c r="K21" s="13"/>
    </row>
    <row r="22" spans="1:12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  <c r="H22" s="2">
        <v>2024</v>
      </c>
      <c r="I22" s="2" t="str">
        <v>May</v>
      </c>
      <c r="J22" s="15">
        <v>70417</v>
      </c>
      <c r="K22" s="13"/>
    </row>
    <row r="23" spans="1:12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  <c r="H23" s="2">
        <v>2024</v>
      </c>
      <c r="I23" s="2" t="str">
        <v>June</v>
      </c>
      <c r="J23" s="15">
        <v>63590</v>
      </c>
    </row>
    <row r="24" spans="1:12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  <c r="H24" s="2">
        <v>2024</v>
      </c>
      <c r="I24" s="2" t="str">
        <v>July</v>
      </c>
      <c r="J24" s="15">
        <v>49258</v>
      </c>
    </row>
    <row r="25" spans="1:12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  <c r="H25" s="2">
        <v>2024</v>
      </c>
      <c r="I25" s="2" t="str">
        <v>August</v>
      </c>
      <c r="J25" s="15">
        <v>56211</v>
      </c>
    </row>
    <row r="26" spans="1:12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  <c r="H26" s="2">
        <v>2024</v>
      </c>
      <c r="I26" s="2" t="str">
        <v>September</v>
      </c>
      <c r="J26" s="15">
        <v>94240</v>
      </c>
    </row>
    <row r="27" spans="1:12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  <c r="H27" s="2">
        <v>2024</v>
      </c>
      <c r="I27" s="2" t="str">
        <v>October</v>
      </c>
      <c r="J27" s="15">
        <v>67780</v>
      </c>
    </row>
    <row r="28" spans="1:12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  <c r="H28" s="2">
        <v>2024</v>
      </c>
      <c r="I28" s="2" t="str">
        <v>November</v>
      </c>
      <c r="J28" s="15">
        <v>16249</v>
      </c>
    </row>
    <row r="29" spans="1:12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  <c r="H29" s="2">
        <v>2024</v>
      </c>
      <c r="I29" s="2" t="str">
        <v>December</v>
      </c>
      <c r="J29" s="15">
        <v>81758</v>
      </c>
    </row>
    <row r="30" spans="1:12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  <c r="H30" s="2">
        <v>2025</v>
      </c>
      <c r="I30" s="2" t="str">
        <v>January</v>
      </c>
      <c r="J30" s="15">
        <v>47028</v>
      </c>
    </row>
    <row r="31" spans="1:12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  <c r="H31" s="2">
        <v>2025</v>
      </c>
      <c r="I31" s="2" t="str">
        <v>February</v>
      </c>
      <c r="J31" s="15">
        <v>42273</v>
      </c>
    </row>
    <row r="32" spans="1:12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  <c r="H32" s="2" t="str">
        <v>Total</v>
      </c>
      <c r="I32" s="2" t="str">
        <v/>
      </c>
      <c r="J32" s="15">
        <v>1501749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I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71F1-7F01-4D13-BC22-68CF3B0BC243}">
  <dimension ref="A1:L321"/>
  <sheetViews>
    <sheetView showGridLines="0" topLeftCell="B1" workbookViewId="0">
      <selection activeCell="H3" sqref="H3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1" style="2" customWidth="1"/>
    <col min="9" max="9" width="13" style="2" customWidth="1"/>
    <col min="10" max="10" width="13.5" style="2" bestFit="1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2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37</v>
      </c>
      <c r="I2" s="19"/>
      <c r="J2" s="19"/>
      <c r="K2" s="19"/>
      <c r="L2" s="19"/>
    </row>
    <row r="3" spans="1:12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4" t="s">
        <v>60</v>
      </c>
    </row>
    <row r="4" spans="1:12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34</v>
      </c>
    </row>
    <row r="5" spans="1:12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  <c r="I5" s="16" t="s">
        <v>35</v>
      </c>
      <c r="J5" s="16" t="s">
        <v>36</v>
      </c>
    </row>
    <row r="6" spans="1:12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16" t="s">
        <v>1</v>
      </c>
      <c r="I6" s="17"/>
    </row>
    <row r="7" spans="1:12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 cm="1">
        <f t="array" ref="H7:J10">_xlfn.DROP(_xlfn.GROUPBY(TSales6[Division],_xlfn.HSTACK(TSales6[Sales],TSales6[Product]),_xlfn.HSTACK(_xleta.AVERAGE,_xlfn.LAMBDA(_xlpm.a,COUNTA(_xlfn.UNIQUE(_xlpm.a))))),1)</f>
        <v>Health</v>
      </c>
      <c r="I7" s="17">
        <v>3641.8611111111113</v>
      </c>
      <c r="J7" s="2">
        <v>6</v>
      </c>
    </row>
    <row r="8" spans="1:12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Productivity</v>
      </c>
      <c r="I8" s="17">
        <v>5213.9272727272728</v>
      </c>
      <c r="J8" s="2">
        <v>3</v>
      </c>
    </row>
    <row r="9" spans="1:12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 t="str">
        <v>Utility</v>
      </c>
      <c r="I9" s="17">
        <v>5233.5159235668789</v>
      </c>
      <c r="J9" s="2">
        <v>5</v>
      </c>
    </row>
    <row r="10" spans="1:12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H10" s="2" t="str">
        <v>Total</v>
      </c>
      <c r="I10" s="17">
        <v>4692.9656249999998</v>
      </c>
      <c r="J10" s="2">
        <v>14</v>
      </c>
    </row>
    <row r="11" spans="1:12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I11" s="17"/>
    </row>
    <row r="12" spans="1:12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I12" s="17"/>
    </row>
    <row r="13" spans="1:12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  <c r="I13" s="17"/>
    </row>
    <row r="14" spans="1:12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  <c r="I14" s="17"/>
    </row>
    <row r="15" spans="1:12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  <c r="I15" s="17"/>
    </row>
    <row r="16" spans="1:12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  <c r="I16" s="17"/>
    </row>
    <row r="17" spans="1:9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  <c r="I17" s="17"/>
    </row>
    <row r="18" spans="1:9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  <c r="I18" s="17"/>
    </row>
    <row r="19" spans="1:9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  <c r="I19" s="17"/>
    </row>
    <row r="20" spans="1:9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  <c r="I20" s="17"/>
    </row>
    <row r="21" spans="1:9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9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9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9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9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9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9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9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9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9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9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9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L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2AF8-5056-4221-8985-FDB39A48AB4F}">
  <dimension ref="A1:J321"/>
  <sheetViews>
    <sheetView showGridLines="0" tabSelected="1" workbookViewId="0">
      <selection activeCell="H4" sqref="H4"/>
    </sheetView>
  </sheetViews>
  <sheetFormatPr baseColWidth="10" defaultColWidth="8.83203125" defaultRowHeight="16"/>
  <cols>
    <col min="1" max="1" width="10.83203125" style="2" bestFit="1" customWidth="1"/>
    <col min="2" max="2" width="11.6640625" style="2" bestFit="1" customWidth="1"/>
    <col min="3" max="3" width="27.1640625" style="2" bestFit="1" customWidth="1"/>
    <col min="4" max="4" width="17" style="2" bestFit="1" customWidth="1"/>
    <col min="5" max="5" width="9.33203125" style="2" bestFit="1" customWidth="1"/>
    <col min="6" max="6" width="4.5" style="2" customWidth="1"/>
    <col min="7" max="7" width="4.1640625" style="2" customWidth="1"/>
    <col min="8" max="8" width="13.33203125" style="2" customWidth="1"/>
    <col min="9" max="9" width="13" style="2" customWidth="1"/>
    <col min="10" max="10" width="136.83203125" style="2" customWidth="1"/>
    <col min="11" max="11" width="11.33203125" style="2" customWidth="1"/>
    <col min="12" max="12" width="11.6640625" style="2" customWidth="1"/>
    <col min="13" max="13" width="10.6640625" style="2" customWidth="1"/>
    <col min="14" max="16384" width="8.83203125" style="2"/>
  </cols>
  <sheetData>
    <row r="1" spans="1:10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3">
        <v>44929</v>
      </c>
      <c r="B2" s="4" t="s">
        <v>5</v>
      </c>
      <c r="C2" s="4" t="s">
        <v>6</v>
      </c>
      <c r="D2" s="4" t="s">
        <v>7</v>
      </c>
      <c r="E2" s="4">
        <v>4568</v>
      </c>
      <c r="H2" s="19" t="s">
        <v>43</v>
      </c>
      <c r="I2" s="19"/>
    </row>
    <row r="3" spans="1:10">
      <c r="A3" s="5">
        <v>44930</v>
      </c>
      <c r="B3" s="6" t="s">
        <v>8</v>
      </c>
      <c r="C3" s="6" t="s">
        <v>9</v>
      </c>
      <c r="D3" s="6" t="s">
        <v>10</v>
      </c>
      <c r="E3" s="6">
        <v>433</v>
      </c>
      <c r="H3" s="24" t="s">
        <v>61</v>
      </c>
    </row>
    <row r="4" spans="1:10">
      <c r="A4" s="5">
        <v>44933</v>
      </c>
      <c r="B4" s="6" t="s">
        <v>5</v>
      </c>
      <c r="C4" s="6" t="s">
        <v>11</v>
      </c>
      <c r="D4" s="6" t="s">
        <v>7</v>
      </c>
      <c r="E4" s="6">
        <v>4650</v>
      </c>
      <c r="H4" s="7" t="s">
        <v>42</v>
      </c>
    </row>
    <row r="5" spans="1:10">
      <c r="A5" s="5">
        <v>44934</v>
      </c>
      <c r="B5" s="6" t="s">
        <v>8</v>
      </c>
      <c r="C5" s="6" t="s">
        <v>12</v>
      </c>
      <c r="D5" s="6" t="s">
        <v>10</v>
      </c>
      <c r="E5" s="6">
        <v>3063</v>
      </c>
    </row>
    <row r="6" spans="1:10">
      <c r="A6" s="5">
        <v>44935</v>
      </c>
      <c r="B6" s="6" t="s">
        <v>5</v>
      </c>
      <c r="C6" s="6" t="s">
        <v>11</v>
      </c>
      <c r="D6" s="6" t="s">
        <v>13</v>
      </c>
      <c r="E6" s="6">
        <v>3763</v>
      </c>
      <c r="H6" s="16" t="s">
        <v>1</v>
      </c>
      <c r="I6" s="16" t="s">
        <v>35</v>
      </c>
      <c r="J6" s="16" t="s">
        <v>40</v>
      </c>
    </row>
    <row r="7" spans="1:10" ht="17">
      <c r="A7" s="5">
        <v>44936</v>
      </c>
      <c r="B7" s="6" t="s">
        <v>14</v>
      </c>
      <c r="C7" s="6" t="s">
        <v>15</v>
      </c>
      <c r="D7" s="6" t="s">
        <v>16</v>
      </c>
      <c r="E7" s="6">
        <v>7554</v>
      </c>
      <c r="H7" s="2" t="str" cm="1">
        <f t="array" ref="H7:J9">_xlfn.DROP(_xlfn.GROUPBY(TSales[Division],_xlfn.HSTACK(TSales[Sales],TSales[Product]),_xlfn.HSTACK(_xleta.AVERAGE,_xlfn.LAMBDA(_xlpm.a,_xlfn.ARRAYTOTEXT(_xlfn.UNIQUE(_xlpm.a)))),,0),1)</f>
        <v>Health</v>
      </c>
      <c r="I7" s="17">
        <v>3641.8611111111113</v>
      </c>
      <c r="J7" s="18" t="str">
        <v>ShineBright Vitamin Set; DeepRest Sleep Masks; Perfect Punch Juicer; Serenity Wellness Bands; VitalFlow Hydration Bottles; CalmNest Weighted Blankets</v>
      </c>
    </row>
    <row r="8" spans="1:10">
      <c r="A8" s="5">
        <v>44940</v>
      </c>
      <c r="B8" s="6" t="s">
        <v>8</v>
      </c>
      <c r="C8" s="6" t="s">
        <v>12</v>
      </c>
      <c r="D8" s="6" t="s">
        <v>17</v>
      </c>
      <c r="E8" s="6">
        <v>5689</v>
      </c>
      <c r="H8" s="2" t="str">
        <v>Productivity</v>
      </c>
      <c r="I8" s="17">
        <v>5213.9272727272728</v>
      </c>
      <c r="J8" s="18" t="str">
        <v>TimeShield Planners; CleanSweep Task Boards; DailyFix Productivity Tracker</v>
      </c>
    </row>
    <row r="9" spans="1:10">
      <c r="A9" s="5">
        <v>44943</v>
      </c>
      <c r="B9" s="6" t="s">
        <v>14</v>
      </c>
      <c r="C9" s="6" t="s">
        <v>18</v>
      </c>
      <c r="D9" s="6" t="s">
        <v>16</v>
      </c>
      <c r="E9" s="6">
        <v>7585</v>
      </c>
      <c r="H9" s="2" t="str">
        <v>Utility</v>
      </c>
      <c r="I9" s="17">
        <v>5233.5159235668789</v>
      </c>
      <c r="J9" s="18" t="str">
        <v>Atomic Precision Weighing Scales; Crystal Clear Panels; PowerPulse Inverters; Smash-Proof Storage Cases; SolarSafe Backup Generators</v>
      </c>
    </row>
    <row r="10" spans="1:10">
      <c r="A10" s="5">
        <v>44944</v>
      </c>
      <c r="B10" s="6" t="s">
        <v>14</v>
      </c>
      <c r="C10" s="6" t="s">
        <v>19</v>
      </c>
      <c r="D10" s="6" t="s">
        <v>16</v>
      </c>
      <c r="E10" s="6">
        <v>7066</v>
      </c>
      <c r="I10" s="17"/>
      <c r="J10" s="18"/>
    </row>
    <row r="11" spans="1:10">
      <c r="A11" s="5">
        <v>44954</v>
      </c>
      <c r="B11" s="6" t="s">
        <v>14</v>
      </c>
      <c r="C11" s="6" t="s">
        <v>18</v>
      </c>
      <c r="D11" s="6" t="s">
        <v>16</v>
      </c>
      <c r="E11" s="6">
        <v>5623</v>
      </c>
      <c r="I11" s="17"/>
      <c r="J11" s="18"/>
    </row>
    <row r="12" spans="1:10">
      <c r="A12" s="5">
        <v>44954</v>
      </c>
      <c r="B12" s="6" t="s">
        <v>5</v>
      </c>
      <c r="C12" s="6" t="s">
        <v>20</v>
      </c>
      <c r="D12" s="6" t="s">
        <v>13</v>
      </c>
      <c r="E12" s="6">
        <v>6138</v>
      </c>
      <c r="I12" s="17"/>
      <c r="J12" s="18"/>
    </row>
    <row r="13" spans="1:10">
      <c r="A13" s="5">
        <v>44961</v>
      </c>
      <c r="B13" s="6" t="s">
        <v>5</v>
      </c>
      <c r="C13" s="6" t="s">
        <v>11</v>
      </c>
      <c r="D13" s="6" t="s">
        <v>7</v>
      </c>
      <c r="E13" s="6">
        <v>7169</v>
      </c>
    </row>
    <row r="14" spans="1:10">
      <c r="A14" s="5">
        <v>44963</v>
      </c>
      <c r="B14" s="6" t="s">
        <v>14</v>
      </c>
      <c r="C14" s="6" t="s">
        <v>18</v>
      </c>
      <c r="D14" s="6" t="s">
        <v>16</v>
      </c>
      <c r="E14" s="6">
        <v>4908</v>
      </c>
    </row>
    <row r="15" spans="1:10">
      <c r="A15" s="5">
        <v>44964</v>
      </c>
      <c r="B15" s="6" t="s">
        <v>14</v>
      </c>
      <c r="C15" s="6" t="s">
        <v>18</v>
      </c>
      <c r="D15" s="6" t="s">
        <v>16</v>
      </c>
      <c r="E15" s="6">
        <v>2855</v>
      </c>
    </row>
    <row r="16" spans="1:10">
      <c r="A16" s="5">
        <v>44972</v>
      </c>
      <c r="B16" s="6" t="s">
        <v>8</v>
      </c>
      <c r="C16" s="6" t="s">
        <v>21</v>
      </c>
      <c r="D16" s="6" t="s">
        <v>10</v>
      </c>
      <c r="E16" s="6">
        <v>485</v>
      </c>
    </row>
    <row r="17" spans="1:9">
      <c r="A17" s="5">
        <v>44972</v>
      </c>
      <c r="B17" s="6" t="s">
        <v>5</v>
      </c>
      <c r="C17" s="6" t="s">
        <v>11</v>
      </c>
      <c r="D17" s="6" t="s">
        <v>13</v>
      </c>
      <c r="E17" s="6">
        <v>7375</v>
      </c>
    </row>
    <row r="18" spans="1:9">
      <c r="A18" s="5">
        <v>44973</v>
      </c>
      <c r="B18" s="6" t="s">
        <v>5</v>
      </c>
      <c r="C18" s="6" t="s">
        <v>11</v>
      </c>
      <c r="D18" s="6" t="s">
        <v>22</v>
      </c>
      <c r="E18" s="6">
        <v>4874</v>
      </c>
      <c r="I18" s="17"/>
    </row>
    <row r="19" spans="1:9">
      <c r="A19" s="5">
        <v>44974</v>
      </c>
      <c r="B19" s="6" t="s">
        <v>5</v>
      </c>
      <c r="C19" s="6" t="s">
        <v>20</v>
      </c>
      <c r="D19" s="6" t="s">
        <v>13</v>
      </c>
      <c r="E19" s="6">
        <v>7050</v>
      </c>
      <c r="I19" s="17"/>
    </row>
    <row r="20" spans="1:9">
      <c r="A20" s="5">
        <v>44975</v>
      </c>
      <c r="B20" s="6" t="s">
        <v>14</v>
      </c>
      <c r="C20" s="6" t="s">
        <v>18</v>
      </c>
      <c r="D20" s="6" t="s">
        <v>16</v>
      </c>
      <c r="E20" s="6">
        <v>3610</v>
      </c>
      <c r="I20" s="17"/>
    </row>
    <row r="21" spans="1:9">
      <c r="A21" s="5">
        <v>44975</v>
      </c>
      <c r="B21" s="6" t="s">
        <v>5</v>
      </c>
      <c r="C21" s="6" t="s">
        <v>11</v>
      </c>
      <c r="D21" s="6" t="s">
        <v>22</v>
      </c>
      <c r="E21" s="6">
        <v>3045</v>
      </c>
    </row>
    <row r="22" spans="1:9">
      <c r="A22" s="5">
        <v>44977</v>
      </c>
      <c r="B22" s="6" t="s">
        <v>5</v>
      </c>
      <c r="C22" s="6" t="s">
        <v>6</v>
      </c>
      <c r="D22" s="6" t="s">
        <v>7</v>
      </c>
      <c r="E22" s="6">
        <v>7271</v>
      </c>
    </row>
    <row r="23" spans="1:9">
      <c r="A23" s="5">
        <v>44979</v>
      </c>
      <c r="B23" s="6" t="s">
        <v>5</v>
      </c>
      <c r="C23" s="6" t="s">
        <v>23</v>
      </c>
      <c r="D23" s="6" t="s">
        <v>22</v>
      </c>
      <c r="E23" s="6">
        <v>4063</v>
      </c>
    </row>
    <row r="24" spans="1:9">
      <c r="A24" s="5">
        <v>44983</v>
      </c>
      <c r="B24" s="6" t="s">
        <v>5</v>
      </c>
      <c r="C24" s="6" t="s">
        <v>11</v>
      </c>
      <c r="D24" s="6" t="s">
        <v>7</v>
      </c>
      <c r="E24" s="6">
        <v>6903</v>
      </c>
    </row>
    <row r="25" spans="1:9">
      <c r="A25" s="5">
        <v>44988</v>
      </c>
      <c r="B25" s="6" t="s">
        <v>5</v>
      </c>
      <c r="C25" s="6" t="s">
        <v>24</v>
      </c>
      <c r="D25" s="6" t="s">
        <v>13</v>
      </c>
      <c r="E25" s="6">
        <v>6957</v>
      </c>
    </row>
    <row r="26" spans="1:9">
      <c r="A26" s="5">
        <v>44988</v>
      </c>
      <c r="B26" s="6" t="s">
        <v>14</v>
      </c>
      <c r="C26" s="6" t="s">
        <v>18</v>
      </c>
      <c r="D26" s="6" t="s">
        <v>16</v>
      </c>
      <c r="E26" s="6">
        <v>7488</v>
      </c>
    </row>
    <row r="27" spans="1:9">
      <c r="A27" s="5">
        <v>44990</v>
      </c>
      <c r="B27" s="6" t="s">
        <v>8</v>
      </c>
      <c r="C27" s="6" t="s">
        <v>25</v>
      </c>
      <c r="D27" s="6" t="s">
        <v>17</v>
      </c>
      <c r="E27" s="6">
        <v>5311</v>
      </c>
    </row>
    <row r="28" spans="1:9">
      <c r="A28" s="5">
        <v>44993</v>
      </c>
      <c r="B28" s="6" t="s">
        <v>5</v>
      </c>
      <c r="C28" s="6" t="s">
        <v>24</v>
      </c>
      <c r="D28" s="6" t="s">
        <v>13</v>
      </c>
      <c r="E28" s="6">
        <v>7001</v>
      </c>
    </row>
    <row r="29" spans="1:9">
      <c r="A29" s="5">
        <v>44995</v>
      </c>
      <c r="B29" s="6" t="s">
        <v>5</v>
      </c>
      <c r="C29" s="6" t="s">
        <v>24</v>
      </c>
      <c r="D29" s="6" t="s">
        <v>13</v>
      </c>
      <c r="E29" s="6">
        <v>5428</v>
      </c>
    </row>
    <row r="30" spans="1:9">
      <c r="A30" s="5">
        <v>44996</v>
      </c>
      <c r="B30" s="6" t="s">
        <v>8</v>
      </c>
      <c r="C30" s="6" t="s">
        <v>25</v>
      </c>
      <c r="D30" s="6" t="s">
        <v>17</v>
      </c>
      <c r="E30" s="6">
        <v>4988</v>
      </c>
    </row>
    <row r="31" spans="1:9">
      <c r="A31" s="5">
        <v>45000</v>
      </c>
      <c r="B31" s="6" t="s">
        <v>5</v>
      </c>
      <c r="C31" s="6" t="s">
        <v>11</v>
      </c>
      <c r="D31" s="6" t="s">
        <v>7</v>
      </c>
      <c r="E31" s="6">
        <v>2046</v>
      </c>
    </row>
    <row r="32" spans="1:9">
      <c r="A32" s="5">
        <v>45001</v>
      </c>
      <c r="B32" s="6" t="s">
        <v>5</v>
      </c>
      <c r="C32" s="6" t="s">
        <v>11</v>
      </c>
      <c r="D32" s="6" t="s">
        <v>7</v>
      </c>
      <c r="E32" s="6">
        <v>7570</v>
      </c>
    </row>
    <row r="33" spans="1:5">
      <c r="A33" s="5">
        <v>45006</v>
      </c>
      <c r="B33" s="6" t="s">
        <v>5</v>
      </c>
      <c r="C33" s="6" t="s">
        <v>11</v>
      </c>
      <c r="D33" s="6" t="s">
        <v>22</v>
      </c>
      <c r="E33" s="6">
        <v>4183</v>
      </c>
    </row>
    <row r="34" spans="1:5">
      <c r="A34" s="5">
        <v>45009</v>
      </c>
      <c r="B34" s="6" t="s">
        <v>8</v>
      </c>
      <c r="C34" s="6" t="s">
        <v>12</v>
      </c>
      <c r="D34" s="6" t="s">
        <v>17</v>
      </c>
      <c r="E34" s="6">
        <v>4224</v>
      </c>
    </row>
    <row r="35" spans="1:5">
      <c r="A35" s="5">
        <v>45011</v>
      </c>
      <c r="B35" s="6" t="s">
        <v>5</v>
      </c>
      <c r="C35" s="6" t="s">
        <v>11</v>
      </c>
      <c r="D35" s="6" t="s">
        <v>22</v>
      </c>
      <c r="E35" s="6">
        <v>2179</v>
      </c>
    </row>
    <row r="36" spans="1:5">
      <c r="A36" s="5">
        <v>45017</v>
      </c>
      <c r="B36" s="6" t="s">
        <v>8</v>
      </c>
      <c r="C36" s="6" t="s">
        <v>21</v>
      </c>
      <c r="D36" s="6" t="s">
        <v>10</v>
      </c>
      <c r="E36" s="6">
        <v>361</v>
      </c>
    </row>
    <row r="37" spans="1:5">
      <c r="A37" s="5">
        <v>45019</v>
      </c>
      <c r="B37" s="6" t="s">
        <v>5</v>
      </c>
      <c r="C37" s="6" t="s">
        <v>6</v>
      </c>
      <c r="D37" s="6" t="s">
        <v>7</v>
      </c>
      <c r="E37" s="6">
        <v>2325</v>
      </c>
    </row>
    <row r="38" spans="1:5">
      <c r="A38" s="5">
        <v>45019</v>
      </c>
      <c r="B38" s="6" t="s">
        <v>8</v>
      </c>
      <c r="C38" s="6" t="s">
        <v>26</v>
      </c>
      <c r="D38" s="6" t="s">
        <v>17</v>
      </c>
      <c r="E38" s="6">
        <v>7787</v>
      </c>
    </row>
    <row r="39" spans="1:5">
      <c r="A39" s="5">
        <v>45020</v>
      </c>
      <c r="B39" s="6" t="s">
        <v>5</v>
      </c>
      <c r="C39" s="6" t="s">
        <v>23</v>
      </c>
      <c r="D39" s="6" t="s">
        <v>22</v>
      </c>
      <c r="E39" s="6">
        <v>3171</v>
      </c>
    </row>
    <row r="40" spans="1:5">
      <c r="A40" s="5">
        <v>45020</v>
      </c>
      <c r="B40" s="6" t="s">
        <v>8</v>
      </c>
      <c r="C40" s="6" t="s">
        <v>21</v>
      </c>
      <c r="D40" s="6" t="s">
        <v>10</v>
      </c>
      <c r="E40" s="6">
        <v>309</v>
      </c>
    </row>
    <row r="41" spans="1:5">
      <c r="A41" s="5">
        <v>45023</v>
      </c>
      <c r="B41" s="6" t="s">
        <v>5</v>
      </c>
      <c r="C41" s="6" t="s">
        <v>11</v>
      </c>
      <c r="D41" s="6" t="s">
        <v>13</v>
      </c>
      <c r="E41" s="6">
        <v>4116</v>
      </c>
    </row>
    <row r="42" spans="1:5">
      <c r="A42" s="5">
        <v>45025</v>
      </c>
      <c r="B42" s="6" t="s">
        <v>5</v>
      </c>
      <c r="C42" s="6" t="s">
        <v>6</v>
      </c>
      <c r="D42" s="6" t="s">
        <v>7</v>
      </c>
      <c r="E42" s="6">
        <v>5471</v>
      </c>
    </row>
    <row r="43" spans="1:5">
      <c r="A43" s="5">
        <v>45025</v>
      </c>
      <c r="B43" s="6" t="s">
        <v>8</v>
      </c>
      <c r="C43" s="6" t="s">
        <v>25</v>
      </c>
      <c r="D43" s="6" t="s">
        <v>17</v>
      </c>
      <c r="E43" s="6">
        <v>4540</v>
      </c>
    </row>
    <row r="44" spans="1:5">
      <c r="A44" s="5">
        <v>45026</v>
      </c>
      <c r="B44" s="6" t="s">
        <v>5</v>
      </c>
      <c r="C44" s="6" t="s">
        <v>11</v>
      </c>
      <c r="D44" s="6" t="s">
        <v>7</v>
      </c>
      <c r="E44" s="6">
        <v>7023</v>
      </c>
    </row>
    <row r="45" spans="1:5">
      <c r="A45" s="5">
        <v>45026</v>
      </c>
      <c r="B45" s="6" t="s">
        <v>5</v>
      </c>
      <c r="C45" s="6" t="s">
        <v>23</v>
      </c>
      <c r="D45" s="6" t="s">
        <v>22</v>
      </c>
      <c r="E45" s="6">
        <v>3574</v>
      </c>
    </row>
    <row r="46" spans="1:5">
      <c r="A46" s="5">
        <v>45027</v>
      </c>
      <c r="B46" s="6" t="s">
        <v>5</v>
      </c>
      <c r="C46" s="6" t="s">
        <v>23</v>
      </c>
      <c r="D46" s="6" t="s">
        <v>22</v>
      </c>
      <c r="E46" s="6">
        <v>5446</v>
      </c>
    </row>
    <row r="47" spans="1:5">
      <c r="A47" s="5">
        <v>45027</v>
      </c>
      <c r="B47" s="6" t="s">
        <v>5</v>
      </c>
      <c r="C47" s="6" t="s">
        <v>11</v>
      </c>
      <c r="D47" s="6" t="s">
        <v>22</v>
      </c>
      <c r="E47" s="6">
        <v>5736</v>
      </c>
    </row>
    <row r="48" spans="1:5">
      <c r="A48" s="5">
        <v>45030</v>
      </c>
      <c r="B48" s="6" t="s">
        <v>5</v>
      </c>
      <c r="C48" s="6" t="s">
        <v>6</v>
      </c>
      <c r="D48" s="6" t="s">
        <v>7</v>
      </c>
      <c r="E48" s="6">
        <v>4709</v>
      </c>
    </row>
    <row r="49" spans="1:5">
      <c r="A49" s="5">
        <v>45034</v>
      </c>
      <c r="B49" s="6" t="s">
        <v>14</v>
      </c>
      <c r="C49" s="6" t="s">
        <v>15</v>
      </c>
      <c r="D49" s="6" t="s">
        <v>16</v>
      </c>
      <c r="E49" s="6">
        <v>5056</v>
      </c>
    </row>
    <row r="50" spans="1:5">
      <c r="A50" s="5">
        <v>45036</v>
      </c>
      <c r="B50" s="6" t="s">
        <v>5</v>
      </c>
      <c r="C50" s="6" t="s">
        <v>20</v>
      </c>
      <c r="D50" s="6" t="s">
        <v>13</v>
      </c>
      <c r="E50" s="6">
        <v>5554</v>
      </c>
    </row>
    <row r="51" spans="1:5">
      <c r="A51" s="5">
        <v>45038</v>
      </c>
      <c r="B51" s="6" t="s">
        <v>5</v>
      </c>
      <c r="C51" s="6" t="s">
        <v>20</v>
      </c>
      <c r="D51" s="6" t="s">
        <v>13</v>
      </c>
      <c r="E51" s="6">
        <v>5971</v>
      </c>
    </row>
    <row r="52" spans="1:5">
      <c r="A52" s="5">
        <v>45039</v>
      </c>
      <c r="B52" s="6" t="s">
        <v>14</v>
      </c>
      <c r="C52" s="6" t="s">
        <v>15</v>
      </c>
      <c r="D52" s="6" t="s">
        <v>16</v>
      </c>
      <c r="E52" s="6">
        <v>3929</v>
      </c>
    </row>
    <row r="53" spans="1:5">
      <c r="A53" s="5">
        <v>45039</v>
      </c>
      <c r="B53" s="6" t="s">
        <v>14</v>
      </c>
      <c r="C53" s="6" t="s">
        <v>19</v>
      </c>
      <c r="D53" s="6" t="s">
        <v>16</v>
      </c>
      <c r="E53" s="6">
        <v>4188</v>
      </c>
    </row>
    <row r="54" spans="1:5">
      <c r="A54" s="5">
        <v>45044</v>
      </c>
      <c r="B54" s="6" t="s">
        <v>8</v>
      </c>
      <c r="C54" s="6" t="s">
        <v>9</v>
      </c>
      <c r="D54" s="6" t="s">
        <v>10</v>
      </c>
      <c r="E54" s="6">
        <v>266</v>
      </c>
    </row>
    <row r="55" spans="1:5">
      <c r="A55" s="5">
        <v>45045</v>
      </c>
      <c r="B55" s="6" t="s">
        <v>14</v>
      </c>
      <c r="C55" s="6" t="s">
        <v>15</v>
      </c>
      <c r="D55" s="6" t="s">
        <v>16</v>
      </c>
      <c r="E55" s="6">
        <v>2733</v>
      </c>
    </row>
    <row r="56" spans="1:5">
      <c r="A56" s="5">
        <v>45051</v>
      </c>
      <c r="B56" s="6" t="s">
        <v>5</v>
      </c>
      <c r="C56" s="6" t="s">
        <v>11</v>
      </c>
      <c r="D56" s="6" t="s">
        <v>22</v>
      </c>
      <c r="E56" s="6">
        <v>4999</v>
      </c>
    </row>
    <row r="57" spans="1:5">
      <c r="A57" s="5">
        <v>45054</v>
      </c>
      <c r="B57" s="6" t="s">
        <v>5</v>
      </c>
      <c r="C57" s="6" t="s">
        <v>11</v>
      </c>
      <c r="D57" s="6" t="s">
        <v>7</v>
      </c>
      <c r="E57" s="6">
        <v>7796</v>
      </c>
    </row>
    <row r="58" spans="1:5">
      <c r="A58" s="5">
        <v>45056</v>
      </c>
      <c r="B58" s="6" t="s">
        <v>8</v>
      </c>
      <c r="C58" s="6" t="s">
        <v>21</v>
      </c>
      <c r="D58" s="6" t="s">
        <v>10</v>
      </c>
      <c r="E58" s="6">
        <v>543</v>
      </c>
    </row>
    <row r="59" spans="1:5">
      <c r="A59" s="5">
        <v>45062</v>
      </c>
      <c r="B59" s="6" t="s">
        <v>5</v>
      </c>
      <c r="C59" s="6" t="s">
        <v>20</v>
      </c>
      <c r="D59" s="6" t="s">
        <v>13</v>
      </c>
      <c r="E59" s="6">
        <v>7151</v>
      </c>
    </row>
    <row r="60" spans="1:5">
      <c r="A60" s="5">
        <v>45063</v>
      </c>
      <c r="B60" s="6" t="s">
        <v>14</v>
      </c>
      <c r="C60" s="6" t="s">
        <v>18</v>
      </c>
      <c r="D60" s="6" t="s">
        <v>16</v>
      </c>
      <c r="E60" s="6">
        <v>4273</v>
      </c>
    </row>
    <row r="61" spans="1:5">
      <c r="A61" s="5">
        <v>45063</v>
      </c>
      <c r="B61" s="6" t="s">
        <v>8</v>
      </c>
      <c r="C61" s="6" t="s">
        <v>12</v>
      </c>
      <c r="D61" s="6" t="s">
        <v>17</v>
      </c>
      <c r="E61" s="6">
        <v>6131</v>
      </c>
    </row>
    <row r="62" spans="1:5">
      <c r="A62" s="5">
        <v>45069</v>
      </c>
      <c r="B62" s="6" t="s">
        <v>5</v>
      </c>
      <c r="C62" s="6" t="s">
        <v>11</v>
      </c>
      <c r="D62" s="6" t="s">
        <v>22</v>
      </c>
      <c r="E62" s="6">
        <v>7946</v>
      </c>
    </row>
    <row r="63" spans="1:5">
      <c r="A63" s="5">
        <v>45071</v>
      </c>
      <c r="B63" s="6" t="s">
        <v>5</v>
      </c>
      <c r="C63" s="6" t="s">
        <v>23</v>
      </c>
      <c r="D63" s="6" t="s">
        <v>22</v>
      </c>
      <c r="E63" s="6">
        <v>5358</v>
      </c>
    </row>
    <row r="64" spans="1:5">
      <c r="A64" s="5">
        <v>45072</v>
      </c>
      <c r="B64" s="6" t="s">
        <v>5</v>
      </c>
      <c r="C64" s="6" t="s">
        <v>11</v>
      </c>
      <c r="D64" s="6" t="s">
        <v>7</v>
      </c>
      <c r="E64" s="6">
        <v>5751</v>
      </c>
    </row>
    <row r="65" spans="1:5">
      <c r="A65" s="5">
        <v>45080</v>
      </c>
      <c r="B65" s="6" t="s">
        <v>5</v>
      </c>
      <c r="C65" s="6" t="s">
        <v>11</v>
      </c>
      <c r="D65" s="6" t="s">
        <v>7</v>
      </c>
      <c r="E65" s="6">
        <v>4674</v>
      </c>
    </row>
    <row r="66" spans="1:5">
      <c r="A66" s="5">
        <v>45083</v>
      </c>
      <c r="B66" s="6" t="s">
        <v>5</v>
      </c>
      <c r="C66" s="6" t="s">
        <v>23</v>
      </c>
      <c r="D66" s="6" t="s">
        <v>22</v>
      </c>
      <c r="E66" s="6">
        <v>2883</v>
      </c>
    </row>
    <row r="67" spans="1:5">
      <c r="A67" s="5">
        <v>45085</v>
      </c>
      <c r="B67" s="6" t="s">
        <v>5</v>
      </c>
      <c r="C67" s="6" t="s">
        <v>20</v>
      </c>
      <c r="D67" s="6" t="s">
        <v>13</v>
      </c>
      <c r="E67" s="6">
        <v>7425</v>
      </c>
    </row>
    <row r="68" spans="1:5">
      <c r="A68" s="5">
        <v>45085</v>
      </c>
      <c r="B68" s="6" t="s">
        <v>5</v>
      </c>
      <c r="C68" s="6" t="s">
        <v>11</v>
      </c>
      <c r="D68" s="6" t="s">
        <v>13</v>
      </c>
      <c r="E68" s="6">
        <v>4218</v>
      </c>
    </row>
    <row r="69" spans="1:5">
      <c r="A69" s="5">
        <v>45092</v>
      </c>
      <c r="B69" s="6" t="s">
        <v>14</v>
      </c>
      <c r="C69" s="6" t="s">
        <v>15</v>
      </c>
      <c r="D69" s="6" t="s">
        <v>16</v>
      </c>
      <c r="E69" s="6">
        <v>2014</v>
      </c>
    </row>
    <row r="70" spans="1:5">
      <c r="A70" s="5">
        <v>45092</v>
      </c>
      <c r="B70" s="6" t="s">
        <v>5</v>
      </c>
      <c r="C70" s="6" t="s">
        <v>11</v>
      </c>
      <c r="D70" s="6" t="s">
        <v>13</v>
      </c>
      <c r="E70" s="6">
        <v>2892</v>
      </c>
    </row>
    <row r="71" spans="1:5">
      <c r="A71" s="5">
        <v>45098</v>
      </c>
      <c r="B71" s="6" t="s">
        <v>5</v>
      </c>
      <c r="C71" s="6" t="s">
        <v>11</v>
      </c>
      <c r="D71" s="6" t="s">
        <v>7</v>
      </c>
      <c r="E71" s="6">
        <v>5078</v>
      </c>
    </row>
    <row r="72" spans="1:5">
      <c r="A72" s="5">
        <v>45101</v>
      </c>
      <c r="B72" s="6" t="s">
        <v>14</v>
      </c>
      <c r="C72" s="6" t="s">
        <v>18</v>
      </c>
      <c r="D72" s="6" t="s">
        <v>16</v>
      </c>
      <c r="E72" s="6">
        <v>3309</v>
      </c>
    </row>
    <row r="73" spans="1:5">
      <c r="A73" s="5">
        <v>45101</v>
      </c>
      <c r="B73" s="6" t="s">
        <v>5</v>
      </c>
      <c r="C73" s="6" t="s">
        <v>11</v>
      </c>
      <c r="D73" s="6" t="s">
        <v>13</v>
      </c>
      <c r="E73" s="6">
        <v>5207</v>
      </c>
    </row>
    <row r="74" spans="1:5">
      <c r="A74" s="5">
        <v>45101</v>
      </c>
      <c r="B74" s="6" t="s">
        <v>8</v>
      </c>
      <c r="C74" s="6" t="s">
        <v>27</v>
      </c>
      <c r="D74" s="6" t="s">
        <v>17</v>
      </c>
      <c r="E74" s="6">
        <v>5771</v>
      </c>
    </row>
    <row r="75" spans="1:5">
      <c r="A75" s="5">
        <v>45108</v>
      </c>
      <c r="B75" s="6" t="s">
        <v>5</v>
      </c>
      <c r="C75" s="6" t="s">
        <v>11</v>
      </c>
      <c r="D75" s="6" t="s">
        <v>7</v>
      </c>
      <c r="E75" s="6">
        <v>7785</v>
      </c>
    </row>
    <row r="76" spans="1:5">
      <c r="A76" s="5">
        <v>45109</v>
      </c>
      <c r="B76" s="6" t="s">
        <v>5</v>
      </c>
      <c r="C76" s="6" t="s">
        <v>11</v>
      </c>
      <c r="D76" s="6" t="s">
        <v>7</v>
      </c>
      <c r="E76" s="6">
        <v>6479</v>
      </c>
    </row>
    <row r="77" spans="1:5">
      <c r="A77" s="5">
        <v>45113</v>
      </c>
      <c r="B77" s="6" t="s">
        <v>5</v>
      </c>
      <c r="C77" s="6" t="s">
        <v>6</v>
      </c>
      <c r="D77" s="6" t="s">
        <v>7</v>
      </c>
      <c r="E77" s="6">
        <v>2046</v>
      </c>
    </row>
    <row r="78" spans="1:5">
      <c r="A78" s="5">
        <v>45118</v>
      </c>
      <c r="B78" s="6" t="s">
        <v>14</v>
      </c>
      <c r="C78" s="6" t="s">
        <v>18</v>
      </c>
      <c r="D78" s="6" t="s">
        <v>16</v>
      </c>
      <c r="E78" s="6">
        <v>3391</v>
      </c>
    </row>
    <row r="79" spans="1:5">
      <c r="A79" s="5">
        <v>45120</v>
      </c>
      <c r="B79" s="6" t="s">
        <v>5</v>
      </c>
      <c r="C79" s="6" t="s">
        <v>11</v>
      </c>
      <c r="D79" s="6" t="s">
        <v>13</v>
      </c>
      <c r="E79" s="6">
        <v>7116</v>
      </c>
    </row>
    <row r="80" spans="1:5">
      <c r="A80" s="5">
        <v>45123</v>
      </c>
      <c r="B80" s="6" t="s">
        <v>8</v>
      </c>
      <c r="C80" s="6" t="s">
        <v>26</v>
      </c>
      <c r="D80" s="6" t="s">
        <v>17</v>
      </c>
      <c r="E80" s="6">
        <v>5822</v>
      </c>
    </row>
    <row r="81" spans="1:5">
      <c r="A81" s="5">
        <v>45123</v>
      </c>
      <c r="B81" s="6" t="s">
        <v>5</v>
      </c>
      <c r="C81" s="6" t="s">
        <v>20</v>
      </c>
      <c r="D81" s="6" t="s">
        <v>13</v>
      </c>
      <c r="E81" s="6">
        <v>5722</v>
      </c>
    </row>
    <row r="82" spans="1:5">
      <c r="A82" s="5">
        <v>45123</v>
      </c>
      <c r="B82" s="6" t="s">
        <v>5</v>
      </c>
      <c r="C82" s="6" t="s">
        <v>11</v>
      </c>
      <c r="D82" s="6" t="s">
        <v>22</v>
      </c>
      <c r="E82" s="6">
        <v>4994</v>
      </c>
    </row>
    <row r="83" spans="1:5">
      <c r="A83" s="5">
        <v>45128</v>
      </c>
      <c r="B83" s="6" t="s">
        <v>8</v>
      </c>
      <c r="C83" s="6" t="s">
        <v>25</v>
      </c>
      <c r="D83" s="6" t="s">
        <v>17</v>
      </c>
      <c r="E83" s="6">
        <v>3335</v>
      </c>
    </row>
    <row r="84" spans="1:5">
      <c r="A84" s="5">
        <v>45128</v>
      </c>
      <c r="B84" s="6" t="s">
        <v>5</v>
      </c>
      <c r="C84" s="6" t="s">
        <v>6</v>
      </c>
      <c r="D84" s="6" t="s">
        <v>7</v>
      </c>
      <c r="E84" s="6">
        <v>6293</v>
      </c>
    </row>
    <row r="85" spans="1:5">
      <c r="A85" s="5">
        <v>45136</v>
      </c>
      <c r="B85" s="6" t="s">
        <v>8</v>
      </c>
      <c r="C85" s="6" t="s">
        <v>12</v>
      </c>
      <c r="D85" s="6" t="s">
        <v>10</v>
      </c>
      <c r="E85" s="6">
        <v>5068</v>
      </c>
    </row>
    <row r="86" spans="1:5">
      <c r="A86" s="5">
        <v>45139</v>
      </c>
      <c r="B86" s="6" t="s">
        <v>8</v>
      </c>
      <c r="C86" s="6" t="s">
        <v>26</v>
      </c>
      <c r="D86" s="6" t="s">
        <v>17</v>
      </c>
      <c r="E86" s="6">
        <v>3683</v>
      </c>
    </row>
    <row r="87" spans="1:5">
      <c r="A87" s="5">
        <v>45141</v>
      </c>
      <c r="B87" s="6" t="s">
        <v>5</v>
      </c>
      <c r="C87" s="6" t="s">
        <v>11</v>
      </c>
      <c r="D87" s="6" t="s">
        <v>7</v>
      </c>
      <c r="E87" s="6">
        <v>7823</v>
      </c>
    </row>
    <row r="88" spans="1:5">
      <c r="A88" s="5">
        <v>45145</v>
      </c>
      <c r="B88" s="6" t="s">
        <v>8</v>
      </c>
      <c r="C88" s="6" t="s">
        <v>12</v>
      </c>
      <c r="D88" s="6" t="s">
        <v>17</v>
      </c>
      <c r="E88" s="6">
        <v>4598</v>
      </c>
    </row>
    <row r="89" spans="1:5">
      <c r="A89" s="5">
        <v>45148</v>
      </c>
      <c r="B89" s="6" t="s">
        <v>5</v>
      </c>
      <c r="C89" s="6" t="s">
        <v>24</v>
      </c>
      <c r="D89" s="6" t="s">
        <v>13</v>
      </c>
      <c r="E89" s="6">
        <v>2560</v>
      </c>
    </row>
    <row r="90" spans="1:5">
      <c r="A90" s="5">
        <v>45148</v>
      </c>
      <c r="B90" s="6" t="s">
        <v>5</v>
      </c>
      <c r="C90" s="6" t="s">
        <v>20</v>
      </c>
      <c r="D90" s="6" t="s">
        <v>13</v>
      </c>
      <c r="E90" s="6">
        <v>4204</v>
      </c>
    </row>
    <row r="91" spans="1:5">
      <c r="A91" s="5">
        <v>45149</v>
      </c>
      <c r="B91" s="6" t="s">
        <v>5</v>
      </c>
      <c r="C91" s="6" t="s">
        <v>20</v>
      </c>
      <c r="D91" s="6" t="s">
        <v>13</v>
      </c>
      <c r="E91" s="6">
        <v>3829</v>
      </c>
    </row>
    <row r="92" spans="1:5">
      <c r="A92" s="5">
        <v>45152</v>
      </c>
      <c r="B92" s="6" t="s">
        <v>14</v>
      </c>
      <c r="C92" s="6" t="s">
        <v>15</v>
      </c>
      <c r="D92" s="6" t="s">
        <v>16</v>
      </c>
      <c r="E92" s="6">
        <v>5914</v>
      </c>
    </row>
    <row r="93" spans="1:5">
      <c r="A93" s="5">
        <v>45152</v>
      </c>
      <c r="B93" s="6" t="s">
        <v>5</v>
      </c>
      <c r="C93" s="6" t="s">
        <v>23</v>
      </c>
      <c r="D93" s="6" t="s">
        <v>22</v>
      </c>
      <c r="E93" s="6">
        <v>6848</v>
      </c>
    </row>
    <row r="94" spans="1:5">
      <c r="A94" s="5">
        <v>45152</v>
      </c>
      <c r="B94" s="6" t="s">
        <v>8</v>
      </c>
      <c r="C94" s="6" t="s">
        <v>26</v>
      </c>
      <c r="D94" s="6" t="s">
        <v>17</v>
      </c>
      <c r="E94" s="6">
        <v>4082</v>
      </c>
    </row>
    <row r="95" spans="1:5">
      <c r="A95" s="5">
        <v>45154</v>
      </c>
      <c r="B95" s="6" t="s">
        <v>8</v>
      </c>
      <c r="C95" s="6" t="s">
        <v>27</v>
      </c>
      <c r="D95" s="6" t="s">
        <v>17</v>
      </c>
      <c r="E95" s="6">
        <v>7457</v>
      </c>
    </row>
    <row r="96" spans="1:5">
      <c r="A96" s="5">
        <v>45156</v>
      </c>
      <c r="B96" s="6" t="s">
        <v>5</v>
      </c>
      <c r="C96" s="6" t="s">
        <v>11</v>
      </c>
      <c r="D96" s="6" t="s">
        <v>13</v>
      </c>
      <c r="E96" s="6">
        <v>6939</v>
      </c>
    </row>
    <row r="97" spans="1:5">
      <c r="A97" s="5">
        <v>45158</v>
      </c>
      <c r="B97" s="6" t="s">
        <v>8</v>
      </c>
      <c r="C97" s="6" t="s">
        <v>9</v>
      </c>
      <c r="D97" s="6" t="s">
        <v>10</v>
      </c>
      <c r="E97" s="6">
        <v>416</v>
      </c>
    </row>
    <row r="98" spans="1:5">
      <c r="A98" s="5">
        <v>45159</v>
      </c>
      <c r="B98" s="6" t="s">
        <v>5</v>
      </c>
      <c r="C98" s="6" t="s">
        <v>6</v>
      </c>
      <c r="D98" s="6" t="s">
        <v>7</v>
      </c>
      <c r="E98" s="6">
        <v>6388</v>
      </c>
    </row>
    <row r="99" spans="1:5">
      <c r="A99" s="5">
        <v>45159</v>
      </c>
      <c r="B99" s="6" t="s">
        <v>14</v>
      </c>
      <c r="C99" s="6" t="s">
        <v>19</v>
      </c>
      <c r="D99" s="6" t="s">
        <v>16</v>
      </c>
      <c r="E99" s="6">
        <v>7306</v>
      </c>
    </row>
    <row r="100" spans="1:5">
      <c r="A100" s="5">
        <v>45160</v>
      </c>
      <c r="B100" s="6" t="s">
        <v>5</v>
      </c>
      <c r="C100" s="6" t="s">
        <v>11</v>
      </c>
      <c r="D100" s="6" t="s">
        <v>7</v>
      </c>
      <c r="E100" s="6">
        <v>6859</v>
      </c>
    </row>
    <row r="101" spans="1:5">
      <c r="A101" s="5">
        <v>45163</v>
      </c>
      <c r="B101" s="6" t="s">
        <v>5</v>
      </c>
      <c r="C101" s="6" t="s">
        <v>6</v>
      </c>
      <c r="D101" s="6" t="s">
        <v>7</v>
      </c>
      <c r="E101" s="6">
        <v>2580</v>
      </c>
    </row>
    <row r="102" spans="1:5">
      <c r="A102" s="5">
        <v>45165</v>
      </c>
      <c r="B102" s="6" t="s">
        <v>5</v>
      </c>
      <c r="C102" s="6" t="s">
        <v>23</v>
      </c>
      <c r="D102" s="6" t="s">
        <v>22</v>
      </c>
      <c r="E102" s="6">
        <v>6774</v>
      </c>
    </row>
    <row r="103" spans="1:5">
      <c r="A103" s="5">
        <v>45167</v>
      </c>
      <c r="B103" s="6" t="s">
        <v>14</v>
      </c>
      <c r="C103" s="6" t="s">
        <v>18</v>
      </c>
      <c r="D103" s="6" t="s">
        <v>16</v>
      </c>
      <c r="E103" s="6">
        <v>6087</v>
      </c>
    </row>
    <row r="104" spans="1:5">
      <c r="A104" s="5">
        <v>45168</v>
      </c>
      <c r="B104" s="6" t="s">
        <v>5</v>
      </c>
      <c r="C104" s="6" t="s">
        <v>11</v>
      </c>
      <c r="D104" s="6" t="s">
        <v>22</v>
      </c>
      <c r="E104" s="6">
        <v>3963</v>
      </c>
    </row>
    <row r="105" spans="1:5">
      <c r="A105" s="5">
        <v>45173</v>
      </c>
      <c r="B105" s="6" t="s">
        <v>5</v>
      </c>
      <c r="C105" s="6" t="s">
        <v>24</v>
      </c>
      <c r="D105" s="6" t="s">
        <v>13</v>
      </c>
      <c r="E105" s="6">
        <v>4482</v>
      </c>
    </row>
    <row r="106" spans="1:5">
      <c r="A106" s="5">
        <v>45174</v>
      </c>
      <c r="B106" s="6" t="s">
        <v>5</v>
      </c>
      <c r="C106" s="6" t="s">
        <v>11</v>
      </c>
      <c r="D106" s="6" t="s">
        <v>7</v>
      </c>
      <c r="E106" s="6">
        <v>5063</v>
      </c>
    </row>
    <row r="107" spans="1:5">
      <c r="A107" s="5">
        <v>45175</v>
      </c>
      <c r="B107" s="6" t="s">
        <v>5</v>
      </c>
      <c r="C107" s="6" t="s">
        <v>20</v>
      </c>
      <c r="D107" s="6" t="s">
        <v>13</v>
      </c>
      <c r="E107" s="6">
        <v>2165</v>
      </c>
    </row>
    <row r="108" spans="1:5">
      <c r="A108" s="5">
        <v>45175</v>
      </c>
      <c r="B108" s="6" t="s">
        <v>14</v>
      </c>
      <c r="C108" s="6" t="s">
        <v>18</v>
      </c>
      <c r="D108" s="6" t="s">
        <v>16</v>
      </c>
      <c r="E108" s="6">
        <v>3301</v>
      </c>
    </row>
    <row r="109" spans="1:5">
      <c r="A109" s="5">
        <v>45176</v>
      </c>
      <c r="B109" s="6" t="s">
        <v>5</v>
      </c>
      <c r="C109" s="6" t="s">
        <v>23</v>
      </c>
      <c r="D109" s="6" t="s">
        <v>22</v>
      </c>
      <c r="E109" s="6">
        <v>6765</v>
      </c>
    </row>
    <row r="110" spans="1:5">
      <c r="A110" s="5">
        <v>45178</v>
      </c>
      <c r="B110" s="6" t="s">
        <v>5</v>
      </c>
      <c r="C110" s="6" t="s">
        <v>6</v>
      </c>
      <c r="D110" s="6" t="s">
        <v>7</v>
      </c>
      <c r="E110" s="6">
        <v>6177</v>
      </c>
    </row>
    <row r="111" spans="1:5">
      <c r="A111" s="5">
        <v>45180</v>
      </c>
      <c r="B111" s="6" t="s">
        <v>14</v>
      </c>
      <c r="C111" s="6" t="s">
        <v>15</v>
      </c>
      <c r="D111" s="6" t="s">
        <v>16</v>
      </c>
      <c r="E111" s="6">
        <v>7294</v>
      </c>
    </row>
    <row r="112" spans="1:5">
      <c r="A112" s="5">
        <v>45190</v>
      </c>
      <c r="B112" s="6" t="s">
        <v>8</v>
      </c>
      <c r="C112" s="6" t="s">
        <v>12</v>
      </c>
      <c r="D112" s="6" t="s">
        <v>10</v>
      </c>
      <c r="E112" s="6">
        <v>3679</v>
      </c>
    </row>
    <row r="113" spans="1:5">
      <c r="A113" s="5">
        <v>45199</v>
      </c>
      <c r="B113" s="6" t="s">
        <v>5</v>
      </c>
      <c r="C113" s="6" t="s">
        <v>11</v>
      </c>
      <c r="D113" s="6" t="s">
        <v>7</v>
      </c>
      <c r="E113" s="6">
        <v>6794</v>
      </c>
    </row>
    <row r="114" spans="1:5">
      <c r="A114" s="5">
        <v>45199</v>
      </c>
      <c r="B114" s="6" t="s">
        <v>5</v>
      </c>
      <c r="C114" s="6" t="s">
        <v>23</v>
      </c>
      <c r="D114" s="6" t="s">
        <v>22</v>
      </c>
      <c r="E114" s="6">
        <v>4810</v>
      </c>
    </row>
    <row r="115" spans="1:5">
      <c r="A115" s="5">
        <v>45202</v>
      </c>
      <c r="B115" s="6" t="s">
        <v>14</v>
      </c>
      <c r="C115" s="6" t="s">
        <v>19</v>
      </c>
      <c r="D115" s="6" t="s">
        <v>16</v>
      </c>
      <c r="E115" s="6">
        <v>4598</v>
      </c>
    </row>
    <row r="116" spans="1:5">
      <c r="A116" s="5">
        <v>45205</v>
      </c>
      <c r="B116" s="6" t="s">
        <v>8</v>
      </c>
      <c r="C116" s="6" t="s">
        <v>21</v>
      </c>
      <c r="D116" s="6" t="s">
        <v>10</v>
      </c>
      <c r="E116" s="6">
        <v>337</v>
      </c>
    </row>
    <row r="117" spans="1:5">
      <c r="A117" s="5">
        <v>45209</v>
      </c>
      <c r="B117" s="6" t="s">
        <v>5</v>
      </c>
      <c r="C117" s="6" t="s">
        <v>11</v>
      </c>
      <c r="D117" s="6" t="s">
        <v>7</v>
      </c>
      <c r="E117" s="6">
        <v>3061</v>
      </c>
    </row>
    <row r="118" spans="1:5">
      <c r="A118" s="5">
        <v>45216</v>
      </c>
      <c r="B118" s="6" t="s">
        <v>8</v>
      </c>
      <c r="C118" s="6" t="s">
        <v>21</v>
      </c>
      <c r="D118" s="6" t="s">
        <v>10</v>
      </c>
      <c r="E118" s="6">
        <v>284</v>
      </c>
    </row>
    <row r="119" spans="1:5">
      <c r="A119" s="5">
        <v>45218</v>
      </c>
      <c r="B119" s="6" t="s">
        <v>5</v>
      </c>
      <c r="C119" s="6" t="s">
        <v>11</v>
      </c>
      <c r="D119" s="6" t="s">
        <v>7</v>
      </c>
      <c r="E119" s="6">
        <v>3245</v>
      </c>
    </row>
    <row r="120" spans="1:5">
      <c r="A120" s="5">
        <v>45218</v>
      </c>
      <c r="B120" s="6" t="s">
        <v>14</v>
      </c>
      <c r="C120" s="6" t="s">
        <v>19</v>
      </c>
      <c r="D120" s="6" t="s">
        <v>16</v>
      </c>
      <c r="E120" s="6">
        <v>2567</v>
      </c>
    </row>
    <row r="121" spans="1:5">
      <c r="A121" s="5">
        <v>45222</v>
      </c>
      <c r="B121" s="6" t="s">
        <v>8</v>
      </c>
      <c r="C121" s="6" t="s">
        <v>21</v>
      </c>
      <c r="D121" s="6" t="s">
        <v>10</v>
      </c>
      <c r="E121" s="6">
        <v>454</v>
      </c>
    </row>
    <row r="122" spans="1:5">
      <c r="A122" s="5">
        <v>45223</v>
      </c>
      <c r="B122" s="6" t="s">
        <v>14</v>
      </c>
      <c r="C122" s="6" t="s">
        <v>19</v>
      </c>
      <c r="D122" s="6" t="s">
        <v>16</v>
      </c>
      <c r="E122" s="6">
        <v>6615</v>
      </c>
    </row>
    <row r="123" spans="1:5">
      <c r="A123" s="5">
        <v>45223</v>
      </c>
      <c r="B123" s="6" t="s">
        <v>5</v>
      </c>
      <c r="C123" s="6" t="s">
        <v>23</v>
      </c>
      <c r="D123" s="6" t="s">
        <v>22</v>
      </c>
      <c r="E123" s="6">
        <v>3582</v>
      </c>
    </row>
    <row r="124" spans="1:5">
      <c r="A124" s="5">
        <v>45227</v>
      </c>
      <c r="B124" s="6" t="s">
        <v>5</v>
      </c>
      <c r="C124" s="6" t="s">
        <v>20</v>
      </c>
      <c r="D124" s="6" t="s">
        <v>13</v>
      </c>
      <c r="E124" s="6">
        <v>5980</v>
      </c>
    </row>
    <row r="125" spans="1:5">
      <c r="A125" s="5">
        <v>45231</v>
      </c>
      <c r="B125" s="6" t="s">
        <v>5</v>
      </c>
      <c r="C125" s="6" t="s">
        <v>24</v>
      </c>
      <c r="D125" s="6" t="s">
        <v>13</v>
      </c>
      <c r="E125" s="6">
        <v>6518</v>
      </c>
    </row>
    <row r="126" spans="1:5">
      <c r="A126" s="5">
        <v>45231</v>
      </c>
      <c r="B126" s="6" t="s">
        <v>5</v>
      </c>
      <c r="C126" s="6" t="s">
        <v>24</v>
      </c>
      <c r="D126" s="6" t="s">
        <v>13</v>
      </c>
      <c r="E126" s="6">
        <v>7248</v>
      </c>
    </row>
    <row r="127" spans="1:5">
      <c r="A127" s="5">
        <v>45235</v>
      </c>
      <c r="B127" s="6" t="s">
        <v>5</v>
      </c>
      <c r="C127" s="6" t="s">
        <v>6</v>
      </c>
      <c r="D127" s="6" t="s">
        <v>7</v>
      </c>
      <c r="E127" s="6">
        <v>6101</v>
      </c>
    </row>
    <row r="128" spans="1:5">
      <c r="A128" s="5">
        <v>45235</v>
      </c>
      <c r="B128" s="6" t="s">
        <v>8</v>
      </c>
      <c r="C128" s="6" t="s">
        <v>27</v>
      </c>
      <c r="D128" s="6" t="s">
        <v>17</v>
      </c>
      <c r="E128" s="6">
        <v>4344</v>
      </c>
    </row>
    <row r="129" spans="1:5">
      <c r="A129" s="5">
        <v>45238</v>
      </c>
      <c r="B129" s="6" t="s">
        <v>8</v>
      </c>
      <c r="C129" s="6" t="s">
        <v>21</v>
      </c>
      <c r="D129" s="6" t="s">
        <v>10</v>
      </c>
      <c r="E129" s="6">
        <v>369</v>
      </c>
    </row>
    <row r="130" spans="1:5">
      <c r="A130" s="5">
        <v>45243</v>
      </c>
      <c r="B130" s="6" t="s">
        <v>8</v>
      </c>
      <c r="C130" s="6" t="s">
        <v>12</v>
      </c>
      <c r="D130" s="6" t="s">
        <v>17</v>
      </c>
      <c r="E130" s="6">
        <v>4096</v>
      </c>
    </row>
    <row r="131" spans="1:5">
      <c r="A131" s="5">
        <v>45247</v>
      </c>
      <c r="B131" s="6" t="s">
        <v>5</v>
      </c>
      <c r="C131" s="6" t="s">
        <v>11</v>
      </c>
      <c r="D131" s="6" t="s">
        <v>22</v>
      </c>
      <c r="E131" s="6">
        <v>6124</v>
      </c>
    </row>
    <row r="132" spans="1:5">
      <c r="A132" s="5">
        <v>45247</v>
      </c>
      <c r="B132" s="6" t="s">
        <v>5</v>
      </c>
      <c r="C132" s="6" t="s">
        <v>11</v>
      </c>
      <c r="D132" s="6" t="s">
        <v>22</v>
      </c>
      <c r="E132" s="6">
        <v>7185</v>
      </c>
    </row>
    <row r="133" spans="1:5">
      <c r="A133" s="5">
        <v>45249</v>
      </c>
      <c r="B133" s="6" t="s">
        <v>5</v>
      </c>
      <c r="C133" s="6" t="s">
        <v>11</v>
      </c>
      <c r="D133" s="6" t="s">
        <v>7</v>
      </c>
      <c r="E133" s="6">
        <v>2137</v>
      </c>
    </row>
    <row r="134" spans="1:5">
      <c r="A134" s="5">
        <v>45252</v>
      </c>
      <c r="B134" s="6" t="s">
        <v>8</v>
      </c>
      <c r="C134" s="6" t="s">
        <v>26</v>
      </c>
      <c r="D134" s="6" t="s">
        <v>17</v>
      </c>
      <c r="E134" s="6">
        <v>3484</v>
      </c>
    </row>
    <row r="135" spans="1:5">
      <c r="A135" s="5">
        <v>45256</v>
      </c>
      <c r="B135" s="6" t="s">
        <v>5</v>
      </c>
      <c r="C135" s="6" t="s">
        <v>24</v>
      </c>
      <c r="D135" s="6" t="s">
        <v>13</v>
      </c>
      <c r="E135" s="6">
        <v>6463</v>
      </c>
    </row>
    <row r="136" spans="1:5">
      <c r="A136" s="5">
        <v>45264</v>
      </c>
      <c r="B136" s="6" t="s">
        <v>5</v>
      </c>
      <c r="C136" s="6" t="s">
        <v>11</v>
      </c>
      <c r="D136" s="6" t="s">
        <v>13</v>
      </c>
      <c r="E136" s="6">
        <v>5272</v>
      </c>
    </row>
    <row r="137" spans="1:5">
      <c r="A137" s="5">
        <v>45268</v>
      </c>
      <c r="B137" s="6" t="s">
        <v>5</v>
      </c>
      <c r="C137" s="6" t="s">
        <v>20</v>
      </c>
      <c r="D137" s="6" t="s">
        <v>13</v>
      </c>
      <c r="E137" s="6">
        <v>5007</v>
      </c>
    </row>
    <row r="138" spans="1:5">
      <c r="A138" s="5">
        <v>45269</v>
      </c>
      <c r="B138" s="6" t="s">
        <v>8</v>
      </c>
      <c r="C138" s="6" t="s">
        <v>9</v>
      </c>
      <c r="D138" s="6" t="s">
        <v>10</v>
      </c>
      <c r="E138" s="6">
        <v>546</v>
      </c>
    </row>
    <row r="139" spans="1:5">
      <c r="A139" s="5">
        <v>45270</v>
      </c>
      <c r="B139" s="6" t="s">
        <v>14</v>
      </c>
      <c r="C139" s="6" t="s">
        <v>19</v>
      </c>
      <c r="D139" s="6" t="s">
        <v>16</v>
      </c>
      <c r="E139" s="6">
        <v>7731</v>
      </c>
    </row>
    <row r="140" spans="1:5">
      <c r="A140" s="5">
        <v>45272</v>
      </c>
      <c r="B140" s="6" t="s">
        <v>8</v>
      </c>
      <c r="C140" s="6" t="s">
        <v>27</v>
      </c>
      <c r="D140" s="6" t="s">
        <v>17</v>
      </c>
      <c r="E140" s="6">
        <v>6648</v>
      </c>
    </row>
    <row r="141" spans="1:5">
      <c r="A141" s="5">
        <v>45276</v>
      </c>
      <c r="B141" s="6" t="s">
        <v>14</v>
      </c>
      <c r="C141" s="6" t="s">
        <v>15</v>
      </c>
      <c r="D141" s="6" t="s">
        <v>16</v>
      </c>
      <c r="E141" s="6">
        <v>6964</v>
      </c>
    </row>
    <row r="142" spans="1:5">
      <c r="A142" s="5">
        <v>45276</v>
      </c>
      <c r="B142" s="6" t="s">
        <v>5</v>
      </c>
      <c r="C142" s="6" t="s">
        <v>11</v>
      </c>
      <c r="D142" s="6" t="s">
        <v>13</v>
      </c>
      <c r="E142" s="6">
        <v>7917</v>
      </c>
    </row>
    <row r="143" spans="1:5">
      <c r="A143" s="5">
        <v>45277</v>
      </c>
      <c r="B143" s="6" t="s">
        <v>8</v>
      </c>
      <c r="C143" s="6" t="s">
        <v>12</v>
      </c>
      <c r="D143" s="6" t="s">
        <v>10</v>
      </c>
      <c r="E143" s="6">
        <v>3408</v>
      </c>
    </row>
    <row r="144" spans="1:5">
      <c r="A144" s="5">
        <v>45280</v>
      </c>
      <c r="B144" s="6" t="s">
        <v>5</v>
      </c>
      <c r="C144" s="6" t="s">
        <v>11</v>
      </c>
      <c r="D144" s="6" t="s">
        <v>7</v>
      </c>
      <c r="E144" s="6">
        <v>3174</v>
      </c>
    </row>
    <row r="145" spans="1:5">
      <c r="A145" s="5">
        <v>45285</v>
      </c>
      <c r="B145" s="6" t="s">
        <v>8</v>
      </c>
      <c r="C145" s="6" t="s">
        <v>9</v>
      </c>
      <c r="D145" s="6" t="s">
        <v>10</v>
      </c>
      <c r="E145" s="6">
        <v>204</v>
      </c>
    </row>
    <row r="146" spans="1:5">
      <c r="A146" s="5">
        <v>45290</v>
      </c>
      <c r="B146" s="6" t="s">
        <v>8</v>
      </c>
      <c r="C146" s="6" t="s">
        <v>12</v>
      </c>
      <c r="D146" s="6" t="s">
        <v>17</v>
      </c>
      <c r="E146" s="6">
        <v>6008</v>
      </c>
    </row>
    <row r="147" spans="1:5">
      <c r="A147" s="5">
        <v>45294</v>
      </c>
      <c r="B147" s="6" t="s">
        <v>5</v>
      </c>
      <c r="C147" s="6" t="s">
        <v>11</v>
      </c>
      <c r="D147" s="6" t="s">
        <v>7</v>
      </c>
      <c r="E147" s="6">
        <v>7910</v>
      </c>
    </row>
    <row r="148" spans="1:5">
      <c r="A148" s="5">
        <v>45296</v>
      </c>
      <c r="B148" s="6" t="s">
        <v>8</v>
      </c>
      <c r="C148" s="6" t="s">
        <v>27</v>
      </c>
      <c r="D148" s="6" t="s">
        <v>17</v>
      </c>
      <c r="E148" s="6">
        <v>3373</v>
      </c>
    </row>
    <row r="149" spans="1:5">
      <c r="A149" s="5">
        <v>45298</v>
      </c>
      <c r="B149" s="6" t="s">
        <v>14</v>
      </c>
      <c r="C149" s="6" t="s">
        <v>19</v>
      </c>
      <c r="D149" s="6" t="s">
        <v>16</v>
      </c>
      <c r="E149" s="6">
        <v>5866</v>
      </c>
    </row>
    <row r="150" spans="1:5">
      <c r="A150" s="5">
        <v>45299</v>
      </c>
      <c r="B150" s="6" t="s">
        <v>5</v>
      </c>
      <c r="C150" s="6" t="s">
        <v>23</v>
      </c>
      <c r="D150" s="6" t="s">
        <v>22</v>
      </c>
      <c r="E150" s="6">
        <v>3074</v>
      </c>
    </row>
    <row r="151" spans="1:5">
      <c r="A151" s="5">
        <v>45301</v>
      </c>
      <c r="B151" s="6" t="s">
        <v>8</v>
      </c>
      <c r="C151" s="6" t="s">
        <v>12</v>
      </c>
      <c r="D151" s="6" t="s">
        <v>10</v>
      </c>
      <c r="E151" s="6">
        <v>6379</v>
      </c>
    </row>
    <row r="152" spans="1:5">
      <c r="A152" s="5">
        <v>45305</v>
      </c>
      <c r="B152" s="6" t="s">
        <v>8</v>
      </c>
      <c r="C152" s="6" t="s">
        <v>21</v>
      </c>
      <c r="D152" s="6" t="s">
        <v>10</v>
      </c>
      <c r="E152" s="6">
        <v>411</v>
      </c>
    </row>
    <row r="153" spans="1:5">
      <c r="A153" s="5">
        <v>45313</v>
      </c>
      <c r="B153" s="6" t="s">
        <v>14</v>
      </c>
      <c r="C153" s="6" t="s">
        <v>18</v>
      </c>
      <c r="D153" s="6" t="s">
        <v>16</v>
      </c>
      <c r="E153" s="6">
        <v>2860</v>
      </c>
    </row>
    <row r="154" spans="1:5">
      <c r="A154" s="5">
        <v>45317</v>
      </c>
      <c r="B154" s="6" t="s">
        <v>8</v>
      </c>
      <c r="C154" s="6" t="s">
        <v>21</v>
      </c>
      <c r="D154" s="6" t="s">
        <v>10</v>
      </c>
      <c r="E154" s="6">
        <v>250</v>
      </c>
    </row>
    <row r="155" spans="1:5">
      <c r="A155" s="5">
        <v>45317</v>
      </c>
      <c r="B155" s="6" t="s">
        <v>5</v>
      </c>
      <c r="C155" s="6" t="s">
        <v>20</v>
      </c>
      <c r="D155" s="6" t="s">
        <v>13</v>
      </c>
      <c r="E155" s="6">
        <v>7994</v>
      </c>
    </row>
    <row r="156" spans="1:5">
      <c r="A156" s="5">
        <v>45319</v>
      </c>
      <c r="B156" s="6" t="s">
        <v>8</v>
      </c>
      <c r="C156" s="6" t="s">
        <v>26</v>
      </c>
      <c r="D156" s="6" t="s">
        <v>17</v>
      </c>
      <c r="E156" s="6">
        <v>2251</v>
      </c>
    </row>
    <row r="157" spans="1:5">
      <c r="A157" s="5">
        <v>45322</v>
      </c>
      <c r="B157" s="6" t="s">
        <v>8</v>
      </c>
      <c r="C157" s="6" t="s">
        <v>26</v>
      </c>
      <c r="D157" s="6" t="s">
        <v>17</v>
      </c>
      <c r="E157" s="6">
        <v>7622</v>
      </c>
    </row>
    <row r="158" spans="1:5">
      <c r="A158" s="5">
        <v>45325</v>
      </c>
      <c r="B158" s="6" t="s">
        <v>14</v>
      </c>
      <c r="C158" s="6" t="s">
        <v>18</v>
      </c>
      <c r="D158" s="6" t="s">
        <v>16</v>
      </c>
      <c r="E158" s="6">
        <v>7493</v>
      </c>
    </row>
    <row r="159" spans="1:5">
      <c r="A159" s="5">
        <v>45325</v>
      </c>
      <c r="B159" s="6" t="s">
        <v>14</v>
      </c>
      <c r="C159" s="6" t="s">
        <v>15</v>
      </c>
      <c r="D159" s="6" t="s">
        <v>16</v>
      </c>
      <c r="E159" s="6">
        <v>5929</v>
      </c>
    </row>
    <row r="160" spans="1:5">
      <c r="A160" s="5">
        <v>45328</v>
      </c>
      <c r="B160" s="6" t="s">
        <v>8</v>
      </c>
      <c r="C160" s="6" t="s">
        <v>21</v>
      </c>
      <c r="D160" s="6" t="s">
        <v>10</v>
      </c>
      <c r="E160" s="6">
        <v>403</v>
      </c>
    </row>
    <row r="161" spans="1:5">
      <c r="A161" s="5">
        <v>45328</v>
      </c>
      <c r="B161" s="6" t="s">
        <v>5</v>
      </c>
      <c r="C161" s="6" t="s">
        <v>11</v>
      </c>
      <c r="D161" s="6" t="s">
        <v>7</v>
      </c>
      <c r="E161" s="6">
        <v>4274</v>
      </c>
    </row>
    <row r="162" spans="1:5">
      <c r="A162" s="5">
        <v>45328</v>
      </c>
      <c r="B162" s="6" t="s">
        <v>8</v>
      </c>
      <c r="C162" s="6" t="s">
        <v>25</v>
      </c>
      <c r="D162" s="6" t="s">
        <v>17</v>
      </c>
      <c r="E162" s="6">
        <v>5701</v>
      </c>
    </row>
    <row r="163" spans="1:5">
      <c r="A163" s="5">
        <v>45329</v>
      </c>
      <c r="B163" s="6" t="s">
        <v>8</v>
      </c>
      <c r="C163" s="6" t="s">
        <v>25</v>
      </c>
      <c r="D163" s="6" t="s">
        <v>17</v>
      </c>
      <c r="E163" s="6">
        <v>7978</v>
      </c>
    </row>
    <row r="164" spans="1:5">
      <c r="A164" s="5">
        <v>45342</v>
      </c>
      <c r="B164" s="6" t="s">
        <v>8</v>
      </c>
      <c r="C164" s="6" t="s">
        <v>9</v>
      </c>
      <c r="D164" s="6" t="s">
        <v>10</v>
      </c>
      <c r="E164" s="6">
        <v>334</v>
      </c>
    </row>
    <row r="165" spans="1:5">
      <c r="A165" s="5">
        <v>45342</v>
      </c>
      <c r="B165" s="6" t="s">
        <v>5</v>
      </c>
      <c r="C165" s="6" t="s">
        <v>11</v>
      </c>
      <c r="D165" s="6" t="s">
        <v>7</v>
      </c>
      <c r="E165" s="6">
        <v>7792</v>
      </c>
    </row>
    <row r="166" spans="1:5">
      <c r="A166" s="5">
        <v>45342</v>
      </c>
      <c r="B166" s="6" t="s">
        <v>5</v>
      </c>
      <c r="C166" s="6" t="s">
        <v>11</v>
      </c>
      <c r="D166" s="6" t="s">
        <v>22</v>
      </c>
      <c r="E166" s="6">
        <v>3855</v>
      </c>
    </row>
    <row r="167" spans="1:5">
      <c r="A167" s="5">
        <v>45346</v>
      </c>
      <c r="B167" s="6" t="s">
        <v>14</v>
      </c>
      <c r="C167" s="6" t="s">
        <v>19</v>
      </c>
      <c r="D167" s="6" t="s">
        <v>16</v>
      </c>
      <c r="E167" s="6">
        <v>7639</v>
      </c>
    </row>
    <row r="168" spans="1:5">
      <c r="A168" s="5">
        <v>45351</v>
      </c>
      <c r="B168" s="6" t="s">
        <v>8</v>
      </c>
      <c r="C168" s="6" t="s">
        <v>21</v>
      </c>
      <c r="D168" s="6" t="s">
        <v>10</v>
      </c>
      <c r="E168" s="6">
        <v>881</v>
      </c>
    </row>
    <row r="169" spans="1:5">
      <c r="A169" s="5">
        <v>45352</v>
      </c>
      <c r="B169" s="6" t="s">
        <v>8</v>
      </c>
      <c r="C169" s="6" t="s">
        <v>21</v>
      </c>
      <c r="D169" s="6" t="s">
        <v>10</v>
      </c>
      <c r="E169" s="6">
        <v>266</v>
      </c>
    </row>
    <row r="170" spans="1:5">
      <c r="A170" s="5">
        <v>45354</v>
      </c>
      <c r="B170" s="6" t="s">
        <v>8</v>
      </c>
      <c r="C170" s="6" t="s">
        <v>12</v>
      </c>
      <c r="D170" s="6" t="s">
        <v>17</v>
      </c>
      <c r="E170" s="6">
        <v>7254</v>
      </c>
    </row>
    <row r="171" spans="1:5">
      <c r="A171" s="5">
        <v>45355</v>
      </c>
      <c r="B171" s="6" t="s">
        <v>5</v>
      </c>
      <c r="C171" s="6" t="s">
        <v>11</v>
      </c>
      <c r="D171" s="6" t="s">
        <v>22</v>
      </c>
      <c r="E171" s="6">
        <v>7476</v>
      </c>
    </row>
    <row r="172" spans="1:5">
      <c r="A172" s="5">
        <v>45356</v>
      </c>
      <c r="B172" s="6" t="s">
        <v>8</v>
      </c>
      <c r="C172" s="6" t="s">
        <v>12</v>
      </c>
      <c r="D172" s="6" t="s">
        <v>10</v>
      </c>
      <c r="E172" s="6">
        <v>2371</v>
      </c>
    </row>
    <row r="173" spans="1:5">
      <c r="A173" s="5">
        <v>45356</v>
      </c>
      <c r="B173" s="6" t="s">
        <v>8</v>
      </c>
      <c r="C173" s="6" t="s">
        <v>9</v>
      </c>
      <c r="D173" s="6" t="s">
        <v>10</v>
      </c>
      <c r="E173" s="6">
        <v>396</v>
      </c>
    </row>
    <row r="174" spans="1:5">
      <c r="A174" s="5">
        <v>45356</v>
      </c>
      <c r="B174" s="6" t="s">
        <v>5</v>
      </c>
      <c r="C174" s="6" t="s">
        <v>11</v>
      </c>
      <c r="D174" s="6" t="s">
        <v>22</v>
      </c>
      <c r="E174" s="6">
        <v>6820</v>
      </c>
    </row>
    <row r="175" spans="1:5">
      <c r="A175" s="5">
        <v>45359</v>
      </c>
      <c r="B175" s="6" t="s">
        <v>14</v>
      </c>
      <c r="C175" s="6" t="s">
        <v>19</v>
      </c>
      <c r="D175" s="6" t="s">
        <v>16</v>
      </c>
      <c r="E175" s="6">
        <v>5392</v>
      </c>
    </row>
    <row r="176" spans="1:5">
      <c r="A176" s="5">
        <v>45360</v>
      </c>
      <c r="B176" s="6" t="s">
        <v>5</v>
      </c>
      <c r="C176" s="6" t="s">
        <v>11</v>
      </c>
      <c r="D176" s="6" t="s">
        <v>7</v>
      </c>
      <c r="E176" s="6">
        <v>4046</v>
      </c>
    </row>
    <row r="177" spans="1:5">
      <c r="A177" s="5">
        <v>45362</v>
      </c>
      <c r="B177" s="6" t="s">
        <v>8</v>
      </c>
      <c r="C177" s="6" t="s">
        <v>26</v>
      </c>
      <c r="D177" s="6" t="s">
        <v>17</v>
      </c>
      <c r="E177" s="6">
        <v>5570</v>
      </c>
    </row>
    <row r="178" spans="1:5">
      <c r="A178" s="5">
        <v>45363</v>
      </c>
      <c r="B178" s="6" t="s">
        <v>8</v>
      </c>
      <c r="C178" s="6" t="s">
        <v>9</v>
      </c>
      <c r="D178" s="6" t="s">
        <v>10</v>
      </c>
      <c r="E178" s="6">
        <v>358</v>
      </c>
    </row>
    <row r="179" spans="1:5">
      <c r="A179" s="5">
        <v>45364</v>
      </c>
      <c r="B179" s="6" t="s">
        <v>5</v>
      </c>
      <c r="C179" s="6" t="s">
        <v>24</v>
      </c>
      <c r="D179" s="6" t="s">
        <v>13</v>
      </c>
      <c r="E179" s="6">
        <v>2491</v>
      </c>
    </row>
    <row r="180" spans="1:5">
      <c r="A180" s="5">
        <v>45364</v>
      </c>
      <c r="B180" s="6" t="s">
        <v>5</v>
      </c>
      <c r="C180" s="6" t="s">
        <v>11</v>
      </c>
      <c r="D180" s="6" t="s">
        <v>7</v>
      </c>
      <c r="E180" s="6">
        <v>3424</v>
      </c>
    </row>
    <row r="181" spans="1:5">
      <c r="A181" s="5">
        <v>45364</v>
      </c>
      <c r="B181" s="6" t="s">
        <v>5</v>
      </c>
      <c r="C181" s="6" t="s">
        <v>11</v>
      </c>
      <c r="D181" s="6" t="s">
        <v>13</v>
      </c>
      <c r="E181" s="6">
        <v>6764</v>
      </c>
    </row>
    <row r="182" spans="1:5">
      <c r="A182" s="5">
        <v>45368</v>
      </c>
      <c r="B182" s="6" t="s">
        <v>8</v>
      </c>
      <c r="C182" s="6" t="s">
        <v>12</v>
      </c>
      <c r="D182" s="6" t="s">
        <v>10</v>
      </c>
      <c r="E182" s="6">
        <v>6694</v>
      </c>
    </row>
    <row r="183" spans="1:5">
      <c r="A183" s="5">
        <v>45377</v>
      </c>
      <c r="B183" s="6" t="s">
        <v>8</v>
      </c>
      <c r="C183" s="6" t="s">
        <v>9</v>
      </c>
      <c r="D183" s="6" t="s">
        <v>10</v>
      </c>
      <c r="E183" s="6">
        <v>165</v>
      </c>
    </row>
    <row r="184" spans="1:5">
      <c r="A184" s="5">
        <v>45377</v>
      </c>
      <c r="B184" s="6" t="s">
        <v>5</v>
      </c>
      <c r="C184" s="6" t="s">
        <v>11</v>
      </c>
      <c r="D184" s="6" t="s">
        <v>7</v>
      </c>
      <c r="E184" s="6">
        <v>6458</v>
      </c>
    </row>
    <row r="185" spans="1:5">
      <c r="A185" s="5">
        <v>45377</v>
      </c>
      <c r="B185" s="6" t="s">
        <v>14</v>
      </c>
      <c r="C185" s="6" t="s">
        <v>19</v>
      </c>
      <c r="D185" s="6" t="s">
        <v>16</v>
      </c>
      <c r="E185" s="6">
        <v>3983</v>
      </c>
    </row>
    <row r="186" spans="1:5">
      <c r="A186" s="5">
        <v>45380</v>
      </c>
      <c r="B186" s="6" t="s">
        <v>8</v>
      </c>
      <c r="C186" s="6" t="s">
        <v>9</v>
      </c>
      <c r="D186" s="6" t="s">
        <v>10</v>
      </c>
      <c r="E186" s="6">
        <v>221</v>
      </c>
    </row>
    <row r="187" spans="1:5">
      <c r="A187" s="5">
        <v>45380</v>
      </c>
      <c r="B187" s="6" t="s">
        <v>5</v>
      </c>
      <c r="C187" s="6" t="s">
        <v>11</v>
      </c>
      <c r="D187" s="6" t="s">
        <v>7</v>
      </c>
      <c r="E187" s="6">
        <v>2748</v>
      </c>
    </row>
    <row r="188" spans="1:5">
      <c r="A188" s="5">
        <v>45383</v>
      </c>
      <c r="B188" s="6" t="s">
        <v>14</v>
      </c>
      <c r="C188" s="6" t="s">
        <v>18</v>
      </c>
      <c r="D188" s="6" t="s">
        <v>16</v>
      </c>
      <c r="E188" s="6">
        <v>4884</v>
      </c>
    </row>
    <row r="189" spans="1:5">
      <c r="A189" s="5">
        <v>45387</v>
      </c>
      <c r="B189" s="6" t="s">
        <v>8</v>
      </c>
      <c r="C189" s="6" t="s">
        <v>25</v>
      </c>
      <c r="D189" s="6" t="s">
        <v>17</v>
      </c>
      <c r="E189" s="6">
        <v>3183</v>
      </c>
    </row>
    <row r="190" spans="1:5">
      <c r="A190" s="5">
        <v>45390</v>
      </c>
      <c r="B190" s="6" t="s">
        <v>5</v>
      </c>
      <c r="C190" s="6" t="s">
        <v>11</v>
      </c>
      <c r="D190" s="6" t="s">
        <v>22</v>
      </c>
      <c r="E190" s="6">
        <v>7910</v>
      </c>
    </row>
    <row r="191" spans="1:5">
      <c r="A191" s="5">
        <v>45392</v>
      </c>
      <c r="B191" s="6" t="s">
        <v>8</v>
      </c>
      <c r="C191" s="6" t="s">
        <v>21</v>
      </c>
      <c r="D191" s="6" t="s">
        <v>10</v>
      </c>
      <c r="E191" s="6">
        <v>889</v>
      </c>
    </row>
    <row r="192" spans="1:5">
      <c r="A192" s="5">
        <v>45392</v>
      </c>
      <c r="B192" s="6" t="s">
        <v>8</v>
      </c>
      <c r="C192" s="6" t="s">
        <v>12</v>
      </c>
      <c r="D192" s="6" t="s">
        <v>17</v>
      </c>
      <c r="E192" s="6">
        <v>7382</v>
      </c>
    </row>
    <row r="193" spans="1:5">
      <c r="A193" s="5">
        <v>45392</v>
      </c>
      <c r="B193" s="6" t="s">
        <v>8</v>
      </c>
      <c r="C193" s="6" t="s">
        <v>12</v>
      </c>
      <c r="D193" s="6" t="s">
        <v>10</v>
      </c>
      <c r="E193" s="6">
        <v>5570</v>
      </c>
    </row>
    <row r="194" spans="1:5">
      <c r="A194" s="5">
        <v>45393</v>
      </c>
      <c r="B194" s="6" t="s">
        <v>5</v>
      </c>
      <c r="C194" s="6" t="s">
        <v>11</v>
      </c>
      <c r="D194" s="6" t="s">
        <v>13</v>
      </c>
      <c r="E194" s="6">
        <v>2489</v>
      </c>
    </row>
    <row r="195" spans="1:5">
      <c r="A195" s="5">
        <v>45394</v>
      </c>
      <c r="B195" s="6" t="s">
        <v>14</v>
      </c>
      <c r="C195" s="6" t="s">
        <v>19</v>
      </c>
      <c r="D195" s="6" t="s">
        <v>16</v>
      </c>
      <c r="E195" s="6">
        <v>6704</v>
      </c>
    </row>
    <row r="196" spans="1:5">
      <c r="A196" s="5">
        <v>45406</v>
      </c>
      <c r="B196" s="6" t="s">
        <v>8</v>
      </c>
      <c r="C196" s="6" t="s">
        <v>21</v>
      </c>
      <c r="D196" s="6" t="s">
        <v>10</v>
      </c>
      <c r="E196" s="6">
        <v>249</v>
      </c>
    </row>
    <row r="197" spans="1:5">
      <c r="A197" s="5">
        <v>45412</v>
      </c>
      <c r="B197" s="6" t="s">
        <v>5</v>
      </c>
      <c r="C197" s="6" t="s">
        <v>23</v>
      </c>
      <c r="D197" s="6" t="s">
        <v>22</v>
      </c>
      <c r="E197" s="6">
        <v>7158</v>
      </c>
    </row>
    <row r="198" spans="1:5">
      <c r="A198" s="5">
        <v>45413</v>
      </c>
      <c r="B198" s="6" t="s">
        <v>5</v>
      </c>
      <c r="C198" s="6" t="s">
        <v>23</v>
      </c>
      <c r="D198" s="6" t="s">
        <v>22</v>
      </c>
      <c r="E198" s="6">
        <v>7427</v>
      </c>
    </row>
    <row r="199" spans="1:5">
      <c r="A199" s="5">
        <v>45415</v>
      </c>
      <c r="B199" s="6" t="s">
        <v>8</v>
      </c>
      <c r="C199" s="6" t="s">
        <v>9</v>
      </c>
      <c r="D199" s="6" t="s">
        <v>10</v>
      </c>
      <c r="E199" s="6">
        <v>356</v>
      </c>
    </row>
    <row r="200" spans="1:5">
      <c r="A200" s="5">
        <v>45415</v>
      </c>
      <c r="B200" s="6" t="s">
        <v>8</v>
      </c>
      <c r="C200" s="6" t="s">
        <v>12</v>
      </c>
      <c r="D200" s="6" t="s">
        <v>10</v>
      </c>
      <c r="E200" s="6">
        <v>4841</v>
      </c>
    </row>
    <row r="201" spans="1:5">
      <c r="A201" s="5">
        <v>45415</v>
      </c>
      <c r="B201" s="6" t="s">
        <v>14</v>
      </c>
      <c r="C201" s="6" t="s">
        <v>19</v>
      </c>
      <c r="D201" s="6" t="s">
        <v>16</v>
      </c>
      <c r="E201" s="6">
        <v>5555</v>
      </c>
    </row>
    <row r="202" spans="1:5">
      <c r="A202" s="5">
        <v>45417</v>
      </c>
      <c r="B202" s="6" t="s">
        <v>8</v>
      </c>
      <c r="C202" s="6" t="s">
        <v>12</v>
      </c>
      <c r="D202" s="6" t="s">
        <v>17</v>
      </c>
      <c r="E202" s="6">
        <v>2422</v>
      </c>
    </row>
    <row r="203" spans="1:5">
      <c r="A203" s="5">
        <v>45418</v>
      </c>
      <c r="B203" s="6" t="s">
        <v>8</v>
      </c>
      <c r="C203" s="6" t="s">
        <v>25</v>
      </c>
      <c r="D203" s="6" t="s">
        <v>17</v>
      </c>
      <c r="E203" s="6">
        <v>6740</v>
      </c>
    </row>
    <row r="204" spans="1:5">
      <c r="A204" s="5">
        <v>45424</v>
      </c>
      <c r="B204" s="6" t="s">
        <v>14</v>
      </c>
      <c r="C204" s="6" t="s">
        <v>15</v>
      </c>
      <c r="D204" s="6" t="s">
        <v>16</v>
      </c>
      <c r="E204" s="6">
        <v>3782</v>
      </c>
    </row>
    <row r="205" spans="1:5">
      <c r="A205" s="5">
        <v>45426</v>
      </c>
      <c r="B205" s="6" t="s">
        <v>5</v>
      </c>
      <c r="C205" s="6" t="s">
        <v>11</v>
      </c>
      <c r="D205" s="6" t="s">
        <v>13</v>
      </c>
      <c r="E205" s="6">
        <v>2323</v>
      </c>
    </row>
    <row r="206" spans="1:5">
      <c r="A206" s="5">
        <v>45429</v>
      </c>
      <c r="B206" s="6" t="s">
        <v>14</v>
      </c>
      <c r="C206" s="6" t="s">
        <v>18</v>
      </c>
      <c r="D206" s="6" t="s">
        <v>16</v>
      </c>
      <c r="E206" s="6">
        <v>2637</v>
      </c>
    </row>
    <row r="207" spans="1:5">
      <c r="A207" s="5">
        <v>45429</v>
      </c>
      <c r="B207" s="6" t="s">
        <v>5</v>
      </c>
      <c r="C207" s="6" t="s">
        <v>11</v>
      </c>
      <c r="D207" s="6" t="s">
        <v>22</v>
      </c>
      <c r="E207" s="6">
        <v>5105</v>
      </c>
    </row>
    <row r="208" spans="1:5">
      <c r="A208" s="5">
        <v>45430</v>
      </c>
      <c r="B208" s="6" t="s">
        <v>5</v>
      </c>
      <c r="C208" s="6" t="s">
        <v>6</v>
      </c>
      <c r="D208" s="6" t="s">
        <v>7</v>
      </c>
      <c r="E208" s="6">
        <v>4906</v>
      </c>
    </row>
    <row r="209" spans="1:5">
      <c r="A209" s="5">
        <v>45433</v>
      </c>
      <c r="B209" s="6" t="s">
        <v>5</v>
      </c>
      <c r="C209" s="6" t="s">
        <v>11</v>
      </c>
      <c r="D209" s="6" t="s">
        <v>7</v>
      </c>
      <c r="E209" s="6">
        <v>2312</v>
      </c>
    </row>
    <row r="210" spans="1:5">
      <c r="A210" s="5">
        <v>45434</v>
      </c>
      <c r="B210" s="6" t="s">
        <v>5</v>
      </c>
      <c r="C210" s="6" t="s">
        <v>24</v>
      </c>
      <c r="D210" s="6" t="s">
        <v>13</v>
      </c>
      <c r="E210" s="6">
        <v>2225</v>
      </c>
    </row>
    <row r="211" spans="1:5">
      <c r="A211" s="5">
        <v>45435</v>
      </c>
      <c r="B211" s="6" t="s">
        <v>14</v>
      </c>
      <c r="C211" s="6" t="s">
        <v>18</v>
      </c>
      <c r="D211" s="6" t="s">
        <v>16</v>
      </c>
      <c r="E211" s="6">
        <v>6203</v>
      </c>
    </row>
    <row r="212" spans="1:5">
      <c r="A212" s="5">
        <v>45437</v>
      </c>
      <c r="B212" s="6" t="s">
        <v>5</v>
      </c>
      <c r="C212" s="6" t="s">
        <v>11</v>
      </c>
      <c r="D212" s="6" t="s">
        <v>7</v>
      </c>
      <c r="E212" s="6">
        <v>6226</v>
      </c>
    </row>
    <row r="213" spans="1:5">
      <c r="A213" s="5">
        <v>45437</v>
      </c>
      <c r="B213" s="6" t="s">
        <v>5</v>
      </c>
      <c r="C213" s="6" t="s">
        <v>11</v>
      </c>
      <c r="D213" s="6" t="s">
        <v>22</v>
      </c>
      <c r="E213" s="6">
        <v>2515</v>
      </c>
    </row>
    <row r="214" spans="1:5">
      <c r="A214" s="5">
        <v>45439</v>
      </c>
      <c r="B214" s="6" t="s">
        <v>8</v>
      </c>
      <c r="C214" s="6" t="s">
        <v>26</v>
      </c>
      <c r="D214" s="6" t="s">
        <v>17</v>
      </c>
      <c r="E214" s="6">
        <v>2504</v>
      </c>
    </row>
    <row r="215" spans="1:5">
      <c r="A215" s="5">
        <v>45443</v>
      </c>
      <c r="B215" s="6" t="s">
        <v>5</v>
      </c>
      <c r="C215" s="6" t="s">
        <v>20</v>
      </c>
      <c r="D215" s="6" t="s">
        <v>13</v>
      </c>
      <c r="E215" s="6">
        <v>2338</v>
      </c>
    </row>
    <row r="216" spans="1:5">
      <c r="A216" s="5">
        <v>45445</v>
      </c>
      <c r="B216" s="6" t="s">
        <v>5</v>
      </c>
      <c r="C216" s="6" t="s">
        <v>11</v>
      </c>
      <c r="D216" s="6" t="s">
        <v>7</v>
      </c>
      <c r="E216" s="6">
        <v>5440</v>
      </c>
    </row>
    <row r="217" spans="1:5">
      <c r="A217" s="5">
        <v>45447</v>
      </c>
      <c r="B217" s="6" t="s">
        <v>5</v>
      </c>
      <c r="C217" s="6" t="s">
        <v>11</v>
      </c>
      <c r="D217" s="6" t="s">
        <v>7</v>
      </c>
      <c r="E217" s="6">
        <v>5496</v>
      </c>
    </row>
    <row r="218" spans="1:5">
      <c r="A218" s="5">
        <v>45452</v>
      </c>
      <c r="B218" s="6" t="s">
        <v>8</v>
      </c>
      <c r="C218" s="6" t="s">
        <v>12</v>
      </c>
      <c r="D218" s="6" t="s">
        <v>10</v>
      </c>
      <c r="E218" s="6">
        <v>6266</v>
      </c>
    </row>
    <row r="219" spans="1:5">
      <c r="A219" s="5">
        <v>45454</v>
      </c>
      <c r="B219" s="6" t="s">
        <v>5</v>
      </c>
      <c r="C219" s="6" t="s">
        <v>6</v>
      </c>
      <c r="D219" s="6" t="s">
        <v>7</v>
      </c>
      <c r="E219" s="6">
        <v>4672</v>
      </c>
    </row>
    <row r="220" spans="1:5">
      <c r="A220" s="5">
        <v>45460</v>
      </c>
      <c r="B220" s="6" t="s">
        <v>5</v>
      </c>
      <c r="C220" s="6" t="s">
        <v>11</v>
      </c>
      <c r="D220" s="6" t="s">
        <v>13</v>
      </c>
      <c r="E220" s="6">
        <v>7008</v>
      </c>
    </row>
    <row r="221" spans="1:5">
      <c r="A221" s="5">
        <v>45464</v>
      </c>
      <c r="B221" s="6" t="s">
        <v>8</v>
      </c>
      <c r="C221" s="6" t="s">
        <v>21</v>
      </c>
      <c r="D221" s="6" t="s">
        <v>10</v>
      </c>
      <c r="E221" s="6">
        <v>336</v>
      </c>
    </row>
    <row r="222" spans="1:5">
      <c r="A222" s="5">
        <v>45470</v>
      </c>
      <c r="B222" s="6" t="s">
        <v>8</v>
      </c>
      <c r="C222" s="6" t="s">
        <v>25</v>
      </c>
      <c r="D222" s="6" t="s">
        <v>17</v>
      </c>
      <c r="E222" s="6">
        <v>7605</v>
      </c>
    </row>
    <row r="223" spans="1:5">
      <c r="A223" s="5">
        <v>45471</v>
      </c>
      <c r="B223" s="6" t="s">
        <v>5</v>
      </c>
      <c r="C223" s="6" t="s">
        <v>6</v>
      </c>
      <c r="D223" s="6" t="s">
        <v>7</v>
      </c>
      <c r="E223" s="6">
        <v>4435</v>
      </c>
    </row>
    <row r="224" spans="1:5">
      <c r="A224" s="5">
        <v>45471</v>
      </c>
      <c r="B224" s="6" t="s">
        <v>14</v>
      </c>
      <c r="C224" s="6" t="s">
        <v>18</v>
      </c>
      <c r="D224" s="6" t="s">
        <v>16</v>
      </c>
      <c r="E224" s="6">
        <v>7130</v>
      </c>
    </row>
    <row r="225" spans="1:5">
      <c r="A225" s="5">
        <v>45471</v>
      </c>
      <c r="B225" s="6" t="s">
        <v>8</v>
      </c>
      <c r="C225" s="6" t="s">
        <v>12</v>
      </c>
      <c r="D225" s="6" t="s">
        <v>10</v>
      </c>
      <c r="E225" s="6">
        <v>4347</v>
      </c>
    </row>
    <row r="226" spans="1:5">
      <c r="A226" s="5">
        <v>45472</v>
      </c>
      <c r="B226" s="6" t="s">
        <v>8</v>
      </c>
      <c r="C226" s="6" t="s">
        <v>12</v>
      </c>
      <c r="D226" s="6" t="s">
        <v>10</v>
      </c>
      <c r="E226" s="6">
        <v>3617</v>
      </c>
    </row>
    <row r="227" spans="1:5">
      <c r="A227" s="5">
        <v>45473</v>
      </c>
      <c r="B227" s="6" t="s">
        <v>14</v>
      </c>
      <c r="C227" s="6" t="s">
        <v>18</v>
      </c>
      <c r="D227" s="6" t="s">
        <v>16</v>
      </c>
      <c r="E227" s="6">
        <v>7238</v>
      </c>
    </row>
    <row r="228" spans="1:5">
      <c r="A228" s="5">
        <v>45474</v>
      </c>
      <c r="B228" s="6" t="s">
        <v>5</v>
      </c>
      <c r="C228" s="6" t="s">
        <v>6</v>
      </c>
      <c r="D228" s="6" t="s">
        <v>7</v>
      </c>
      <c r="E228" s="6">
        <v>3943</v>
      </c>
    </row>
    <row r="229" spans="1:5">
      <c r="A229" s="5">
        <v>45480</v>
      </c>
      <c r="B229" s="6" t="s">
        <v>5</v>
      </c>
      <c r="C229" s="6" t="s">
        <v>23</v>
      </c>
      <c r="D229" s="6" t="s">
        <v>22</v>
      </c>
      <c r="E229" s="6">
        <v>6033</v>
      </c>
    </row>
    <row r="230" spans="1:5">
      <c r="A230" s="5">
        <v>45488</v>
      </c>
      <c r="B230" s="6" t="s">
        <v>5</v>
      </c>
      <c r="C230" s="6" t="s">
        <v>11</v>
      </c>
      <c r="D230" s="6" t="s">
        <v>7</v>
      </c>
      <c r="E230" s="6">
        <v>7803</v>
      </c>
    </row>
    <row r="231" spans="1:5">
      <c r="A231" s="5">
        <v>45488</v>
      </c>
      <c r="B231" s="6" t="s">
        <v>5</v>
      </c>
      <c r="C231" s="6" t="s">
        <v>23</v>
      </c>
      <c r="D231" s="6" t="s">
        <v>22</v>
      </c>
      <c r="E231" s="6">
        <v>3931</v>
      </c>
    </row>
    <row r="232" spans="1:5">
      <c r="A232" s="5">
        <v>45491</v>
      </c>
      <c r="B232" s="6" t="s">
        <v>8</v>
      </c>
      <c r="C232" s="6" t="s">
        <v>25</v>
      </c>
      <c r="D232" s="6" t="s">
        <v>17</v>
      </c>
      <c r="E232" s="6">
        <v>6115</v>
      </c>
    </row>
    <row r="233" spans="1:5">
      <c r="A233" s="5">
        <v>45494</v>
      </c>
      <c r="B233" s="6" t="s">
        <v>8</v>
      </c>
      <c r="C233" s="6" t="s">
        <v>12</v>
      </c>
      <c r="D233" s="6" t="s">
        <v>10</v>
      </c>
      <c r="E233" s="6">
        <v>5759</v>
      </c>
    </row>
    <row r="234" spans="1:5">
      <c r="A234" s="5">
        <v>45496</v>
      </c>
      <c r="B234" s="6" t="s">
        <v>14</v>
      </c>
      <c r="C234" s="6" t="s">
        <v>18</v>
      </c>
      <c r="D234" s="6" t="s">
        <v>16</v>
      </c>
      <c r="E234" s="6">
        <v>2789</v>
      </c>
    </row>
    <row r="235" spans="1:5">
      <c r="A235" s="5">
        <v>45501</v>
      </c>
      <c r="B235" s="6" t="s">
        <v>5</v>
      </c>
      <c r="C235" s="6" t="s">
        <v>11</v>
      </c>
      <c r="D235" s="6" t="s">
        <v>7</v>
      </c>
      <c r="E235" s="6">
        <v>2514</v>
      </c>
    </row>
    <row r="236" spans="1:5">
      <c r="A236" s="5">
        <v>45504</v>
      </c>
      <c r="B236" s="6" t="s">
        <v>5</v>
      </c>
      <c r="C236" s="6" t="s">
        <v>20</v>
      </c>
      <c r="D236" s="6" t="s">
        <v>13</v>
      </c>
      <c r="E236" s="6">
        <v>2969</v>
      </c>
    </row>
    <row r="237" spans="1:5">
      <c r="A237" s="5">
        <v>45504</v>
      </c>
      <c r="B237" s="6" t="s">
        <v>5</v>
      </c>
      <c r="C237" s="6" t="s">
        <v>20</v>
      </c>
      <c r="D237" s="6" t="s">
        <v>13</v>
      </c>
      <c r="E237" s="6">
        <v>7402</v>
      </c>
    </row>
    <row r="238" spans="1:5">
      <c r="A238" s="5">
        <v>45505</v>
      </c>
      <c r="B238" s="6" t="s">
        <v>5</v>
      </c>
      <c r="C238" s="6" t="s">
        <v>11</v>
      </c>
      <c r="D238" s="6" t="s">
        <v>13</v>
      </c>
      <c r="E238" s="6">
        <v>6418</v>
      </c>
    </row>
    <row r="239" spans="1:5">
      <c r="A239" s="5">
        <v>45506</v>
      </c>
      <c r="B239" s="6" t="s">
        <v>5</v>
      </c>
      <c r="C239" s="6" t="s">
        <v>11</v>
      </c>
      <c r="D239" s="6" t="s">
        <v>22</v>
      </c>
      <c r="E239" s="6">
        <v>6799</v>
      </c>
    </row>
    <row r="240" spans="1:5">
      <c r="A240" s="5">
        <v>45507</v>
      </c>
      <c r="B240" s="6" t="s">
        <v>5</v>
      </c>
      <c r="C240" s="6" t="s">
        <v>11</v>
      </c>
      <c r="D240" s="6" t="s">
        <v>22</v>
      </c>
      <c r="E240" s="6">
        <v>6042</v>
      </c>
    </row>
    <row r="241" spans="1:5">
      <c r="A241" s="5">
        <v>45507</v>
      </c>
      <c r="B241" s="6" t="s">
        <v>8</v>
      </c>
      <c r="C241" s="6" t="s">
        <v>9</v>
      </c>
      <c r="D241" s="6" t="s">
        <v>10</v>
      </c>
      <c r="E241" s="6">
        <v>189</v>
      </c>
    </row>
    <row r="242" spans="1:5">
      <c r="A242" s="5">
        <v>45516</v>
      </c>
      <c r="B242" s="6" t="s">
        <v>8</v>
      </c>
      <c r="C242" s="6" t="s">
        <v>12</v>
      </c>
      <c r="D242" s="6" t="s">
        <v>10</v>
      </c>
      <c r="E242" s="6">
        <v>5487</v>
      </c>
    </row>
    <row r="243" spans="1:5">
      <c r="A243" s="5">
        <v>45518</v>
      </c>
      <c r="B243" s="6" t="s">
        <v>14</v>
      </c>
      <c r="C243" s="6" t="s">
        <v>15</v>
      </c>
      <c r="D243" s="6" t="s">
        <v>16</v>
      </c>
      <c r="E243" s="6">
        <v>7570</v>
      </c>
    </row>
    <row r="244" spans="1:5">
      <c r="A244" s="5">
        <v>45521</v>
      </c>
      <c r="B244" s="6" t="s">
        <v>8</v>
      </c>
      <c r="C244" s="6" t="s">
        <v>21</v>
      </c>
      <c r="D244" s="6" t="s">
        <v>10</v>
      </c>
      <c r="E244" s="6">
        <v>186</v>
      </c>
    </row>
    <row r="245" spans="1:5">
      <c r="A245" s="5">
        <v>45525</v>
      </c>
      <c r="B245" s="6" t="s">
        <v>5</v>
      </c>
      <c r="C245" s="6" t="s">
        <v>11</v>
      </c>
      <c r="D245" s="6" t="s">
        <v>22</v>
      </c>
      <c r="E245" s="6">
        <v>7814</v>
      </c>
    </row>
    <row r="246" spans="1:5">
      <c r="A246" s="5">
        <v>45526</v>
      </c>
      <c r="B246" s="6" t="s">
        <v>8</v>
      </c>
      <c r="C246" s="6" t="s">
        <v>25</v>
      </c>
      <c r="D246" s="6" t="s">
        <v>17</v>
      </c>
      <c r="E246" s="6">
        <v>6626</v>
      </c>
    </row>
    <row r="247" spans="1:5">
      <c r="A247" s="5">
        <v>45527</v>
      </c>
      <c r="B247" s="6" t="s">
        <v>5</v>
      </c>
      <c r="C247" s="6" t="s">
        <v>11</v>
      </c>
      <c r="D247" s="6" t="s">
        <v>13</v>
      </c>
      <c r="E247" s="6">
        <v>4014</v>
      </c>
    </row>
    <row r="248" spans="1:5">
      <c r="A248" s="5">
        <v>45528</v>
      </c>
      <c r="B248" s="6" t="s">
        <v>5</v>
      </c>
      <c r="C248" s="6" t="s">
        <v>23</v>
      </c>
      <c r="D248" s="6" t="s">
        <v>22</v>
      </c>
      <c r="E248" s="6">
        <v>5066</v>
      </c>
    </row>
    <row r="249" spans="1:5">
      <c r="A249" s="5">
        <v>45539</v>
      </c>
      <c r="B249" s="6" t="s">
        <v>5</v>
      </c>
      <c r="C249" s="6" t="s">
        <v>11</v>
      </c>
      <c r="D249" s="6" t="s">
        <v>22</v>
      </c>
      <c r="E249" s="6">
        <v>5901</v>
      </c>
    </row>
    <row r="250" spans="1:5">
      <c r="A250" s="5">
        <v>45539</v>
      </c>
      <c r="B250" s="6" t="s">
        <v>14</v>
      </c>
      <c r="C250" s="6" t="s">
        <v>15</v>
      </c>
      <c r="D250" s="6" t="s">
        <v>16</v>
      </c>
      <c r="E250" s="6">
        <v>5017</v>
      </c>
    </row>
    <row r="251" spans="1:5">
      <c r="A251" s="5">
        <v>45539</v>
      </c>
      <c r="B251" s="6" t="s">
        <v>8</v>
      </c>
      <c r="C251" s="6" t="s">
        <v>12</v>
      </c>
      <c r="D251" s="6" t="s">
        <v>10</v>
      </c>
      <c r="E251" s="6">
        <v>4004</v>
      </c>
    </row>
    <row r="252" spans="1:5">
      <c r="A252" s="5">
        <v>45542</v>
      </c>
      <c r="B252" s="6" t="s">
        <v>8</v>
      </c>
      <c r="C252" s="6" t="s">
        <v>12</v>
      </c>
      <c r="D252" s="6" t="s">
        <v>10</v>
      </c>
      <c r="E252" s="6">
        <v>5467</v>
      </c>
    </row>
    <row r="253" spans="1:5">
      <c r="A253" s="5">
        <v>45543</v>
      </c>
      <c r="B253" s="6" t="s">
        <v>5</v>
      </c>
      <c r="C253" s="6" t="s">
        <v>11</v>
      </c>
      <c r="D253" s="6" t="s">
        <v>22</v>
      </c>
      <c r="E253" s="6">
        <v>5022</v>
      </c>
    </row>
    <row r="254" spans="1:5">
      <c r="A254" s="5">
        <v>45543</v>
      </c>
      <c r="B254" s="6" t="s">
        <v>14</v>
      </c>
      <c r="C254" s="6" t="s">
        <v>19</v>
      </c>
      <c r="D254" s="6" t="s">
        <v>16</v>
      </c>
      <c r="E254" s="6">
        <v>5433</v>
      </c>
    </row>
    <row r="255" spans="1:5">
      <c r="A255" s="5">
        <v>45543</v>
      </c>
      <c r="B255" s="6" t="s">
        <v>14</v>
      </c>
      <c r="C255" s="6" t="s">
        <v>18</v>
      </c>
      <c r="D255" s="6" t="s">
        <v>16</v>
      </c>
      <c r="E255" s="6">
        <v>4407</v>
      </c>
    </row>
    <row r="256" spans="1:5">
      <c r="A256" s="5">
        <v>45545</v>
      </c>
      <c r="B256" s="6" t="s">
        <v>8</v>
      </c>
      <c r="C256" s="6" t="s">
        <v>27</v>
      </c>
      <c r="D256" s="6" t="s">
        <v>17</v>
      </c>
      <c r="E256" s="6">
        <v>6871</v>
      </c>
    </row>
    <row r="257" spans="1:5">
      <c r="A257" s="5">
        <v>45548</v>
      </c>
      <c r="B257" s="6" t="s">
        <v>5</v>
      </c>
      <c r="C257" s="6" t="s">
        <v>11</v>
      </c>
      <c r="D257" s="6" t="s">
        <v>22</v>
      </c>
      <c r="E257" s="6">
        <v>2556</v>
      </c>
    </row>
    <row r="258" spans="1:5">
      <c r="A258" s="5">
        <v>45549</v>
      </c>
      <c r="B258" s="6" t="s">
        <v>5</v>
      </c>
      <c r="C258" s="6" t="s">
        <v>6</v>
      </c>
      <c r="D258" s="6" t="s">
        <v>7</v>
      </c>
      <c r="E258" s="6">
        <v>6163</v>
      </c>
    </row>
    <row r="259" spans="1:5">
      <c r="A259" s="5">
        <v>45549</v>
      </c>
      <c r="B259" s="6" t="s">
        <v>8</v>
      </c>
      <c r="C259" s="6" t="s">
        <v>12</v>
      </c>
      <c r="D259" s="6" t="s">
        <v>17</v>
      </c>
      <c r="E259" s="6">
        <v>3123</v>
      </c>
    </row>
    <row r="260" spans="1:5">
      <c r="A260" s="5">
        <v>45551</v>
      </c>
      <c r="B260" s="6" t="s">
        <v>5</v>
      </c>
      <c r="C260" s="6" t="s">
        <v>6</v>
      </c>
      <c r="D260" s="6" t="s">
        <v>7</v>
      </c>
      <c r="E260" s="6">
        <v>5563</v>
      </c>
    </row>
    <row r="261" spans="1:5">
      <c r="A261" s="5">
        <v>45556</v>
      </c>
      <c r="B261" s="6" t="s">
        <v>8</v>
      </c>
      <c r="C261" s="6" t="s">
        <v>12</v>
      </c>
      <c r="D261" s="6" t="s">
        <v>17</v>
      </c>
      <c r="E261" s="6">
        <v>7425</v>
      </c>
    </row>
    <row r="262" spans="1:5">
      <c r="A262" s="5">
        <v>45559</v>
      </c>
      <c r="B262" s="6" t="s">
        <v>5</v>
      </c>
      <c r="C262" s="6" t="s">
        <v>11</v>
      </c>
      <c r="D262" s="6" t="s">
        <v>13</v>
      </c>
      <c r="E262" s="6">
        <v>7148</v>
      </c>
    </row>
    <row r="263" spans="1:5">
      <c r="A263" s="5">
        <v>45563</v>
      </c>
      <c r="B263" s="6" t="s">
        <v>5</v>
      </c>
      <c r="C263" s="6" t="s">
        <v>6</v>
      </c>
      <c r="D263" s="6" t="s">
        <v>7</v>
      </c>
      <c r="E263" s="6">
        <v>5391</v>
      </c>
    </row>
    <row r="264" spans="1:5">
      <c r="A264" s="5">
        <v>45563</v>
      </c>
      <c r="B264" s="6" t="s">
        <v>5</v>
      </c>
      <c r="C264" s="6" t="s">
        <v>6</v>
      </c>
      <c r="D264" s="6" t="s">
        <v>7</v>
      </c>
      <c r="E264" s="6">
        <v>7929</v>
      </c>
    </row>
    <row r="265" spans="1:5">
      <c r="A265" s="5">
        <v>45564</v>
      </c>
      <c r="B265" s="6" t="s">
        <v>8</v>
      </c>
      <c r="C265" s="6" t="s">
        <v>25</v>
      </c>
      <c r="D265" s="6" t="s">
        <v>17</v>
      </c>
      <c r="E265" s="6">
        <v>6820</v>
      </c>
    </row>
    <row r="266" spans="1:5">
      <c r="A266" s="5">
        <v>45567</v>
      </c>
      <c r="B266" s="6" t="s">
        <v>5</v>
      </c>
      <c r="C266" s="6" t="s">
        <v>6</v>
      </c>
      <c r="D266" s="6" t="s">
        <v>7</v>
      </c>
      <c r="E266" s="6">
        <v>3077</v>
      </c>
    </row>
    <row r="267" spans="1:5">
      <c r="A267" s="5">
        <v>45569</v>
      </c>
      <c r="B267" s="6" t="s">
        <v>5</v>
      </c>
      <c r="C267" s="6" t="s">
        <v>11</v>
      </c>
      <c r="D267" s="6" t="s">
        <v>7</v>
      </c>
      <c r="E267" s="6">
        <v>6630</v>
      </c>
    </row>
    <row r="268" spans="1:5">
      <c r="A268" s="5">
        <v>45569</v>
      </c>
      <c r="B268" s="6" t="s">
        <v>5</v>
      </c>
      <c r="C268" s="6" t="s">
        <v>6</v>
      </c>
      <c r="D268" s="6" t="s">
        <v>7</v>
      </c>
      <c r="E268" s="6">
        <v>2534</v>
      </c>
    </row>
    <row r="269" spans="1:5">
      <c r="A269" s="5">
        <v>45571</v>
      </c>
      <c r="B269" s="6" t="s">
        <v>8</v>
      </c>
      <c r="C269" s="6" t="s">
        <v>25</v>
      </c>
      <c r="D269" s="6" t="s">
        <v>17</v>
      </c>
      <c r="E269" s="6">
        <v>7732</v>
      </c>
    </row>
    <row r="270" spans="1:5">
      <c r="A270" s="5">
        <v>45572</v>
      </c>
      <c r="B270" s="6" t="s">
        <v>8</v>
      </c>
      <c r="C270" s="6" t="s">
        <v>27</v>
      </c>
      <c r="D270" s="6" t="s">
        <v>17</v>
      </c>
      <c r="E270" s="6">
        <v>2180</v>
      </c>
    </row>
    <row r="271" spans="1:5">
      <c r="A271" s="5">
        <v>45575</v>
      </c>
      <c r="B271" s="6" t="s">
        <v>8</v>
      </c>
      <c r="C271" s="6" t="s">
        <v>27</v>
      </c>
      <c r="D271" s="6" t="s">
        <v>17</v>
      </c>
      <c r="E271" s="6">
        <v>7758</v>
      </c>
    </row>
    <row r="272" spans="1:5">
      <c r="A272" s="5">
        <v>45579</v>
      </c>
      <c r="B272" s="6" t="s">
        <v>8</v>
      </c>
      <c r="C272" s="6" t="s">
        <v>12</v>
      </c>
      <c r="D272" s="6" t="s">
        <v>17</v>
      </c>
      <c r="E272" s="6">
        <v>2965</v>
      </c>
    </row>
    <row r="273" spans="1:5">
      <c r="A273" s="5">
        <v>45583</v>
      </c>
      <c r="B273" s="6" t="s">
        <v>5</v>
      </c>
      <c r="C273" s="6" t="s">
        <v>23</v>
      </c>
      <c r="D273" s="6" t="s">
        <v>22</v>
      </c>
      <c r="E273" s="6">
        <v>4473</v>
      </c>
    </row>
    <row r="274" spans="1:5">
      <c r="A274" s="5">
        <v>45584</v>
      </c>
      <c r="B274" s="6" t="s">
        <v>5</v>
      </c>
      <c r="C274" s="6" t="s">
        <v>11</v>
      </c>
      <c r="D274" s="6" t="s">
        <v>22</v>
      </c>
      <c r="E274" s="6">
        <v>6060</v>
      </c>
    </row>
    <row r="275" spans="1:5">
      <c r="A275" s="5">
        <v>45586</v>
      </c>
      <c r="B275" s="6" t="s">
        <v>5</v>
      </c>
      <c r="C275" s="6" t="s">
        <v>24</v>
      </c>
      <c r="D275" s="6" t="s">
        <v>13</v>
      </c>
      <c r="E275" s="6">
        <v>2386</v>
      </c>
    </row>
    <row r="276" spans="1:5">
      <c r="A276" s="5">
        <v>45589</v>
      </c>
      <c r="B276" s="6" t="s">
        <v>14</v>
      </c>
      <c r="C276" s="6" t="s">
        <v>15</v>
      </c>
      <c r="D276" s="6" t="s">
        <v>16</v>
      </c>
      <c r="E276" s="6">
        <v>6081</v>
      </c>
    </row>
    <row r="277" spans="1:5">
      <c r="A277" s="5">
        <v>45591</v>
      </c>
      <c r="B277" s="6" t="s">
        <v>5</v>
      </c>
      <c r="C277" s="6" t="s">
        <v>11</v>
      </c>
      <c r="D277" s="6" t="s">
        <v>22</v>
      </c>
      <c r="E277" s="6">
        <v>2083</v>
      </c>
    </row>
    <row r="278" spans="1:5">
      <c r="A278" s="5">
        <v>45593</v>
      </c>
      <c r="B278" s="6" t="s">
        <v>5</v>
      </c>
      <c r="C278" s="6" t="s">
        <v>20</v>
      </c>
      <c r="D278" s="6" t="s">
        <v>13</v>
      </c>
      <c r="E278" s="6">
        <v>5954</v>
      </c>
    </row>
    <row r="279" spans="1:5">
      <c r="A279" s="5">
        <v>45595</v>
      </c>
      <c r="B279" s="6" t="s">
        <v>14</v>
      </c>
      <c r="C279" s="6" t="s">
        <v>19</v>
      </c>
      <c r="D279" s="6" t="s">
        <v>16</v>
      </c>
      <c r="E279" s="6">
        <v>7867</v>
      </c>
    </row>
    <row r="280" spans="1:5">
      <c r="A280" s="5">
        <v>45597</v>
      </c>
      <c r="B280" s="6" t="s">
        <v>8</v>
      </c>
      <c r="C280" s="6" t="s">
        <v>12</v>
      </c>
      <c r="D280" s="6" t="s">
        <v>17</v>
      </c>
      <c r="E280" s="6">
        <v>5795</v>
      </c>
    </row>
    <row r="281" spans="1:5">
      <c r="A281" s="5">
        <v>45600</v>
      </c>
      <c r="B281" s="6" t="s">
        <v>8</v>
      </c>
      <c r="C281" s="6" t="s">
        <v>21</v>
      </c>
      <c r="D281" s="6" t="s">
        <v>10</v>
      </c>
      <c r="E281" s="6">
        <v>583</v>
      </c>
    </row>
    <row r="282" spans="1:5">
      <c r="A282" s="5">
        <v>45601</v>
      </c>
      <c r="B282" s="6" t="s">
        <v>8</v>
      </c>
      <c r="C282" s="6" t="s">
        <v>12</v>
      </c>
      <c r="D282" s="6" t="s">
        <v>17</v>
      </c>
      <c r="E282" s="6">
        <v>4686</v>
      </c>
    </row>
    <row r="283" spans="1:5">
      <c r="A283" s="5">
        <v>45609</v>
      </c>
      <c r="B283" s="6" t="s">
        <v>8</v>
      </c>
      <c r="C283" s="6" t="s">
        <v>27</v>
      </c>
      <c r="D283" s="6" t="s">
        <v>17</v>
      </c>
      <c r="E283" s="6">
        <v>4861</v>
      </c>
    </row>
    <row r="284" spans="1:5">
      <c r="A284" s="5">
        <v>45615</v>
      </c>
      <c r="B284" s="6" t="s">
        <v>8</v>
      </c>
      <c r="C284" s="6" t="s">
        <v>21</v>
      </c>
      <c r="D284" s="6" t="s">
        <v>10</v>
      </c>
      <c r="E284" s="6">
        <v>210</v>
      </c>
    </row>
    <row r="285" spans="1:5">
      <c r="A285" s="5">
        <v>45618</v>
      </c>
      <c r="B285" s="6" t="s">
        <v>8</v>
      </c>
      <c r="C285" s="6" t="s">
        <v>9</v>
      </c>
      <c r="D285" s="6" t="s">
        <v>10</v>
      </c>
      <c r="E285" s="6">
        <v>114</v>
      </c>
    </row>
    <row r="286" spans="1:5">
      <c r="A286" s="5">
        <v>45629</v>
      </c>
      <c r="B286" s="6" t="s">
        <v>8</v>
      </c>
      <c r="C286" s="6" t="s">
        <v>27</v>
      </c>
      <c r="D286" s="6" t="s">
        <v>17</v>
      </c>
      <c r="E286" s="6">
        <v>7408</v>
      </c>
    </row>
    <row r="287" spans="1:5">
      <c r="A287" s="5">
        <v>45631</v>
      </c>
      <c r="B287" s="6" t="s">
        <v>8</v>
      </c>
      <c r="C287" s="6" t="s">
        <v>26</v>
      </c>
      <c r="D287" s="6" t="s">
        <v>17</v>
      </c>
      <c r="E287" s="6">
        <v>5400</v>
      </c>
    </row>
    <row r="288" spans="1:5">
      <c r="A288" s="5">
        <v>45635</v>
      </c>
      <c r="B288" s="6" t="s">
        <v>5</v>
      </c>
      <c r="C288" s="6" t="s">
        <v>11</v>
      </c>
      <c r="D288" s="6" t="s">
        <v>22</v>
      </c>
      <c r="E288" s="6">
        <v>6801</v>
      </c>
    </row>
    <row r="289" spans="1:5">
      <c r="A289" s="5">
        <v>45639</v>
      </c>
      <c r="B289" s="6" t="s">
        <v>5</v>
      </c>
      <c r="C289" s="6" t="s">
        <v>20</v>
      </c>
      <c r="D289" s="6" t="s">
        <v>13</v>
      </c>
      <c r="E289" s="6">
        <v>7025</v>
      </c>
    </row>
    <row r="290" spans="1:5">
      <c r="A290" s="5">
        <v>45640</v>
      </c>
      <c r="B290" s="6" t="s">
        <v>8</v>
      </c>
      <c r="C290" s="6" t="s">
        <v>12</v>
      </c>
      <c r="D290" s="6" t="s">
        <v>17</v>
      </c>
      <c r="E290" s="6">
        <v>5938</v>
      </c>
    </row>
    <row r="291" spans="1:5">
      <c r="A291" s="5">
        <v>45640</v>
      </c>
      <c r="B291" s="6" t="s">
        <v>8</v>
      </c>
      <c r="C291" s="6" t="s">
        <v>9</v>
      </c>
      <c r="D291" s="6" t="s">
        <v>10</v>
      </c>
      <c r="E291" s="6">
        <v>896</v>
      </c>
    </row>
    <row r="292" spans="1:5">
      <c r="A292" s="5">
        <v>45642</v>
      </c>
      <c r="B292" s="6" t="s">
        <v>14</v>
      </c>
      <c r="C292" s="6" t="s">
        <v>18</v>
      </c>
      <c r="D292" s="6" t="s">
        <v>16</v>
      </c>
      <c r="E292" s="6">
        <v>2087</v>
      </c>
    </row>
    <row r="293" spans="1:5">
      <c r="A293" s="5">
        <v>45643</v>
      </c>
      <c r="B293" s="6" t="s">
        <v>14</v>
      </c>
      <c r="C293" s="6" t="s">
        <v>19</v>
      </c>
      <c r="D293" s="6" t="s">
        <v>16</v>
      </c>
      <c r="E293" s="6">
        <v>3321</v>
      </c>
    </row>
    <row r="294" spans="1:5">
      <c r="A294" s="5">
        <v>45645</v>
      </c>
      <c r="B294" s="6" t="s">
        <v>8</v>
      </c>
      <c r="C294" s="6" t="s">
        <v>12</v>
      </c>
      <c r="D294" s="6" t="s">
        <v>17</v>
      </c>
      <c r="E294" s="6">
        <v>2045</v>
      </c>
    </row>
    <row r="295" spans="1:5">
      <c r="A295" s="5">
        <v>45646</v>
      </c>
      <c r="B295" s="6" t="s">
        <v>5</v>
      </c>
      <c r="C295" s="6" t="s">
        <v>11</v>
      </c>
      <c r="D295" s="6" t="s">
        <v>13</v>
      </c>
      <c r="E295" s="6">
        <v>5339</v>
      </c>
    </row>
    <row r="296" spans="1:5">
      <c r="A296" s="5">
        <v>45650</v>
      </c>
      <c r="B296" s="6" t="s">
        <v>5</v>
      </c>
      <c r="C296" s="6" t="s">
        <v>11</v>
      </c>
      <c r="D296" s="6" t="s">
        <v>22</v>
      </c>
      <c r="E296" s="6">
        <v>7744</v>
      </c>
    </row>
    <row r="297" spans="1:5">
      <c r="A297" s="5">
        <v>45651</v>
      </c>
      <c r="B297" s="6" t="s">
        <v>5</v>
      </c>
      <c r="C297" s="6" t="s">
        <v>11</v>
      </c>
      <c r="D297" s="6" t="s">
        <v>7</v>
      </c>
      <c r="E297" s="6">
        <v>2866</v>
      </c>
    </row>
    <row r="298" spans="1:5">
      <c r="A298" s="5">
        <v>45654</v>
      </c>
      <c r="B298" s="6" t="s">
        <v>5</v>
      </c>
      <c r="C298" s="6" t="s">
        <v>23</v>
      </c>
      <c r="D298" s="6" t="s">
        <v>22</v>
      </c>
      <c r="E298" s="6">
        <v>6767</v>
      </c>
    </row>
    <row r="299" spans="1:5">
      <c r="A299" s="5">
        <v>45654</v>
      </c>
      <c r="B299" s="6" t="s">
        <v>8</v>
      </c>
      <c r="C299" s="6" t="s">
        <v>26</v>
      </c>
      <c r="D299" s="6" t="s">
        <v>17</v>
      </c>
      <c r="E299" s="6">
        <v>3893</v>
      </c>
    </row>
    <row r="300" spans="1:5">
      <c r="A300" s="5">
        <v>45656</v>
      </c>
      <c r="B300" s="6" t="s">
        <v>14</v>
      </c>
      <c r="C300" s="6" t="s">
        <v>15</v>
      </c>
      <c r="D300" s="6" t="s">
        <v>16</v>
      </c>
      <c r="E300" s="6">
        <v>2628</v>
      </c>
    </row>
    <row r="301" spans="1:5">
      <c r="A301" s="5">
        <v>45656</v>
      </c>
      <c r="B301" s="6" t="s">
        <v>14</v>
      </c>
      <c r="C301" s="6" t="s">
        <v>19</v>
      </c>
      <c r="D301" s="6" t="s">
        <v>16</v>
      </c>
      <c r="E301" s="6">
        <v>6757</v>
      </c>
    </row>
    <row r="302" spans="1:5">
      <c r="A302" s="5">
        <v>45657</v>
      </c>
      <c r="B302" s="6" t="s">
        <v>5</v>
      </c>
      <c r="C302" s="6" t="s">
        <v>11</v>
      </c>
      <c r="D302" s="6" t="s">
        <v>7</v>
      </c>
      <c r="E302" s="6">
        <v>4843</v>
      </c>
    </row>
    <row r="303" spans="1:5">
      <c r="A303" s="5">
        <v>45658</v>
      </c>
      <c r="B303" s="6" t="s">
        <v>14</v>
      </c>
      <c r="C303" s="6" t="s">
        <v>19</v>
      </c>
      <c r="D303" s="6" t="s">
        <v>16</v>
      </c>
      <c r="E303" s="6">
        <v>2482</v>
      </c>
    </row>
    <row r="304" spans="1:5">
      <c r="A304" s="5">
        <v>45662</v>
      </c>
      <c r="B304" s="6" t="s">
        <v>5</v>
      </c>
      <c r="C304" s="6" t="s">
        <v>23</v>
      </c>
      <c r="D304" s="6" t="s">
        <v>22</v>
      </c>
      <c r="E304" s="6">
        <v>7857</v>
      </c>
    </row>
    <row r="305" spans="1:5">
      <c r="A305" s="5">
        <v>45665</v>
      </c>
      <c r="B305" s="6" t="s">
        <v>5</v>
      </c>
      <c r="C305" s="6" t="s">
        <v>23</v>
      </c>
      <c r="D305" s="6" t="s">
        <v>22</v>
      </c>
      <c r="E305" s="6">
        <v>2040</v>
      </c>
    </row>
    <row r="306" spans="1:5">
      <c r="A306" s="5">
        <v>45667</v>
      </c>
      <c r="B306" s="6" t="s">
        <v>8</v>
      </c>
      <c r="C306" s="6" t="s">
        <v>12</v>
      </c>
      <c r="D306" s="6" t="s">
        <v>17</v>
      </c>
      <c r="E306" s="6">
        <v>4934</v>
      </c>
    </row>
    <row r="307" spans="1:5">
      <c r="A307" s="5">
        <v>45667</v>
      </c>
      <c r="B307" s="6" t="s">
        <v>5</v>
      </c>
      <c r="C307" s="6" t="s">
        <v>11</v>
      </c>
      <c r="D307" s="6" t="s">
        <v>22</v>
      </c>
      <c r="E307" s="6">
        <v>3118</v>
      </c>
    </row>
    <row r="308" spans="1:5">
      <c r="A308" s="5">
        <v>45669</v>
      </c>
      <c r="B308" s="6" t="s">
        <v>8</v>
      </c>
      <c r="C308" s="6" t="s">
        <v>12</v>
      </c>
      <c r="D308" s="6" t="s">
        <v>10</v>
      </c>
      <c r="E308" s="6">
        <v>2532</v>
      </c>
    </row>
    <row r="309" spans="1:5">
      <c r="A309" s="5">
        <v>45672</v>
      </c>
      <c r="B309" s="6" t="s">
        <v>14</v>
      </c>
      <c r="C309" s="6" t="s">
        <v>19</v>
      </c>
      <c r="D309" s="6" t="s">
        <v>16</v>
      </c>
      <c r="E309" s="6">
        <v>5975</v>
      </c>
    </row>
    <row r="310" spans="1:5">
      <c r="A310" s="5">
        <v>45675</v>
      </c>
      <c r="B310" s="6" t="s">
        <v>5</v>
      </c>
      <c r="C310" s="6" t="s">
        <v>11</v>
      </c>
      <c r="D310" s="6" t="s">
        <v>22</v>
      </c>
      <c r="E310" s="6">
        <v>7264</v>
      </c>
    </row>
    <row r="311" spans="1:5">
      <c r="A311" s="5">
        <v>45677</v>
      </c>
      <c r="B311" s="6" t="s">
        <v>8</v>
      </c>
      <c r="C311" s="6" t="s">
        <v>9</v>
      </c>
      <c r="D311" s="6" t="s">
        <v>10</v>
      </c>
      <c r="E311" s="6">
        <v>613</v>
      </c>
    </row>
    <row r="312" spans="1:5">
      <c r="A312" s="5">
        <v>45679</v>
      </c>
      <c r="B312" s="6" t="s">
        <v>5</v>
      </c>
      <c r="C312" s="6" t="s">
        <v>11</v>
      </c>
      <c r="D312" s="6" t="s">
        <v>22</v>
      </c>
      <c r="E312" s="6">
        <v>3115</v>
      </c>
    </row>
    <row r="313" spans="1:5">
      <c r="A313" s="5">
        <v>45682</v>
      </c>
      <c r="B313" s="6" t="s">
        <v>14</v>
      </c>
      <c r="C313" s="6" t="s">
        <v>19</v>
      </c>
      <c r="D313" s="6" t="s">
        <v>16</v>
      </c>
      <c r="E313" s="6">
        <v>7098</v>
      </c>
    </row>
    <row r="314" spans="1:5">
      <c r="A314" s="5">
        <v>45690</v>
      </c>
      <c r="B314" s="6" t="s">
        <v>8</v>
      </c>
      <c r="C314" s="6" t="s">
        <v>12</v>
      </c>
      <c r="D314" s="6" t="s">
        <v>10</v>
      </c>
      <c r="E314" s="6">
        <v>5868</v>
      </c>
    </row>
    <row r="315" spans="1:5">
      <c r="A315" s="5">
        <v>45693</v>
      </c>
      <c r="B315" s="6" t="s">
        <v>8</v>
      </c>
      <c r="C315" s="6" t="s">
        <v>12</v>
      </c>
      <c r="D315" s="6" t="s">
        <v>17</v>
      </c>
      <c r="E315" s="6">
        <v>5756</v>
      </c>
    </row>
    <row r="316" spans="1:5">
      <c r="A316" s="5">
        <v>45699</v>
      </c>
      <c r="B316" s="6" t="s">
        <v>8</v>
      </c>
      <c r="C316" s="6" t="s">
        <v>25</v>
      </c>
      <c r="D316" s="6" t="s">
        <v>17</v>
      </c>
      <c r="E316" s="6">
        <v>5134</v>
      </c>
    </row>
    <row r="317" spans="1:5">
      <c r="A317" s="5">
        <v>45701</v>
      </c>
      <c r="B317" s="6" t="s">
        <v>8</v>
      </c>
      <c r="C317" s="6" t="s">
        <v>12</v>
      </c>
      <c r="D317" s="6" t="s">
        <v>10</v>
      </c>
      <c r="E317" s="6">
        <v>4640</v>
      </c>
    </row>
    <row r="318" spans="1:5">
      <c r="A318" s="5">
        <v>45704</v>
      </c>
      <c r="B318" s="6" t="s">
        <v>8</v>
      </c>
      <c r="C318" s="6" t="s">
        <v>12</v>
      </c>
      <c r="D318" s="6" t="s">
        <v>10</v>
      </c>
      <c r="E318" s="6">
        <v>6830</v>
      </c>
    </row>
    <row r="319" spans="1:5">
      <c r="A319" s="5">
        <v>45707</v>
      </c>
      <c r="B319" s="6" t="s">
        <v>5</v>
      </c>
      <c r="C319" s="6" t="s">
        <v>24</v>
      </c>
      <c r="D319" s="6" t="s">
        <v>13</v>
      </c>
      <c r="E319" s="6">
        <v>6074</v>
      </c>
    </row>
    <row r="320" spans="1:5">
      <c r="A320" s="5">
        <v>45707</v>
      </c>
      <c r="B320" s="6" t="s">
        <v>5</v>
      </c>
      <c r="C320" s="6" t="s">
        <v>11</v>
      </c>
      <c r="D320" s="6" t="s">
        <v>22</v>
      </c>
      <c r="E320" s="6">
        <v>4901</v>
      </c>
    </row>
    <row r="321" spans="1:5">
      <c r="A321" s="8">
        <v>45711</v>
      </c>
      <c r="B321" s="9" t="s">
        <v>8</v>
      </c>
      <c r="C321" s="9" t="s">
        <v>26</v>
      </c>
      <c r="D321" s="9" t="s">
        <v>17</v>
      </c>
      <c r="E321" s="9">
        <v>3070</v>
      </c>
    </row>
  </sheetData>
  <mergeCells count="1">
    <mergeCell ref="H2:I2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24CD01-EB94-4B01-9912-5C31F8C4CF47}">
  <ds:schemaRefs>
    <ds:schemaRef ds:uri="8602ebc8-99ea-4c12-aabd-36e02eea0ec4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ea0a048-5e79-414d-a984-5fa877d55858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1B5883-AE10-451D-B1FD-6B5866DAD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ADED34-3B0B-4B8D-825D-0898E85BF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 GroupBy</vt:lpstr>
      <vt:lpstr>1 GroupBy</vt:lpstr>
      <vt:lpstr>2 GroupBy</vt:lpstr>
      <vt:lpstr>3 GroupBy</vt:lpstr>
      <vt:lpstr>4 GroupBy</vt:lpstr>
      <vt:lpstr>5 GroupBy</vt:lpstr>
      <vt:lpstr>6 GroupBy</vt:lpstr>
      <vt:lpstr>7 GroupBy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file is part of the comprehensive courses offered at XelPlus.com, designed to enhance your Excel skills.</dc:description>
  <cp:lastModifiedBy>Sergio Giraldo</cp:lastModifiedBy>
  <dcterms:created xsi:type="dcterms:W3CDTF">2018-09-11T10:37:47Z</dcterms:created>
  <dcterms:modified xsi:type="dcterms:W3CDTF">2025-03-14T21:19:55Z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