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0421E59-1CED-491F-8999-ABB6E3C48DA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tiempos1000-26000" sheetId="1" r:id="rId1"/>
    <sheet name="Hoja2" sheetId="7" r:id="rId2"/>
    <sheet name="Hoja1" sheetId="2" r:id="rId3"/>
    <sheet name="num-people200" sheetId="3" r:id="rId4"/>
    <sheet name="num-people300" sheetId="4" r:id="rId5"/>
    <sheet name="num-people400" sheetId="5" r:id="rId6"/>
    <sheet name="num-people500" sheetId="6" r:id="rId7"/>
    <sheet name="Hoja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J19" i="1" l="1"/>
  <c r="M67" i="6"/>
  <c r="N67" i="6"/>
  <c r="O67" i="6"/>
  <c r="M68" i="6"/>
  <c r="N68" i="6"/>
  <c r="O68" i="6"/>
  <c r="M69" i="6"/>
  <c r="N69" i="6"/>
  <c r="O69" i="6"/>
  <c r="M70" i="6"/>
  <c r="N70" i="6"/>
  <c r="O70" i="6"/>
  <c r="O66" i="6"/>
  <c r="N66" i="6"/>
  <c r="M66" i="6"/>
  <c r="M51" i="6"/>
  <c r="N51" i="6"/>
  <c r="O51" i="6"/>
  <c r="M52" i="6"/>
  <c r="N52" i="6"/>
  <c r="O52" i="6"/>
  <c r="M53" i="6"/>
  <c r="N53" i="6"/>
  <c r="O53" i="6"/>
  <c r="M54" i="6"/>
  <c r="N54" i="6"/>
  <c r="O54" i="6"/>
  <c r="O50" i="6"/>
  <c r="N50" i="6"/>
  <c r="M50" i="6"/>
  <c r="O36" i="6"/>
  <c r="O37" i="6"/>
  <c r="O38" i="6"/>
  <c r="O39" i="6"/>
  <c r="N36" i="6"/>
  <c r="N37" i="6"/>
  <c r="N38" i="6"/>
  <c r="N39" i="6"/>
  <c r="M36" i="6"/>
  <c r="M37" i="6"/>
  <c r="M38" i="6"/>
  <c r="M39" i="6"/>
  <c r="O35" i="6"/>
  <c r="N35" i="6"/>
  <c r="M35" i="6"/>
  <c r="O20" i="6"/>
  <c r="O21" i="6"/>
  <c r="O22" i="6"/>
  <c r="O23" i="6"/>
  <c r="N20" i="6"/>
  <c r="N21" i="6"/>
  <c r="N22" i="6"/>
  <c r="N23" i="6"/>
  <c r="M20" i="6"/>
  <c r="M21" i="6"/>
  <c r="M22" i="6"/>
  <c r="M23" i="6"/>
  <c r="O19" i="6"/>
  <c r="N19" i="6"/>
  <c r="M19" i="6"/>
  <c r="O5" i="6"/>
  <c r="O6" i="6"/>
  <c r="O7" i="6"/>
  <c r="O8" i="6"/>
  <c r="N5" i="6"/>
  <c r="N6" i="6"/>
  <c r="N7" i="6"/>
  <c r="N8" i="6"/>
  <c r="M5" i="6"/>
  <c r="M6" i="6"/>
  <c r="M7" i="6"/>
  <c r="M8" i="6"/>
  <c r="O4" i="6"/>
  <c r="N4" i="6"/>
  <c r="M4" i="6"/>
  <c r="O67" i="5"/>
  <c r="O68" i="5"/>
  <c r="O69" i="5"/>
  <c r="O70" i="5"/>
  <c r="N67" i="5"/>
  <c r="N68" i="5"/>
  <c r="N69" i="5"/>
  <c r="N70" i="5"/>
  <c r="M67" i="5"/>
  <c r="M68" i="5"/>
  <c r="M69" i="5"/>
  <c r="M70" i="5"/>
  <c r="O66" i="5"/>
  <c r="N66" i="5"/>
  <c r="M66" i="5"/>
  <c r="O51" i="5"/>
  <c r="O52" i="5"/>
  <c r="O53" i="5"/>
  <c r="O54" i="5"/>
  <c r="N51" i="5"/>
  <c r="N52" i="5"/>
  <c r="N53" i="5"/>
  <c r="N54" i="5"/>
  <c r="M51" i="5"/>
  <c r="M52" i="5"/>
  <c r="M53" i="5"/>
  <c r="M54" i="5"/>
  <c r="O50" i="5"/>
  <c r="N50" i="5"/>
  <c r="M50" i="5"/>
  <c r="O36" i="5"/>
  <c r="O37" i="5"/>
  <c r="O38" i="5"/>
  <c r="O39" i="5"/>
  <c r="N36" i="5"/>
  <c r="N37" i="5"/>
  <c r="N38" i="5"/>
  <c r="N39" i="5"/>
  <c r="M36" i="5"/>
  <c r="M37" i="5"/>
  <c r="M38" i="5"/>
  <c r="M39" i="5"/>
  <c r="O35" i="5"/>
  <c r="N35" i="5"/>
  <c r="M35" i="5"/>
  <c r="O20" i="5"/>
  <c r="O21" i="5"/>
  <c r="O22" i="5"/>
  <c r="O23" i="5"/>
  <c r="N20" i="5"/>
  <c r="N21" i="5"/>
  <c r="N22" i="5"/>
  <c r="N23" i="5"/>
  <c r="M20" i="5"/>
  <c r="M21" i="5"/>
  <c r="M22" i="5"/>
  <c r="M23" i="5"/>
  <c r="O19" i="5"/>
  <c r="N19" i="5"/>
  <c r="M19" i="5"/>
  <c r="O5" i="5"/>
  <c r="O6" i="5"/>
  <c r="O7" i="5"/>
  <c r="O8" i="5"/>
  <c r="N5" i="5"/>
  <c r="N6" i="5"/>
  <c r="N7" i="5"/>
  <c r="N8" i="5"/>
  <c r="M5" i="5"/>
  <c r="M6" i="5"/>
  <c r="M7" i="5"/>
  <c r="M8" i="5"/>
  <c r="O4" i="5"/>
  <c r="N4" i="5"/>
  <c r="M4" i="5"/>
  <c r="O67" i="4"/>
  <c r="O68" i="4"/>
  <c r="O69" i="4"/>
  <c r="O70" i="4"/>
  <c r="N67" i="4"/>
  <c r="N68" i="4"/>
  <c r="N69" i="4"/>
  <c r="N70" i="4"/>
  <c r="M67" i="4"/>
  <c r="M68" i="4"/>
  <c r="M69" i="4"/>
  <c r="M70" i="4"/>
  <c r="N66" i="4"/>
  <c r="O66" i="4"/>
  <c r="M66" i="4"/>
  <c r="O51" i="4"/>
  <c r="O52" i="4"/>
  <c r="O53" i="4"/>
  <c r="O54" i="4"/>
  <c r="N51" i="4"/>
  <c r="N52" i="4"/>
  <c r="N53" i="4"/>
  <c r="N54" i="4"/>
  <c r="M51" i="4"/>
  <c r="M52" i="4"/>
  <c r="M53" i="4"/>
  <c r="M54" i="4"/>
  <c r="O50" i="4"/>
  <c r="N50" i="4"/>
  <c r="M50" i="4"/>
  <c r="O36" i="4"/>
  <c r="O37" i="4"/>
  <c r="O38" i="4"/>
  <c r="O39" i="4"/>
  <c r="N36" i="4"/>
  <c r="N37" i="4"/>
  <c r="N38" i="4"/>
  <c r="N39" i="4"/>
  <c r="M36" i="4"/>
  <c r="M37" i="4"/>
  <c r="M38" i="4"/>
  <c r="M39" i="4"/>
  <c r="O35" i="4"/>
  <c r="N35" i="4"/>
  <c r="M35" i="4"/>
  <c r="O20" i="4"/>
  <c r="O21" i="4"/>
  <c r="O22" i="4"/>
  <c r="O23" i="4"/>
  <c r="N20" i="4"/>
  <c r="N21" i="4"/>
  <c r="N22" i="4"/>
  <c r="N23" i="4"/>
  <c r="M20" i="4"/>
  <c r="M21" i="4"/>
  <c r="M22" i="4"/>
  <c r="M23" i="4"/>
  <c r="O19" i="4"/>
  <c r="N19" i="4"/>
  <c r="M19" i="4"/>
  <c r="O5" i="4"/>
  <c r="O6" i="4"/>
  <c r="O7" i="4"/>
  <c r="O8" i="4"/>
  <c r="N5" i="4"/>
  <c r="N6" i="4"/>
  <c r="N7" i="4"/>
  <c r="N8" i="4"/>
  <c r="M5" i="4"/>
  <c r="M6" i="4"/>
  <c r="M7" i="4"/>
  <c r="M8" i="4"/>
  <c r="O4" i="4"/>
  <c r="N4" i="4"/>
  <c r="M4" i="4"/>
  <c r="O67" i="3"/>
  <c r="O68" i="3"/>
  <c r="O69" i="3"/>
  <c r="O70" i="3"/>
  <c r="N67" i="3"/>
  <c r="N68" i="3"/>
  <c r="N69" i="3"/>
  <c r="N70" i="3"/>
  <c r="M67" i="3"/>
  <c r="M68" i="3"/>
  <c r="M69" i="3"/>
  <c r="M70" i="3"/>
  <c r="O66" i="3"/>
  <c r="N66" i="3"/>
  <c r="M66" i="3"/>
  <c r="O51" i="3"/>
  <c r="O52" i="3"/>
  <c r="O53" i="3"/>
  <c r="O54" i="3"/>
  <c r="N51" i="3"/>
  <c r="N52" i="3"/>
  <c r="N53" i="3"/>
  <c r="N54" i="3"/>
  <c r="M51" i="3"/>
  <c r="M52" i="3"/>
  <c r="M53" i="3"/>
  <c r="M54" i="3"/>
  <c r="O50" i="3"/>
  <c r="N50" i="3"/>
  <c r="M50" i="3"/>
  <c r="O36" i="3"/>
  <c r="O37" i="3"/>
  <c r="O38" i="3"/>
  <c r="O39" i="3"/>
  <c r="N36" i="3"/>
  <c r="N37" i="3"/>
  <c r="N38" i="3"/>
  <c r="N39" i="3"/>
  <c r="M36" i="3"/>
  <c r="M37" i="3"/>
  <c r="M38" i="3"/>
  <c r="M39" i="3"/>
  <c r="O35" i="3"/>
  <c r="N35" i="3"/>
  <c r="M35" i="3"/>
  <c r="K61" i="5"/>
  <c r="J61" i="5"/>
  <c r="I61" i="5"/>
  <c r="E61" i="5"/>
  <c r="C61" i="5"/>
  <c r="K77" i="6" l="1"/>
  <c r="J77" i="6"/>
  <c r="I77" i="6"/>
  <c r="E77" i="6"/>
  <c r="C77" i="6"/>
  <c r="K61" i="6"/>
  <c r="J61" i="6"/>
  <c r="I61" i="6"/>
  <c r="E61" i="6"/>
  <c r="C61" i="6"/>
  <c r="K46" i="6"/>
  <c r="J46" i="6"/>
  <c r="I46" i="6"/>
  <c r="E46" i="6"/>
  <c r="C46" i="6"/>
  <c r="K30" i="6"/>
  <c r="J30" i="6"/>
  <c r="I30" i="6"/>
  <c r="E30" i="6"/>
  <c r="C30" i="6"/>
  <c r="K15" i="6"/>
  <c r="J15" i="6"/>
  <c r="I15" i="6"/>
  <c r="E15" i="6"/>
  <c r="C15" i="6"/>
  <c r="K77" i="5"/>
  <c r="J77" i="5"/>
  <c r="I77" i="5"/>
  <c r="E77" i="5"/>
  <c r="C77" i="5"/>
  <c r="K46" i="5"/>
  <c r="J46" i="5"/>
  <c r="I46" i="5"/>
  <c r="E46" i="5"/>
  <c r="C46" i="5"/>
  <c r="K30" i="5"/>
  <c r="J30" i="5"/>
  <c r="I30" i="5"/>
  <c r="E30" i="5"/>
  <c r="C30" i="5"/>
  <c r="K15" i="5"/>
  <c r="J15" i="5"/>
  <c r="I15" i="5"/>
  <c r="E15" i="5"/>
  <c r="C15" i="5"/>
  <c r="K77" i="4"/>
  <c r="J77" i="4"/>
  <c r="I77" i="4"/>
  <c r="E77" i="4"/>
  <c r="C77" i="4"/>
  <c r="K61" i="4"/>
  <c r="J61" i="4"/>
  <c r="I61" i="4"/>
  <c r="E61" i="4"/>
  <c r="C61" i="4"/>
  <c r="K46" i="4"/>
  <c r="J46" i="4"/>
  <c r="I46" i="4"/>
  <c r="E46" i="4"/>
  <c r="C46" i="4"/>
  <c r="K30" i="4"/>
  <c r="J30" i="4"/>
  <c r="I30" i="4"/>
  <c r="E30" i="4"/>
  <c r="C30" i="4"/>
  <c r="K15" i="4"/>
  <c r="J15" i="4"/>
  <c r="I15" i="4"/>
  <c r="E15" i="4"/>
  <c r="C15" i="4"/>
  <c r="K77" i="3"/>
  <c r="J77" i="3"/>
  <c r="I77" i="3"/>
  <c r="E77" i="3"/>
  <c r="C77" i="3"/>
  <c r="K61" i="3"/>
  <c r="J61" i="3"/>
  <c r="I61" i="3"/>
  <c r="E61" i="3"/>
  <c r="C61" i="3"/>
  <c r="K46" i="3"/>
  <c r="J46" i="3"/>
  <c r="I46" i="3"/>
  <c r="E46" i="3"/>
  <c r="C46" i="3"/>
  <c r="K15" i="3"/>
  <c r="J15" i="3"/>
  <c r="I15" i="3"/>
  <c r="E15" i="3"/>
  <c r="C15" i="3"/>
  <c r="E30" i="3"/>
  <c r="C30" i="3"/>
  <c r="G1" i="6" l="1"/>
  <c r="B64" i="6" s="1"/>
  <c r="G1" i="5"/>
  <c r="B64" i="5" s="1"/>
  <c r="G1" i="4"/>
  <c r="B33" i="4" s="1"/>
  <c r="G1" i="3"/>
  <c r="O20" i="3"/>
  <c r="O21" i="3"/>
  <c r="O22" i="3"/>
  <c r="O23" i="3"/>
  <c r="O19" i="3"/>
  <c r="M19" i="3"/>
  <c r="J30" i="3"/>
  <c r="N23" i="3" s="1"/>
  <c r="K30" i="3"/>
  <c r="I30" i="3"/>
  <c r="M23" i="3" s="1"/>
  <c r="P8" i="2"/>
  <c r="P9" i="2"/>
  <c r="P10" i="2"/>
  <c r="P11" i="2"/>
  <c r="O8" i="2"/>
  <c r="O9" i="2"/>
  <c r="O10" i="2"/>
  <c r="O11" i="2"/>
  <c r="N8" i="2"/>
  <c r="N9" i="2"/>
  <c r="N10" i="2"/>
  <c r="N11" i="2"/>
  <c r="P7" i="2"/>
  <c r="O7" i="2"/>
  <c r="N7" i="2"/>
  <c r="O5" i="3"/>
  <c r="O6" i="3"/>
  <c r="O7" i="3"/>
  <c r="O8" i="3"/>
  <c r="O4" i="3"/>
  <c r="N5" i="3"/>
  <c r="N6" i="3"/>
  <c r="N7" i="3"/>
  <c r="N8" i="3"/>
  <c r="N4" i="3"/>
  <c r="M5" i="3"/>
  <c r="M6" i="3"/>
  <c r="M7" i="3"/>
  <c r="M8" i="3"/>
  <c r="M4" i="3"/>
  <c r="L20" i="1"/>
  <c r="L21" i="1"/>
  <c r="L22" i="1"/>
  <c r="L23" i="1"/>
  <c r="L24" i="1"/>
  <c r="L25" i="1"/>
  <c r="L26" i="1"/>
  <c r="L27" i="1"/>
  <c r="L19" i="1"/>
  <c r="K20" i="1"/>
  <c r="K21" i="1"/>
  <c r="K22" i="1"/>
  <c r="K23" i="1"/>
  <c r="K24" i="1"/>
  <c r="K25" i="1"/>
  <c r="K26" i="1"/>
  <c r="K27" i="1"/>
  <c r="K19" i="1"/>
  <c r="J20" i="1"/>
  <c r="J21" i="1"/>
  <c r="J22" i="1"/>
  <c r="J23" i="1"/>
  <c r="J24" i="1"/>
  <c r="J25" i="1"/>
  <c r="J26" i="1"/>
  <c r="J27" i="1"/>
  <c r="L7" i="1"/>
  <c r="L8" i="1"/>
  <c r="L9" i="1"/>
  <c r="L10" i="1"/>
  <c r="L11" i="1"/>
  <c r="L12" i="1"/>
  <c r="L13" i="1"/>
  <c r="L14" i="1"/>
  <c r="L6" i="1"/>
  <c r="G2" i="1"/>
  <c r="B48" i="4" l="1"/>
  <c r="B2" i="4"/>
  <c r="B64" i="4"/>
  <c r="B17" i="4"/>
  <c r="N22" i="3"/>
  <c r="N21" i="3"/>
  <c r="N19" i="3"/>
  <c r="N20" i="3"/>
  <c r="M22" i="3"/>
  <c r="M21" i="3"/>
  <c r="M20" i="3"/>
  <c r="B17" i="6"/>
  <c r="B17" i="5"/>
  <c r="B33" i="6"/>
  <c r="B48" i="6"/>
  <c r="B33" i="5"/>
  <c r="B48" i="5"/>
  <c r="B2" i="5"/>
  <c r="C96" i="2"/>
  <c r="C95" i="2"/>
  <c r="C94" i="2"/>
  <c r="C93" i="2"/>
  <c r="C92" i="2"/>
  <c r="C90" i="2"/>
  <c r="C89" i="2"/>
  <c r="C88" i="2"/>
  <c r="C87" i="2"/>
  <c r="C86" i="2"/>
  <c r="C76" i="2"/>
  <c r="C75" i="2"/>
  <c r="C74" i="2"/>
  <c r="C73" i="2"/>
  <c r="C72" i="2"/>
  <c r="C70" i="2"/>
  <c r="C69" i="2"/>
  <c r="C68" i="2"/>
  <c r="C67" i="2"/>
  <c r="C66" i="2"/>
  <c r="C56" i="2"/>
  <c r="C55" i="2"/>
  <c r="C54" i="2"/>
  <c r="C53" i="2"/>
  <c r="C52" i="2"/>
  <c r="C50" i="2"/>
  <c r="C49" i="2"/>
  <c r="C48" i="2"/>
  <c r="C47" i="2"/>
  <c r="C46" i="2"/>
  <c r="C36" i="2"/>
  <c r="C35" i="2"/>
  <c r="C34" i="2"/>
  <c r="C33" i="2"/>
  <c r="C32" i="2"/>
  <c r="C30" i="2"/>
  <c r="C29" i="2"/>
  <c r="C28" i="2"/>
  <c r="C27" i="2"/>
  <c r="C26" i="2"/>
  <c r="C17" i="2"/>
  <c r="C16" i="2"/>
  <c r="C15" i="2"/>
  <c r="C14" i="2"/>
  <c r="C13" i="2"/>
  <c r="C8" i="2"/>
  <c r="C9" i="2"/>
  <c r="C10" i="2"/>
  <c r="C11" i="2"/>
  <c r="C7" i="2"/>
</calcChain>
</file>

<file path=xl/sharedStrings.xml><?xml version="1.0" encoding="utf-8"?>
<sst xmlns="http://schemas.openxmlformats.org/spreadsheetml/2006/main" count="504" uniqueCount="39">
  <si>
    <t>time</t>
  </si>
  <si>
    <t>num-people</t>
  </si>
  <si>
    <t>A.C.C</t>
  </si>
  <si>
    <t>A.P.L</t>
  </si>
  <si>
    <t>dS A.C.C</t>
  </si>
  <si>
    <t>ds A.P.L</t>
  </si>
  <si>
    <t>promedio de conexiones</t>
  </si>
  <si>
    <t>prom ciclos l3</t>
  </si>
  <si>
    <t>prom ciclos l4</t>
  </si>
  <si>
    <t>prom ciclos l5</t>
  </si>
  <si>
    <t>Redes generadas por modelo propuesto</t>
  </si>
  <si>
    <t>Redes aleatorias</t>
  </si>
  <si>
    <t>ds prom Conexiones</t>
  </si>
  <si>
    <t>conexiones</t>
  </si>
  <si>
    <t>limit-capacity</t>
  </si>
  <si>
    <t>prom ciclos L3</t>
  </si>
  <si>
    <t>prom ciclos L4</t>
  </si>
  <si>
    <t>prom ciclos L5</t>
  </si>
  <si>
    <t>lim-capacity</t>
  </si>
  <si>
    <t>maximo conexiones</t>
  </si>
  <si>
    <t>Porcentaje</t>
  </si>
  <si>
    <t>Conexiones</t>
  </si>
  <si>
    <t>INF</t>
  </si>
  <si>
    <t>lim-capaci</t>
  </si>
  <si>
    <t>%completitud</t>
  </si>
  <si>
    <t>Máximo de conexiones</t>
  </si>
  <si>
    <t>razon cl3</t>
  </si>
  <si>
    <t>razon cl4</t>
  </si>
  <si>
    <t>razon cl5</t>
  </si>
  <si>
    <t>Maximo de conexiones</t>
  </si>
  <si>
    <t>1.6</t>
  </si>
  <si>
    <t>1,1.70124</t>
  </si>
  <si>
    <t>cddf</t>
  </si>
  <si>
    <t>tiempo</t>
  </si>
  <si>
    <t>Promedios</t>
  </si>
  <si>
    <t>D.E(A.C.C)</t>
  </si>
  <si>
    <t>D.E(prom Conexiones)</t>
  </si>
  <si>
    <t>Enlaces</t>
  </si>
  <si>
    <t>D.E(A.P.L)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</si>
</sst>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NumberFormat="1" applyFill="1" applyBorder="1"/>
    <xf numFmtId="0" fontId="0" fillId="0" borderId="5" xfId="0" applyFill="1" applyBorder="1"/>
    <xf numFmtId="9" fontId="0" fillId="0" borderId="0" xfId="0" applyNumberFormat="1"/>
    <xf numFmtId="0" fontId="0" fillId="0" borderId="1" xfId="0" applyNumberFormat="1" applyBorder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ciclos l3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'tiempos1000-26000'!$A$6:$A$11</c:f>
              <c:numCache>
                <c:formatCode>General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</c:numCache>
            </c:numRef>
          </c:cat>
          <c:val>
            <c:numRef>
              <c:f>'tiempos1000-26000'!$G$19:$G$24</c:f>
              <c:numCache>
                <c:formatCode>General</c:formatCode>
                <c:ptCount val="6"/>
                <c:pt idx="0">
                  <c:v>35283.4</c:v>
                </c:pt>
                <c:pt idx="1">
                  <c:v>62171</c:v>
                </c:pt>
                <c:pt idx="2">
                  <c:v>100243</c:v>
                </c:pt>
                <c:pt idx="3">
                  <c:v>150233</c:v>
                </c:pt>
                <c:pt idx="4">
                  <c:v>211878</c:v>
                </c:pt>
                <c:pt idx="5">
                  <c:v>287738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0-445D-A3C2-5EE445CE73C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'tiempos1000-26000'!$A$6:$A$11</c:f>
              <c:numCache>
                <c:formatCode>General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</c:numCache>
            </c:numRef>
          </c:cat>
          <c:val>
            <c:numRef>
              <c:f>'tiempos1000-26000'!$H$6:$H$11</c:f>
              <c:numCache>
                <c:formatCode>General</c:formatCode>
                <c:ptCount val="6"/>
                <c:pt idx="0">
                  <c:v>134379</c:v>
                </c:pt>
                <c:pt idx="1">
                  <c:v>195219</c:v>
                </c:pt>
                <c:pt idx="2">
                  <c:v>278092</c:v>
                </c:pt>
                <c:pt idx="3">
                  <c:v>380338</c:v>
                </c:pt>
                <c:pt idx="4">
                  <c:v>504097</c:v>
                </c:pt>
                <c:pt idx="5">
                  <c:v>647420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0-445D-A3C2-5EE445CE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54864"/>
        <c:axId val="495362736"/>
      </c:lineChart>
      <c:catAx>
        <c:axId val="4953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362736"/>
        <c:crosses val="autoZero"/>
        <c:auto val="1"/>
        <c:lblAlgn val="ctr"/>
        <c:lblOffset val="100"/>
        <c:noMultiLvlLbl val="0"/>
      </c:catAx>
      <c:valAx>
        <c:axId val="49536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3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Ciclos l4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'tiempos1000-26000'!$A$6:$A$11</c:f>
              <c:numCache>
                <c:formatCode>General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</c:numCache>
            </c:numRef>
          </c:cat>
          <c:val>
            <c:numRef>
              <c:f>'tiempos1000-26000'!$H$19:$H$24</c:f>
              <c:numCache>
                <c:formatCode>General</c:formatCode>
                <c:ptCount val="6"/>
                <c:pt idx="0">
                  <c:v>1573020</c:v>
                </c:pt>
                <c:pt idx="1">
                  <c:v>3351950</c:v>
                </c:pt>
                <c:pt idx="2">
                  <c:v>6337720</c:v>
                </c:pt>
                <c:pt idx="3">
                  <c:v>10861400</c:v>
                </c:pt>
                <c:pt idx="4">
                  <c:v>17176000</c:v>
                </c:pt>
                <c:pt idx="5">
                  <c:v>25836000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5-4C49-8507-AAD323F95F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'tiempos1000-26000'!$A$6:$A$11</c:f>
              <c:numCache>
                <c:formatCode>General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</c:numCache>
            </c:numRef>
          </c:cat>
          <c:val>
            <c:numRef>
              <c:f>'tiempos1000-26000'!$I$6:$I$11</c:f>
              <c:numCache>
                <c:formatCode>General</c:formatCode>
                <c:ptCount val="6"/>
                <c:pt idx="0">
                  <c:v>5995520</c:v>
                </c:pt>
                <c:pt idx="1">
                  <c:v>11049900</c:v>
                </c:pt>
                <c:pt idx="2">
                  <c:v>19214300</c:v>
                </c:pt>
                <c:pt idx="3" formatCode="0">
                  <c:v>30630400</c:v>
                </c:pt>
                <c:pt idx="4">
                  <c:v>46820200</c:v>
                </c:pt>
                <c:pt idx="5">
                  <c:v>67509100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5-4C49-8507-AAD323F9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33136"/>
        <c:axId val="494733464"/>
      </c:lineChart>
      <c:catAx>
        <c:axId val="4947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733464"/>
        <c:crosses val="autoZero"/>
        <c:auto val="1"/>
        <c:lblAlgn val="ctr"/>
        <c:lblOffset val="100"/>
        <c:noMultiLvlLbl val="0"/>
      </c:catAx>
      <c:valAx>
        <c:axId val="4947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7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Ciclos</a:t>
            </a:r>
            <a:r>
              <a:rPr lang="es-ES" baseline="0"/>
              <a:t> l5 vs tiempo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'tiempos1000-26000'!$A$6:$A$11</c:f>
              <c:numCache>
                <c:formatCode>General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</c:numCache>
            </c:numRef>
          </c:cat>
          <c:val>
            <c:numRef>
              <c:f>'tiempos1000-26000'!$I$19:$I$24</c:f>
              <c:numCache>
                <c:formatCode>General</c:formatCode>
                <c:ptCount val="6"/>
                <c:pt idx="0">
                  <c:v>74759800</c:v>
                </c:pt>
                <c:pt idx="1">
                  <c:v>192479000</c:v>
                </c:pt>
                <c:pt idx="2">
                  <c:v>426757000</c:v>
                </c:pt>
                <c:pt idx="3">
                  <c:v>836758000</c:v>
                </c:pt>
                <c:pt idx="4">
                  <c:v>1483880000</c:v>
                </c:pt>
                <c:pt idx="5">
                  <c:v>2471890000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2-42C0-85E8-81516BCB1B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'tiempos1000-26000'!$A$6:$A$11</c:f>
              <c:numCache>
                <c:formatCode>General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</c:numCache>
            </c:numRef>
          </c:cat>
          <c:val>
            <c:numRef>
              <c:f>'tiempos1000-26000'!$J$6:$J$11</c:f>
              <c:numCache>
                <c:formatCode>General</c:formatCode>
                <c:ptCount val="6"/>
                <c:pt idx="0">
                  <c:v>356233000</c:v>
                </c:pt>
                <c:pt idx="1">
                  <c:v>800074000</c:v>
                </c:pt>
                <c:pt idx="2">
                  <c:v>1635910000</c:v>
                </c:pt>
                <c:pt idx="3">
                  <c:v>2961000000</c:v>
                </c:pt>
                <c:pt idx="4">
                  <c:v>5091090000</c:v>
                </c:pt>
                <c:pt idx="5">
                  <c:v>8093120000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2-42C0-85E8-81516BCB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67528"/>
        <c:axId val="495966216"/>
      </c:lineChart>
      <c:catAx>
        <c:axId val="49596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966216"/>
        <c:crosses val="autoZero"/>
        <c:auto val="1"/>
        <c:lblAlgn val="ctr"/>
        <c:lblOffset val="100"/>
        <c:noMultiLvlLbl val="0"/>
      </c:catAx>
      <c:valAx>
        <c:axId val="49596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96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Crecimiento de ciclos de longitud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Redes Modelo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'tiempos1000-26000'!$A$19:$A$27</c:f>
              <c:numCache>
                <c:formatCode>General</c:formatCode>
                <c:ptCount val="9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</c:numCache>
            </c:numRef>
          </c:cat>
          <c:val>
            <c:numRef>
              <c:f>'tiempos1000-26000'!$H$6:$H$14</c:f>
              <c:numCache>
                <c:formatCode>General</c:formatCode>
                <c:ptCount val="9"/>
                <c:pt idx="0">
                  <c:v>134379</c:v>
                </c:pt>
                <c:pt idx="1">
                  <c:v>195219</c:v>
                </c:pt>
                <c:pt idx="2">
                  <c:v>278092</c:v>
                </c:pt>
                <c:pt idx="3">
                  <c:v>380338</c:v>
                </c:pt>
                <c:pt idx="4">
                  <c:v>504097</c:v>
                </c:pt>
                <c:pt idx="5">
                  <c:v>647420</c:v>
                </c:pt>
                <c:pt idx="6">
                  <c:v>832567</c:v>
                </c:pt>
                <c:pt idx="7">
                  <c:v>1030780</c:v>
                </c:pt>
                <c:pt idx="8">
                  <c:v>1264510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3-4D79-B37A-22AF91F29E1C}"/>
            </c:ext>
          </c:extLst>
        </c:ser>
        <c:ser>
          <c:idx val="1"/>
          <c:order val="1"/>
          <c:tx>
            <c:v>Redes Aleatorias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'tiempos1000-26000'!$A$19:$A$27</c:f>
              <c:numCache>
                <c:formatCode>General</c:formatCode>
                <c:ptCount val="9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</c:numCache>
            </c:numRef>
          </c:cat>
          <c:val>
            <c:numRef>
              <c:f>'tiempos1000-26000'!$G$19:$G$27</c:f>
              <c:numCache>
                <c:formatCode>General</c:formatCode>
                <c:ptCount val="9"/>
                <c:pt idx="0">
                  <c:v>35283.4</c:v>
                </c:pt>
                <c:pt idx="1">
                  <c:v>62171</c:v>
                </c:pt>
                <c:pt idx="2">
                  <c:v>100243</c:v>
                </c:pt>
                <c:pt idx="3">
                  <c:v>150233</c:v>
                </c:pt>
                <c:pt idx="4">
                  <c:v>211878</c:v>
                </c:pt>
                <c:pt idx="5">
                  <c:v>287738</c:v>
                </c:pt>
                <c:pt idx="6">
                  <c:v>391306</c:v>
                </c:pt>
                <c:pt idx="7">
                  <c:v>500451</c:v>
                </c:pt>
                <c:pt idx="8">
                  <c:v>626959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3-4D79-B37A-22AF91F2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549125224"/>
        <c:axId val="549119976"/>
      </c:lineChart>
      <c:catAx>
        <c:axId val="5491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119976"/>
        <c:crosses val="autoZero"/>
        <c:auto val="1"/>
        <c:lblAlgn val="ctr"/>
        <c:lblOffset val="100"/>
        <c:noMultiLvlLbl val="0"/>
      </c:catAx>
      <c:valAx>
        <c:axId val="549119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ciclos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1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Crecimiento de ciclos de longitud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Redes Modelo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'tiempos1000-26000'!$A$6:$A$14</c:f>
              <c:numCache>
                <c:formatCode>General</c:formatCode>
                <c:ptCount val="9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</c:numCache>
            </c:numRef>
          </c:cat>
          <c:val>
            <c:numRef>
              <c:f>'tiempos1000-26000'!$I$6:$I$14</c:f>
              <c:numCache>
                <c:formatCode>General</c:formatCode>
                <c:ptCount val="9"/>
                <c:pt idx="0">
                  <c:v>5995520</c:v>
                </c:pt>
                <c:pt idx="1">
                  <c:v>11049900</c:v>
                </c:pt>
                <c:pt idx="2">
                  <c:v>19214300</c:v>
                </c:pt>
                <c:pt idx="3" formatCode="0">
                  <c:v>30630400</c:v>
                </c:pt>
                <c:pt idx="4">
                  <c:v>46820200</c:v>
                </c:pt>
                <c:pt idx="5">
                  <c:v>67509100</c:v>
                </c:pt>
                <c:pt idx="6">
                  <c:v>96310300</c:v>
                </c:pt>
                <c:pt idx="7">
                  <c:v>130586000</c:v>
                </c:pt>
                <c:pt idx="8">
                  <c:v>174053000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0-44B1-A01D-BB516F45533D}"/>
            </c:ext>
          </c:extLst>
        </c:ser>
        <c:ser>
          <c:idx val="1"/>
          <c:order val="1"/>
          <c:tx>
            <c:v>Redes Aleatorias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'tiempos1000-26000'!$A$6:$A$14</c:f>
              <c:numCache>
                <c:formatCode>General</c:formatCode>
                <c:ptCount val="9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</c:numCache>
            </c:numRef>
          </c:cat>
          <c:val>
            <c:numRef>
              <c:f>'tiempos1000-26000'!$H$19:$H$27</c:f>
              <c:numCache>
                <c:formatCode>General</c:formatCode>
                <c:ptCount val="9"/>
                <c:pt idx="0">
                  <c:v>1573020</c:v>
                </c:pt>
                <c:pt idx="1">
                  <c:v>3351950</c:v>
                </c:pt>
                <c:pt idx="2">
                  <c:v>6337720</c:v>
                </c:pt>
                <c:pt idx="3">
                  <c:v>10861400</c:v>
                </c:pt>
                <c:pt idx="4">
                  <c:v>17176000</c:v>
                </c:pt>
                <c:pt idx="5">
                  <c:v>25836000</c:v>
                </c:pt>
                <c:pt idx="6">
                  <c:v>38927100</c:v>
                </c:pt>
                <c:pt idx="7">
                  <c:v>54047000</c:v>
                </c:pt>
                <c:pt idx="8">
                  <c:v>72967100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0-44B1-A01D-BB516F45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544225448"/>
        <c:axId val="544225776"/>
      </c:lineChart>
      <c:catAx>
        <c:axId val="5442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225776"/>
        <c:crosses val="autoZero"/>
        <c:auto val="1"/>
        <c:lblAlgn val="ctr"/>
        <c:lblOffset val="100"/>
        <c:noMultiLvlLbl val="0"/>
      </c:catAx>
      <c:valAx>
        <c:axId val="54422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ciclos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2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Crecimiento</a:t>
            </a:r>
            <a:r>
              <a:rPr lang="es-ES" baseline="0"/>
              <a:t> de ciclos de longitud 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Redes Modelo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'tiempos1000-26000'!$A$6:$A$14</c:f>
              <c:numCache>
                <c:formatCode>General</c:formatCode>
                <c:ptCount val="9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</c:numCache>
            </c:numRef>
          </c:cat>
          <c:val>
            <c:numRef>
              <c:f>'tiempos1000-26000'!$J$6:$J$14</c:f>
              <c:numCache>
                <c:formatCode>General</c:formatCode>
                <c:ptCount val="9"/>
                <c:pt idx="0">
                  <c:v>356233000</c:v>
                </c:pt>
                <c:pt idx="1">
                  <c:v>800074000</c:v>
                </c:pt>
                <c:pt idx="2">
                  <c:v>1635910000</c:v>
                </c:pt>
                <c:pt idx="3">
                  <c:v>2961000000</c:v>
                </c:pt>
                <c:pt idx="4">
                  <c:v>5091090000</c:v>
                </c:pt>
                <c:pt idx="5">
                  <c:v>8093120000</c:v>
                </c:pt>
                <c:pt idx="6">
                  <c:v>12656300000</c:v>
                </c:pt>
                <c:pt idx="7">
                  <c:v>18572100000</c:v>
                </c:pt>
                <c:pt idx="8">
                  <c:v>26653100000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5-4184-A36B-654713DFB210}"/>
            </c:ext>
          </c:extLst>
        </c:ser>
        <c:ser>
          <c:idx val="1"/>
          <c:order val="1"/>
          <c:tx>
            <c:v>Redes Aleatorias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'tiempos1000-26000'!$A$6:$A$14</c:f>
              <c:numCache>
                <c:formatCode>General</c:formatCode>
                <c:ptCount val="9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</c:numCache>
            </c:numRef>
          </c:cat>
          <c:val>
            <c:numRef>
              <c:f>'tiempos1000-26000'!$I$19:$I$27</c:f>
              <c:numCache>
                <c:formatCode>General</c:formatCode>
                <c:ptCount val="9"/>
                <c:pt idx="0">
                  <c:v>74759800</c:v>
                </c:pt>
                <c:pt idx="1">
                  <c:v>192479000</c:v>
                </c:pt>
                <c:pt idx="2">
                  <c:v>426757000</c:v>
                </c:pt>
                <c:pt idx="3">
                  <c:v>836758000</c:v>
                </c:pt>
                <c:pt idx="4">
                  <c:v>1483880000</c:v>
                </c:pt>
                <c:pt idx="5">
                  <c:v>2471890000</c:v>
                </c:pt>
                <c:pt idx="6">
                  <c:v>4126370000</c:v>
                </c:pt>
                <c:pt idx="7">
                  <c:v>6219190000</c:v>
                </c:pt>
                <c:pt idx="8">
                  <c:v>9050750000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5-4184-A36B-654713DF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546858336"/>
        <c:axId val="546860632"/>
      </c:lineChart>
      <c:catAx>
        <c:axId val="5468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860632"/>
        <c:crosses val="autoZero"/>
        <c:auto val="1"/>
        <c:lblAlgn val="ctr"/>
        <c:lblOffset val="100"/>
        <c:noMultiLvlLbl val="0"/>
      </c:catAx>
      <c:valAx>
        <c:axId val="546860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ciclos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8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1</xdr:row>
      <xdr:rowOff>152400</xdr:rowOff>
    </xdr:from>
    <xdr:to>
      <xdr:col>29</xdr:col>
      <xdr:colOff>466725</xdr:colOff>
      <xdr:row>16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1C1572-28FB-415E-923A-6D5A2CFBE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17</xdr:row>
      <xdr:rowOff>33337</xdr:rowOff>
    </xdr:from>
    <xdr:to>
      <xdr:col>29</xdr:col>
      <xdr:colOff>457200</xdr:colOff>
      <xdr:row>31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AAB477-EBFC-4188-B375-DD772462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32</xdr:row>
      <xdr:rowOff>42862</xdr:rowOff>
    </xdr:from>
    <xdr:to>
      <xdr:col>30</xdr:col>
      <xdr:colOff>304800</xdr:colOff>
      <xdr:row>46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0942DE-9074-4940-86BA-80A4BFC30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295274</xdr:colOff>
      <xdr:row>2</xdr:row>
      <xdr:rowOff>157161</xdr:rowOff>
    </xdr:from>
    <xdr:to>
      <xdr:col>21</xdr:col>
      <xdr:colOff>485775</xdr:colOff>
      <xdr:row>20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C478D3-9616-425C-BD30-8A2CE073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419099</xdr:colOff>
      <xdr:row>41</xdr:row>
      <xdr:rowOff>185736</xdr:rowOff>
    </xdr:from>
    <xdr:to>
      <xdr:col>18</xdr:col>
      <xdr:colOff>476249</xdr:colOff>
      <xdr:row>60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FBA2E0-8E03-412D-B0C2-57AE90B83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371474</xdr:colOff>
      <xdr:row>41</xdr:row>
      <xdr:rowOff>185736</xdr:rowOff>
    </xdr:from>
    <xdr:to>
      <xdr:col>9</xdr:col>
      <xdr:colOff>390524</xdr:colOff>
      <xdr:row>60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0C1D13-EC8F-4BDD-AFD7-D6632A5DC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A36" workbookViewId="0">
      <selection activeCell="J31" sqref="J31:O40"/>
    </sheetView>
  </sheetViews>
  <sheetFormatPr baseColWidth="10" defaultColWidth="9.140625" defaultRowHeight="15" x14ac:dyDescent="0.25"/>
  <cols>
    <col min="6" max="6" width="23.28515625" bestFit="1" customWidth="1"/>
    <col min="7" max="7" width="19.140625" bestFit="1" customWidth="1"/>
    <col min="8" max="10" width="13" bestFit="1" customWidth="1"/>
    <col min="13" max="15" width="9.5703125" bestFit="1" customWidth="1"/>
  </cols>
  <sheetData>
    <row r="1" spans="1:12" x14ac:dyDescent="0.25">
      <c r="A1" t="s">
        <v>1</v>
      </c>
      <c r="C1">
        <v>1000</v>
      </c>
    </row>
    <row r="2" spans="1:12" x14ac:dyDescent="0.25">
      <c r="A2" t="s">
        <v>14</v>
      </c>
      <c r="C2">
        <v>5</v>
      </c>
      <c r="F2" t="s">
        <v>25</v>
      </c>
      <c r="G2">
        <f>(C1*(C1-1))/2</f>
        <v>499500</v>
      </c>
    </row>
    <row r="4" spans="1:12" x14ac:dyDescent="0.25">
      <c r="A4" s="1"/>
      <c r="B4" s="11" t="s">
        <v>10</v>
      </c>
      <c r="C4" s="11"/>
      <c r="D4" s="11"/>
      <c r="E4" s="11"/>
      <c r="F4" s="11"/>
      <c r="G4" s="11"/>
      <c r="H4" s="11"/>
      <c r="I4" s="11"/>
      <c r="J4" s="1"/>
      <c r="L4" t="s">
        <v>24</v>
      </c>
    </row>
    <row r="5" spans="1:12" x14ac:dyDescent="0.25">
      <c r="A5" s="1" t="s">
        <v>0</v>
      </c>
      <c r="B5" s="1" t="s">
        <v>2</v>
      </c>
      <c r="C5" s="1" t="s">
        <v>4</v>
      </c>
      <c r="D5" s="1" t="s">
        <v>3</v>
      </c>
      <c r="E5" s="1" t="s">
        <v>5</v>
      </c>
      <c r="F5" s="1" t="s">
        <v>6</v>
      </c>
      <c r="G5" s="2" t="s">
        <v>12</v>
      </c>
      <c r="H5" s="1" t="s">
        <v>15</v>
      </c>
      <c r="I5" s="1" t="s">
        <v>16</v>
      </c>
      <c r="J5" s="1" t="s">
        <v>17</v>
      </c>
    </row>
    <row r="6" spans="1:12" x14ac:dyDescent="0.25">
      <c r="A6" s="1">
        <v>10000</v>
      </c>
      <c r="B6" s="1">
        <v>0.21945100000000001</v>
      </c>
      <c r="C6" s="1">
        <v>5.0429200000000002E-3</v>
      </c>
      <c r="D6" s="1">
        <v>2.0894078949999999</v>
      </c>
      <c r="E6" s="1">
        <v>5.1457400000000002E-3</v>
      </c>
      <c r="F6" s="1">
        <v>29796</v>
      </c>
      <c r="G6" s="1">
        <v>413</v>
      </c>
      <c r="H6" s="1">
        <v>134379</v>
      </c>
      <c r="I6" s="1">
        <v>5995520</v>
      </c>
      <c r="J6" s="1">
        <v>356233000</v>
      </c>
      <c r="L6">
        <f>(F6*100)/$G$2</f>
        <v>5.9651651651651649</v>
      </c>
    </row>
    <row r="7" spans="1:12" x14ac:dyDescent="0.25">
      <c r="A7" s="1">
        <v>12000</v>
      </c>
      <c r="B7" s="1">
        <v>0.20928099999999999</v>
      </c>
      <c r="C7" s="1">
        <v>3.3568299999999999E-3</v>
      </c>
      <c r="D7" s="1">
        <v>2.0117600000000002</v>
      </c>
      <c r="E7" s="1">
        <v>5.9934799999999998E-3</v>
      </c>
      <c r="F7" s="1">
        <v>35998</v>
      </c>
      <c r="G7" s="1">
        <v>542</v>
      </c>
      <c r="H7" s="1">
        <v>195219</v>
      </c>
      <c r="I7" s="1">
        <v>11049900</v>
      </c>
      <c r="J7" s="1">
        <v>800074000</v>
      </c>
      <c r="L7">
        <f t="shared" ref="L7:L14" si="0">(F7*100)/$G$2</f>
        <v>7.2068068068068065</v>
      </c>
    </row>
    <row r="8" spans="1:12" x14ac:dyDescent="0.25">
      <c r="A8" s="1">
        <v>14000</v>
      </c>
      <c r="B8" s="1">
        <v>0.21071200000000001</v>
      </c>
      <c r="C8" s="1">
        <v>2.58947E-3</v>
      </c>
      <c r="D8" s="1">
        <v>1.96421</v>
      </c>
      <c r="E8" s="1">
        <v>4.8479400000000002E-3</v>
      </c>
      <c r="F8" s="1">
        <v>42214</v>
      </c>
      <c r="G8" s="1">
        <v>725</v>
      </c>
      <c r="H8" s="1">
        <v>278092</v>
      </c>
      <c r="I8" s="1">
        <v>19214300</v>
      </c>
      <c r="J8" s="1">
        <v>1635910000</v>
      </c>
      <c r="L8">
        <f t="shared" si="0"/>
        <v>8.4512512512512519</v>
      </c>
    </row>
    <row r="9" spans="1:12" x14ac:dyDescent="0.25">
      <c r="A9" s="1">
        <v>16000</v>
      </c>
      <c r="B9" s="1">
        <v>0.21662699999999999</v>
      </c>
      <c r="C9" s="1">
        <v>3.45773E-3</v>
      </c>
      <c r="D9" s="1">
        <v>1.9316899999999999</v>
      </c>
      <c r="E9" s="1">
        <v>4.6703400000000003E-3</v>
      </c>
      <c r="F9" s="1">
        <v>48300</v>
      </c>
      <c r="G9" s="1">
        <v>883</v>
      </c>
      <c r="H9" s="1">
        <v>380338</v>
      </c>
      <c r="I9" s="3">
        <v>30630400</v>
      </c>
      <c r="J9" s="1">
        <v>2961000000</v>
      </c>
      <c r="L9">
        <f t="shared" si="0"/>
        <v>9.6696696696696698</v>
      </c>
    </row>
    <row r="10" spans="1:12" x14ac:dyDescent="0.25">
      <c r="A10" s="1">
        <v>18000</v>
      </c>
      <c r="B10" s="1">
        <v>0.22446199999999999</v>
      </c>
      <c r="C10" s="1">
        <v>3.2621600000000001E-3</v>
      </c>
      <c r="D10" s="1">
        <v>1.9084399999999999</v>
      </c>
      <c r="E10" s="1">
        <v>2.7697400000000001E-3</v>
      </c>
      <c r="F10" s="1">
        <v>54163</v>
      </c>
      <c r="G10" s="1">
        <v>873</v>
      </c>
      <c r="H10" s="1">
        <v>504097</v>
      </c>
      <c r="I10" s="1">
        <v>46820200</v>
      </c>
      <c r="J10" s="1">
        <v>5091090000</v>
      </c>
      <c r="L10">
        <f t="shared" si="0"/>
        <v>10.843443443443443</v>
      </c>
    </row>
    <row r="11" spans="1:12" x14ac:dyDescent="0.25">
      <c r="A11" s="1">
        <v>20000</v>
      </c>
      <c r="B11" s="1">
        <v>0.23273199999999999</v>
      </c>
      <c r="C11" s="1">
        <v>3.8697699999999998E-3</v>
      </c>
      <c r="D11" s="1">
        <v>1.8897299999999999</v>
      </c>
      <c r="E11" s="1">
        <v>2.7351900000000002E-3</v>
      </c>
      <c r="F11" s="1">
        <v>59982</v>
      </c>
      <c r="G11" s="1">
        <v>920</v>
      </c>
      <c r="H11" s="1">
        <v>647420</v>
      </c>
      <c r="I11" s="1">
        <v>67509100</v>
      </c>
      <c r="J11" s="1">
        <v>8093120000</v>
      </c>
      <c r="L11">
        <f t="shared" si="0"/>
        <v>12.008408408408409</v>
      </c>
    </row>
    <row r="12" spans="1:12" x14ac:dyDescent="0.25">
      <c r="A12" s="1">
        <v>22000</v>
      </c>
      <c r="B12" s="2">
        <v>0.24336199999999999</v>
      </c>
      <c r="C12" s="2">
        <v>3.8744600000000001E-3</v>
      </c>
      <c r="D12" s="2">
        <v>1.8725000000000001</v>
      </c>
      <c r="E12" s="2">
        <v>2.44772E-3</v>
      </c>
      <c r="F12" s="1">
        <v>66456</v>
      </c>
      <c r="G12" s="1">
        <v>1102</v>
      </c>
      <c r="H12" s="1">
        <v>832567</v>
      </c>
      <c r="I12" s="2">
        <v>96310300</v>
      </c>
      <c r="J12" s="2">
        <v>12656300000</v>
      </c>
      <c r="L12">
        <f t="shared" si="0"/>
        <v>13.304504504504505</v>
      </c>
    </row>
    <row r="13" spans="1:12" x14ac:dyDescent="0.25">
      <c r="A13" s="1">
        <v>24000</v>
      </c>
      <c r="B13" s="2">
        <v>0.25442999999999999</v>
      </c>
      <c r="C13" s="2">
        <v>3.7565900000000002E-3</v>
      </c>
      <c r="D13" s="2">
        <v>1.8589899999999999</v>
      </c>
      <c r="E13" s="2">
        <v>2.44772E-3</v>
      </c>
      <c r="F13" s="1">
        <v>72138</v>
      </c>
      <c r="G13" s="1">
        <v>1009</v>
      </c>
      <c r="H13" s="1">
        <v>1030780</v>
      </c>
      <c r="I13" s="2">
        <v>130586000</v>
      </c>
      <c r="J13" s="2">
        <v>18572100000</v>
      </c>
      <c r="L13">
        <f t="shared" si="0"/>
        <v>14.442042042042042</v>
      </c>
    </row>
    <row r="14" spans="1:12" x14ac:dyDescent="0.25">
      <c r="A14" s="1">
        <v>26000</v>
      </c>
      <c r="B14" s="2">
        <v>0.26711299999999999</v>
      </c>
      <c r="C14" s="2">
        <v>2.8723899999999998E-3</v>
      </c>
      <c r="D14" s="2">
        <v>1.84642</v>
      </c>
      <c r="E14" s="2">
        <v>2.44772E-3</v>
      </c>
      <c r="F14" s="1">
        <v>77758</v>
      </c>
      <c r="G14" s="1">
        <v>1216</v>
      </c>
      <c r="H14" s="1">
        <v>1264510</v>
      </c>
      <c r="I14" s="2">
        <v>174053000</v>
      </c>
      <c r="J14" s="2">
        <v>26653100000</v>
      </c>
      <c r="L14">
        <f t="shared" si="0"/>
        <v>15.567167167167167</v>
      </c>
    </row>
    <row r="17" spans="1:15" x14ac:dyDescent="0.25">
      <c r="A17" s="1"/>
      <c r="B17" s="12" t="s">
        <v>11</v>
      </c>
      <c r="C17" s="13"/>
      <c r="D17" s="13"/>
      <c r="E17" s="13"/>
      <c r="F17" s="13"/>
      <c r="G17" s="13"/>
      <c r="H17" s="13"/>
      <c r="I17" s="14"/>
    </row>
    <row r="18" spans="1:15" x14ac:dyDescent="0.25">
      <c r="A18" s="1" t="s">
        <v>0</v>
      </c>
      <c r="B18" s="1" t="s">
        <v>2</v>
      </c>
      <c r="C18" s="1" t="s">
        <v>4</v>
      </c>
      <c r="D18" s="1" t="s">
        <v>3</v>
      </c>
      <c r="E18" s="1" t="s">
        <v>5</v>
      </c>
      <c r="F18" s="1" t="s">
        <v>13</v>
      </c>
      <c r="G18" s="1" t="s">
        <v>7</v>
      </c>
      <c r="H18" s="1" t="s">
        <v>8</v>
      </c>
      <c r="I18" s="1" t="s">
        <v>9</v>
      </c>
      <c r="J18" s="6" t="s">
        <v>26</v>
      </c>
      <c r="K18" s="6" t="s">
        <v>27</v>
      </c>
      <c r="L18" s="6" t="s">
        <v>28</v>
      </c>
    </row>
    <row r="19" spans="1:15" x14ac:dyDescent="0.25">
      <c r="A19" s="1">
        <v>10000</v>
      </c>
      <c r="B19" s="1">
        <v>5.9677099999999997E-2</v>
      </c>
      <c r="C19" s="1"/>
      <c r="D19" s="1">
        <v>1.96716</v>
      </c>
      <c r="E19" s="1"/>
      <c r="F19" s="1">
        <v>29796</v>
      </c>
      <c r="G19" s="1">
        <v>35283.4</v>
      </c>
      <c r="H19" s="1">
        <v>1573020</v>
      </c>
      <c r="I19" s="1">
        <v>74759800</v>
      </c>
      <c r="J19">
        <f>H6/G19</f>
        <v>3.8085615331855771</v>
      </c>
      <c r="K19">
        <f>I6/H19</f>
        <v>3.8114709285323771</v>
      </c>
      <c r="L19">
        <f>J6/I19</f>
        <v>4.765034149369046</v>
      </c>
    </row>
    <row r="20" spans="1:15" x14ac:dyDescent="0.25">
      <c r="A20" s="1">
        <v>12000</v>
      </c>
      <c r="B20" s="1">
        <v>7.2036500000000003E-2</v>
      </c>
      <c r="C20" s="1"/>
      <c r="D20" s="1">
        <v>1.9330700000000001</v>
      </c>
      <c r="E20" s="1"/>
      <c r="F20" s="1">
        <v>35998</v>
      </c>
      <c r="G20" s="1">
        <v>62171</v>
      </c>
      <c r="H20" s="1">
        <v>3351950</v>
      </c>
      <c r="I20" s="1">
        <v>192479000</v>
      </c>
      <c r="J20">
        <f t="shared" ref="J20:J27" si="1">H7/G20</f>
        <v>3.1400331344195846</v>
      </c>
      <c r="K20">
        <f t="shared" ref="K20:K27" si="2">I7/H20</f>
        <v>3.2965587195513057</v>
      </c>
      <c r="L20">
        <f t="shared" ref="L20:L27" si="3">J7/I20</f>
        <v>4.1566820276497696</v>
      </c>
    </row>
    <row r="21" spans="1:15" x14ac:dyDescent="0.25">
      <c r="A21" s="1">
        <v>14000</v>
      </c>
      <c r="B21" s="1">
        <v>8.4470100000000006E-2</v>
      </c>
      <c r="C21" s="1"/>
      <c r="D21" s="1">
        <v>1.9161999999999999</v>
      </c>
      <c r="E21" s="1"/>
      <c r="F21" s="1">
        <v>42214</v>
      </c>
      <c r="G21" s="1">
        <v>100243</v>
      </c>
      <c r="H21" s="1">
        <v>6337720</v>
      </c>
      <c r="I21" s="1">
        <v>426757000</v>
      </c>
      <c r="J21">
        <f t="shared" si="1"/>
        <v>2.7741787456480753</v>
      </c>
      <c r="K21">
        <f t="shared" si="2"/>
        <v>3.0317369653440038</v>
      </c>
      <c r="L21">
        <f t="shared" si="3"/>
        <v>3.833352469906762</v>
      </c>
    </row>
    <row r="22" spans="1:15" x14ac:dyDescent="0.25">
      <c r="A22" s="1">
        <v>16000</v>
      </c>
      <c r="B22" s="1">
        <v>9.6695900000000001E-2</v>
      </c>
      <c r="C22" s="1"/>
      <c r="D22" s="1">
        <v>1.9033800000000001</v>
      </c>
      <c r="E22" s="1"/>
      <c r="F22" s="1">
        <v>48300</v>
      </c>
      <c r="G22" s="1">
        <v>150233</v>
      </c>
      <c r="H22" s="1">
        <v>10861400</v>
      </c>
      <c r="I22" s="1">
        <v>836758000</v>
      </c>
      <c r="J22">
        <f t="shared" si="1"/>
        <v>2.5316541638654622</v>
      </c>
      <c r="K22">
        <f t="shared" si="2"/>
        <v>2.820115270591268</v>
      </c>
      <c r="L22">
        <f t="shared" si="3"/>
        <v>3.5386575330023735</v>
      </c>
    </row>
    <row r="23" spans="1:15" x14ac:dyDescent="0.25">
      <c r="A23" s="1">
        <v>18000</v>
      </c>
      <c r="B23" s="1">
        <v>0.108449</v>
      </c>
      <c r="C23" s="1"/>
      <c r="D23" s="1">
        <v>1.89157</v>
      </c>
      <c r="E23" s="1"/>
      <c r="F23" s="1">
        <v>54163</v>
      </c>
      <c r="G23" s="1">
        <v>211878</v>
      </c>
      <c r="H23" s="1">
        <v>17176000</v>
      </c>
      <c r="I23" s="1">
        <v>1483880000</v>
      </c>
      <c r="J23">
        <f t="shared" si="1"/>
        <v>2.3791851914781148</v>
      </c>
      <c r="K23">
        <f t="shared" si="2"/>
        <v>2.7259082440614812</v>
      </c>
      <c r="L23">
        <f t="shared" si="3"/>
        <v>3.430931072593471</v>
      </c>
    </row>
    <row r="24" spans="1:15" x14ac:dyDescent="0.25">
      <c r="A24" s="1">
        <v>20000</v>
      </c>
      <c r="B24" s="1">
        <v>0.120088</v>
      </c>
      <c r="C24" s="1"/>
      <c r="D24" s="1">
        <v>1.87992</v>
      </c>
      <c r="E24" s="1"/>
      <c r="F24" s="1">
        <v>59982</v>
      </c>
      <c r="G24" s="1">
        <v>287738</v>
      </c>
      <c r="H24" s="1">
        <v>25836000</v>
      </c>
      <c r="I24" s="1">
        <v>2471890000</v>
      </c>
      <c r="J24">
        <f t="shared" si="1"/>
        <v>2.2500330161466335</v>
      </c>
      <c r="K24">
        <f t="shared" si="2"/>
        <v>2.6129857563090262</v>
      </c>
      <c r="L24">
        <f t="shared" si="3"/>
        <v>3.2740615480462316</v>
      </c>
    </row>
    <row r="25" spans="1:15" x14ac:dyDescent="0.25">
      <c r="A25" s="1">
        <v>22000</v>
      </c>
      <c r="B25" s="2">
        <v>0.13304299999999999</v>
      </c>
      <c r="C25" s="1"/>
      <c r="D25" s="1">
        <v>1.86696</v>
      </c>
      <c r="E25" s="1"/>
      <c r="F25" s="1">
        <v>66456</v>
      </c>
      <c r="G25" s="1">
        <v>391306</v>
      </c>
      <c r="H25" s="2">
        <v>38927100</v>
      </c>
      <c r="I25" s="2">
        <v>4126370000</v>
      </c>
      <c r="J25">
        <f t="shared" si="1"/>
        <v>2.1276622387594362</v>
      </c>
      <c r="K25">
        <f t="shared" si="2"/>
        <v>2.4741195722260327</v>
      </c>
      <c r="L25">
        <f t="shared" si="3"/>
        <v>3.0671752654269975</v>
      </c>
    </row>
    <row r="26" spans="1:15" x14ac:dyDescent="0.25">
      <c r="A26" s="1">
        <v>24000</v>
      </c>
      <c r="B26" s="2">
        <v>0.144402</v>
      </c>
      <c r="C26" s="1"/>
      <c r="D26" s="1">
        <v>1.85558</v>
      </c>
      <c r="E26" s="1"/>
      <c r="F26" s="1">
        <v>72138</v>
      </c>
      <c r="G26" s="1">
        <v>500451</v>
      </c>
      <c r="H26" s="2">
        <v>54047000</v>
      </c>
      <c r="I26" s="2">
        <v>6219190000</v>
      </c>
      <c r="J26">
        <f t="shared" si="1"/>
        <v>2.0597021486619069</v>
      </c>
      <c r="K26">
        <f t="shared" si="2"/>
        <v>2.416156308398246</v>
      </c>
      <c r="L26">
        <f t="shared" si="3"/>
        <v>2.9862570527673218</v>
      </c>
    </row>
    <row r="27" spans="1:15" x14ac:dyDescent="0.25">
      <c r="A27" s="1">
        <v>26000</v>
      </c>
      <c r="B27" s="2">
        <v>0.15569</v>
      </c>
      <c r="C27" s="1"/>
      <c r="D27" s="1">
        <v>1.84433</v>
      </c>
      <c r="E27" s="1"/>
      <c r="F27" s="1">
        <v>77758</v>
      </c>
      <c r="G27" s="1">
        <v>626959</v>
      </c>
      <c r="H27" s="2">
        <v>72967100</v>
      </c>
      <c r="I27" s="2">
        <v>9050750000</v>
      </c>
      <c r="J27">
        <f t="shared" si="1"/>
        <v>2.0168942466732274</v>
      </c>
      <c r="K27">
        <f t="shared" si="2"/>
        <v>2.3853627182661774</v>
      </c>
      <c r="L27">
        <f t="shared" si="3"/>
        <v>2.9448498743198077</v>
      </c>
    </row>
    <row r="31" spans="1:15" x14ac:dyDescent="0.25">
      <c r="J31" t="s">
        <v>33</v>
      </c>
      <c r="K31" t="s">
        <v>24</v>
      </c>
      <c r="L31" s="1" t="s">
        <v>13</v>
      </c>
      <c r="M31" t="s">
        <v>26</v>
      </c>
      <c r="N31" t="s">
        <v>27</v>
      </c>
      <c r="O31" t="s">
        <v>28</v>
      </c>
    </row>
    <row r="32" spans="1:15" x14ac:dyDescent="0.25">
      <c r="J32">
        <v>10000</v>
      </c>
      <c r="K32" s="17">
        <v>5.9651651651651649</v>
      </c>
      <c r="L32" s="1">
        <v>29796</v>
      </c>
      <c r="M32" s="16">
        <v>3.8085615331855771</v>
      </c>
      <c r="N32" s="16">
        <v>3.8114709285323771</v>
      </c>
      <c r="O32" s="16">
        <v>4.765034149369046</v>
      </c>
    </row>
    <row r="33" spans="10:15" x14ac:dyDescent="0.25">
      <c r="J33">
        <v>12000</v>
      </c>
      <c r="K33" s="17">
        <v>7.2068068068068065</v>
      </c>
      <c r="L33" s="1">
        <v>35998</v>
      </c>
      <c r="M33" s="16">
        <v>3.1400331344195846</v>
      </c>
      <c r="N33" s="16">
        <v>3.2965587195513057</v>
      </c>
      <c r="O33" s="16">
        <v>4.1566820276497696</v>
      </c>
    </row>
    <row r="34" spans="10:15" x14ac:dyDescent="0.25">
      <c r="J34">
        <v>14000</v>
      </c>
      <c r="K34" s="17">
        <v>8.4512512512512519</v>
      </c>
      <c r="L34" s="1">
        <v>42214</v>
      </c>
      <c r="M34" s="16">
        <v>2.7741787456480753</v>
      </c>
      <c r="N34" s="16">
        <v>3.0317369653440038</v>
      </c>
      <c r="O34" s="16">
        <v>3.833352469906762</v>
      </c>
    </row>
    <row r="35" spans="10:15" x14ac:dyDescent="0.25">
      <c r="J35">
        <v>16000</v>
      </c>
      <c r="K35" s="17">
        <v>9.6696696696696698</v>
      </c>
      <c r="L35" s="1">
        <v>48300</v>
      </c>
      <c r="M35" s="16">
        <v>2.5316541638654622</v>
      </c>
      <c r="N35" s="16">
        <v>2.820115270591268</v>
      </c>
      <c r="O35" s="16">
        <v>3.5386575330023735</v>
      </c>
    </row>
    <row r="36" spans="10:15" x14ac:dyDescent="0.25">
      <c r="J36">
        <v>18000</v>
      </c>
      <c r="K36" s="17">
        <v>10.843443443443443</v>
      </c>
      <c r="L36" s="1">
        <v>54163</v>
      </c>
      <c r="M36" s="16">
        <v>2.3791851914781148</v>
      </c>
      <c r="N36" s="16">
        <v>2.7259082440614812</v>
      </c>
      <c r="O36" s="16">
        <v>3.430931072593471</v>
      </c>
    </row>
    <row r="37" spans="10:15" x14ac:dyDescent="0.25">
      <c r="J37">
        <v>20000</v>
      </c>
      <c r="K37" s="17">
        <v>12.008408408408409</v>
      </c>
      <c r="L37" s="1">
        <v>59982</v>
      </c>
      <c r="M37" s="16">
        <v>2.2500330161466335</v>
      </c>
      <c r="N37" s="16">
        <v>2.6129857563090262</v>
      </c>
      <c r="O37" s="16">
        <v>3.2740615480462316</v>
      </c>
    </row>
    <row r="38" spans="10:15" x14ac:dyDescent="0.25">
      <c r="J38">
        <v>22000</v>
      </c>
      <c r="K38" s="17">
        <v>13.304504504504505</v>
      </c>
      <c r="L38" s="1">
        <v>66456</v>
      </c>
      <c r="M38" s="16">
        <v>2.1276622387594362</v>
      </c>
      <c r="N38" s="16">
        <v>2.4741195722260327</v>
      </c>
      <c r="O38" s="16">
        <v>3.0671752654269975</v>
      </c>
    </row>
    <row r="39" spans="10:15" x14ac:dyDescent="0.25">
      <c r="J39">
        <v>24000</v>
      </c>
      <c r="K39" s="17">
        <v>14.442042042042042</v>
      </c>
      <c r="L39" s="1">
        <v>72138</v>
      </c>
      <c r="M39" s="16">
        <v>2.0597021486619069</v>
      </c>
      <c r="N39" s="16">
        <v>2.416156308398246</v>
      </c>
      <c r="O39" s="16">
        <v>2.9862570527673218</v>
      </c>
    </row>
    <row r="40" spans="10:15" x14ac:dyDescent="0.25">
      <c r="J40">
        <v>26000</v>
      </c>
      <c r="K40" s="17">
        <v>15.567167167167167</v>
      </c>
      <c r="L40" s="1">
        <v>77758</v>
      </c>
      <c r="M40" s="16">
        <v>2.0168942466732274</v>
      </c>
      <c r="N40" s="16">
        <v>2.3853627182661774</v>
      </c>
      <c r="O40" s="16">
        <v>2.9448498743198077</v>
      </c>
    </row>
  </sheetData>
  <mergeCells count="2">
    <mergeCell ref="B4:I4"/>
    <mergeCell ref="B17:I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2575-3C85-42B4-A0FE-574EA716B5D1}">
  <dimension ref="B3:J20"/>
  <sheetViews>
    <sheetView workbookViewId="0">
      <selection activeCell="B3" sqref="B3:H13"/>
    </sheetView>
  </sheetViews>
  <sheetFormatPr baseColWidth="10" defaultRowHeight="15" x14ac:dyDescent="0.25"/>
  <cols>
    <col min="2" max="2" width="7.42578125" bestFit="1" customWidth="1"/>
    <col min="3" max="3" width="10" bestFit="1" customWidth="1"/>
    <col min="4" max="4" width="8.28515625" bestFit="1" customWidth="1"/>
    <col min="5" max="5" width="11.140625" bestFit="1" customWidth="1"/>
    <col min="7" max="7" width="11.140625" bestFit="1" customWidth="1"/>
    <col min="8" max="10" width="13" bestFit="1" customWidth="1"/>
  </cols>
  <sheetData>
    <row r="3" spans="2:10" x14ac:dyDescent="0.25">
      <c r="B3" s="11" t="s">
        <v>11</v>
      </c>
      <c r="C3" s="11"/>
      <c r="D3" s="11"/>
      <c r="E3" s="11"/>
      <c r="F3" s="11"/>
      <c r="G3" s="11"/>
      <c r="H3" s="11"/>
      <c r="J3" s="9"/>
    </row>
    <row r="4" spans="2:10" x14ac:dyDescent="0.25">
      <c r="B4" s="1" t="s">
        <v>33</v>
      </c>
      <c r="C4" s="1" t="s">
        <v>2</v>
      </c>
      <c r="D4" s="1" t="s">
        <v>3</v>
      </c>
      <c r="E4" s="1" t="s">
        <v>13</v>
      </c>
      <c r="F4" s="1" t="s">
        <v>7</v>
      </c>
      <c r="G4" s="1" t="s">
        <v>8</v>
      </c>
      <c r="H4" s="1" t="s">
        <v>9</v>
      </c>
    </row>
    <row r="5" spans="2:10" x14ac:dyDescent="0.25">
      <c r="B5" s="1">
        <v>10000</v>
      </c>
      <c r="C5" s="1">
        <v>5.9677099999999997E-2</v>
      </c>
      <c r="D5" s="1">
        <v>1.96716</v>
      </c>
      <c r="E5" s="1">
        <v>29796</v>
      </c>
      <c r="F5" s="1">
        <v>35283.4</v>
      </c>
      <c r="G5" s="1">
        <v>1573020</v>
      </c>
      <c r="H5" s="1">
        <v>74759800</v>
      </c>
    </row>
    <row r="6" spans="2:10" x14ac:dyDescent="0.25">
      <c r="B6" s="1">
        <v>12000</v>
      </c>
      <c r="C6" s="1">
        <v>7.2036500000000003E-2</v>
      </c>
      <c r="D6" s="1">
        <v>1.9330700000000001</v>
      </c>
      <c r="E6" s="1">
        <v>35998</v>
      </c>
      <c r="F6" s="1">
        <v>62171</v>
      </c>
      <c r="G6" s="1">
        <v>3351950</v>
      </c>
      <c r="H6" s="1">
        <v>192479000</v>
      </c>
    </row>
    <row r="7" spans="2:10" x14ac:dyDescent="0.25">
      <c r="B7" s="1">
        <v>14000</v>
      </c>
      <c r="C7" s="1">
        <v>8.4470100000000006E-2</v>
      </c>
      <c r="D7" s="1">
        <v>1.9161999999999999</v>
      </c>
      <c r="E7" s="1">
        <v>42214</v>
      </c>
      <c r="F7" s="1">
        <v>100243</v>
      </c>
      <c r="G7" s="1">
        <v>6337720</v>
      </c>
      <c r="H7" s="1">
        <v>426757000</v>
      </c>
    </row>
    <row r="8" spans="2:10" x14ac:dyDescent="0.25">
      <c r="B8" s="1">
        <v>16000</v>
      </c>
      <c r="C8" s="1">
        <v>9.6695900000000001E-2</v>
      </c>
      <c r="D8" s="1">
        <v>1.9033800000000001</v>
      </c>
      <c r="E8" s="1">
        <v>48300</v>
      </c>
      <c r="F8" s="1">
        <v>150233</v>
      </c>
      <c r="G8" s="1">
        <v>10861400</v>
      </c>
      <c r="H8" s="1">
        <v>836758000</v>
      </c>
    </row>
    <row r="9" spans="2:10" x14ac:dyDescent="0.25">
      <c r="B9" s="1">
        <v>18000</v>
      </c>
      <c r="C9" s="1">
        <v>0.108449</v>
      </c>
      <c r="D9" s="1">
        <v>1.89157</v>
      </c>
      <c r="E9" s="1">
        <v>54163</v>
      </c>
      <c r="F9" s="1">
        <v>211878</v>
      </c>
      <c r="G9" s="1">
        <v>17176000</v>
      </c>
      <c r="H9" s="1">
        <v>1483880000</v>
      </c>
    </row>
    <row r="10" spans="2:10" x14ac:dyDescent="0.25">
      <c r="B10" s="1">
        <v>20000</v>
      </c>
      <c r="C10" s="1">
        <v>0.120088</v>
      </c>
      <c r="D10" s="1">
        <v>1.87992</v>
      </c>
      <c r="E10" s="1">
        <v>59982</v>
      </c>
      <c r="F10" s="1">
        <v>287738</v>
      </c>
      <c r="G10" s="1">
        <v>25836000</v>
      </c>
      <c r="H10" s="1">
        <v>2471890000</v>
      </c>
    </row>
    <row r="11" spans="2:10" x14ac:dyDescent="0.25">
      <c r="B11" s="1">
        <v>22000</v>
      </c>
      <c r="C11" s="2">
        <v>0.13304299999999999</v>
      </c>
      <c r="D11" s="1">
        <v>1.86696</v>
      </c>
      <c r="E11" s="1">
        <v>66456</v>
      </c>
      <c r="F11" s="1">
        <v>391306</v>
      </c>
      <c r="G11" s="2">
        <v>38927100</v>
      </c>
      <c r="H11" s="2">
        <v>4126370000</v>
      </c>
    </row>
    <row r="12" spans="2:10" x14ac:dyDescent="0.25">
      <c r="B12" s="1">
        <v>24000</v>
      </c>
      <c r="C12" s="2">
        <v>0.144402</v>
      </c>
      <c r="D12" s="1">
        <v>1.85558</v>
      </c>
      <c r="E12" s="1">
        <v>72138</v>
      </c>
      <c r="F12" s="1">
        <v>500451</v>
      </c>
      <c r="G12" s="2">
        <v>54047000</v>
      </c>
      <c r="H12" s="2">
        <v>6219190000</v>
      </c>
    </row>
    <row r="13" spans="2:10" x14ac:dyDescent="0.25">
      <c r="B13" s="1">
        <v>26000</v>
      </c>
      <c r="C13" s="2">
        <v>0.15569</v>
      </c>
      <c r="D13" s="1">
        <v>1.84433</v>
      </c>
      <c r="E13" s="1">
        <v>77758</v>
      </c>
      <c r="F13" s="1">
        <v>626959</v>
      </c>
      <c r="G13" s="2">
        <v>72967100</v>
      </c>
      <c r="H13" s="2">
        <v>9050750000</v>
      </c>
    </row>
    <row r="20" spans="2:2" x14ac:dyDescent="0.25">
      <c r="B20" t="s">
        <v>32</v>
      </c>
    </row>
  </sheetData>
  <mergeCells count="1">
    <mergeCell ref="B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14B3-C5A9-49BE-A0B9-4DE4ACCABB66}">
  <dimension ref="A1:P96"/>
  <sheetViews>
    <sheetView workbookViewId="0">
      <selection activeCell="E80" sqref="E80"/>
    </sheetView>
  </sheetViews>
  <sheetFormatPr baseColWidth="10" defaultRowHeight="15" x14ac:dyDescent="0.25"/>
  <cols>
    <col min="7" max="7" width="12" bestFit="1" customWidth="1"/>
  </cols>
  <sheetData>
    <row r="1" spans="1:16" x14ac:dyDescent="0.25">
      <c r="A1" t="s">
        <v>1</v>
      </c>
      <c r="C1">
        <v>200</v>
      </c>
    </row>
    <row r="2" spans="1:16" x14ac:dyDescent="0.25">
      <c r="A2" t="s">
        <v>18</v>
      </c>
      <c r="C2">
        <v>1</v>
      </c>
    </row>
    <row r="3" spans="1:16" x14ac:dyDescent="0.25">
      <c r="A3" t="s">
        <v>19</v>
      </c>
      <c r="C3">
        <v>19900</v>
      </c>
    </row>
    <row r="5" spans="1:16" x14ac:dyDescent="0.25">
      <c r="B5" s="1"/>
      <c r="C5" s="1"/>
      <c r="D5" s="11" t="s">
        <v>10</v>
      </c>
      <c r="E5" s="11"/>
      <c r="F5" s="11"/>
      <c r="G5" s="11"/>
      <c r="H5" s="11"/>
      <c r="I5" s="11"/>
      <c r="J5" s="11"/>
      <c r="K5" s="11"/>
      <c r="L5" s="1"/>
    </row>
    <row r="6" spans="1:16" x14ac:dyDescent="0.25">
      <c r="B6" s="1" t="s">
        <v>20</v>
      </c>
      <c r="C6" s="1" t="s">
        <v>21</v>
      </c>
      <c r="D6" s="1" t="s">
        <v>2</v>
      </c>
      <c r="E6" s="1" t="s">
        <v>4</v>
      </c>
      <c r="F6" s="1" t="s">
        <v>3</v>
      </c>
      <c r="G6" s="1" t="s">
        <v>5</v>
      </c>
      <c r="H6" s="1" t="s">
        <v>6</v>
      </c>
      <c r="I6" s="2" t="s">
        <v>12</v>
      </c>
      <c r="J6" s="1" t="s">
        <v>15</v>
      </c>
      <c r="K6" s="1" t="s">
        <v>16</v>
      </c>
      <c r="L6" s="1" t="s">
        <v>17</v>
      </c>
      <c r="N6" t="s">
        <v>26</v>
      </c>
      <c r="O6" t="s">
        <v>27</v>
      </c>
      <c r="P6" t="s">
        <v>28</v>
      </c>
    </row>
    <row r="7" spans="1:16" x14ac:dyDescent="0.25">
      <c r="B7" s="4">
        <v>0.1</v>
      </c>
      <c r="C7" s="1">
        <f>$C$3*B7</f>
        <v>1990</v>
      </c>
      <c r="D7" s="1">
        <v>0.39884700000000001</v>
      </c>
      <c r="E7" s="1">
        <v>1.56057E-2</v>
      </c>
      <c r="F7" s="1">
        <v>2.1623999999999999</v>
      </c>
      <c r="G7" s="1">
        <v>1.7275499999999999E-2</v>
      </c>
      <c r="H7" s="1">
        <v>1990</v>
      </c>
      <c r="I7" s="1">
        <v>0</v>
      </c>
      <c r="J7" s="1">
        <v>4859.8500000000004</v>
      </c>
      <c r="K7" s="1">
        <v>59269.2</v>
      </c>
      <c r="L7" s="1">
        <v>916076</v>
      </c>
      <c r="N7">
        <f>J7/J13</f>
        <v>3.7013328255902516</v>
      </c>
      <c r="O7">
        <f>K7/K13</f>
        <v>3.0485762488684061</v>
      </c>
      <c r="P7">
        <f>L7/L13</f>
        <v>3.0090823388747099</v>
      </c>
    </row>
    <row r="8" spans="1:16" x14ac:dyDescent="0.25">
      <c r="B8" s="4">
        <v>0.2</v>
      </c>
      <c r="C8" s="1">
        <f t="shared" ref="C8:C11" si="0">$C$3*B8</f>
        <v>3980</v>
      </c>
      <c r="D8" s="1">
        <v>0.34375099999999997</v>
      </c>
      <c r="E8" s="1">
        <v>9.5233899999999996E-3</v>
      </c>
      <c r="F8" s="1">
        <v>1.80718</v>
      </c>
      <c r="G8" s="1">
        <v>2.1781499999999998E-3</v>
      </c>
      <c r="H8" s="1"/>
      <c r="I8" s="1"/>
      <c r="J8" s="1">
        <v>18445.8</v>
      </c>
      <c r="K8" s="1">
        <v>502648</v>
      </c>
      <c r="L8" s="1">
        <v>16413400</v>
      </c>
      <c r="N8">
        <f t="shared" ref="N8:N11" si="1">J8/J14</f>
        <v>1.7510893401304359</v>
      </c>
      <c r="O8">
        <f t="shared" ref="O8:O11" si="2">K8/K14</f>
        <v>1.6191418015017347</v>
      </c>
      <c r="P8">
        <f t="shared" ref="P8:P11" si="3">L8/L14</f>
        <v>1.6872448712110388</v>
      </c>
    </row>
    <row r="9" spans="1:16" x14ac:dyDescent="0.25">
      <c r="B9" s="4">
        <v>0.3</v>
      </c>
      <c r="C9" s="1">
        <f t="shared" si="0"/>
        <v>5970</v>
      </c>
      <c r="D9" s="1">
        <v>0.38571299999999997</v>
      </c>
      <c r="E9" s="1">
        <v>5.2759399999999998E-3</v>
      </c>
      <c r="F9" s="1">
        <v>1.7000200000000001</v>
      </c>
      <c r="G9" s="1">
        <v>2.8705599999999998E-5</v>
      </c>
      <c r="H9" s="1"/>
      <c r="I9" s="1"/>
      <c r="J9" s="1">
        <v>47207.4</v>
      </c>
      <c r="K9" s="1">
        <v>2061730</v>
      </c>
      <c r="L9" s="1">
        <v>101434000</v>
      </c>
      <c r="N9">
        <f t="shared" si="1"/>
        <v>1.3316690080056868</v>
      </c>
      <c r="O9">
        <f t="shared" si="2"/>
        <v>1.3132958360139881</v>
      </c>
      <c r="P9">
        <f t="shared" si="3"/>
        <v>1.3744351325533024</v>
      </c>
    </row>
    <row r="10" spans="1:16" x14ac:dyDescent="0.25">
      <c r="B10" s="4">
        <v>0.4</v>
      </c>
      <c r="C10" s="1">
        <f t="shared" si="0"/>
        <v>7960</v>
      </c>
      <c r="D10" s="1">
        <v>0.457982</v>
      </c>
      <c r="E10" s="1">
        <v>2.8170299999999999E-3</v>
      </c>
      <c r="F10" s="1">
        <v>1.6</v>
      </c>
      <c r="G10" s="1">
        <v>0</v>
      </c>
      <c r="H10" s="1"/>
      <c r="I10" s="1"/>
      <c r="J10" s="1">
        <v>99251.6</v>
      </c>
      <c r="K10" s="3">
        <v>5916280</v>
      </c>
      <c r="L10" s="1">
        <v>384572000</v>
      </c>
      <c r="N10">
        <f t="shared" si="1"/>
        <v>1.1801589056863124</v>
      </c>
      <c r="O10">
        <f t="shared" si="2"/>
        <v>1.1905660757048275</v>
      </c>
      <c r="P10">
        <f t="shared" si="3"/>
        <v>1.2341096017893647</v>
      </c>
    </row>
    <row r="11" spans="1:16" x14ac:dyDescent="0.25">
      <c r="B11" s="4">
        <v>0.5</v>
      </c>
      <c r="C11" s="1">
        <f t="shared" si="0"/>
        <v>9950</v>
      </c>
      <c r="D11" s="1">
        <v>0.54180099999999998</v>
      </c>
      <c r="E11" s="1">
        <v>3.6288800000000001E-3</v>
      </c>
      <c r="F11" s="1">
        <v>1.5</v>
      </c>
      <c r="G11" s="1">
        <v>0</v>
      </c>
      <c r="H11" s="1"/>
      <c r="I11" s="1"/>
      <c r="J11" s="1">
        <v>182301</v>
      </c>
      <c r="K11" s="1">
        <v>13698000</v>
      </c>
      <c r="L11" s="1">
        <v>1103790000</v>
      </c>
      <c r="N11">
        <f t="shared" si="1"/>
        <v>1.110778698513283</v>
      </c>
      <c r="O11">
        <f t="shared" si="2"/>
        <v>1.1292011178250225</v>
      </c>
      <c r="P11">
        <f t="shared" si="3"/>
        <v>1.1607222664469568</v>
      </c>
    </row>
    <row r="12" spans="1:16" x14ac:dyDescent="0.25">
      <c r="B12" s="1"/>
      <c r="C12" s="11" t="s">
        <v>11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6" x14ac:dyDescent="0.25">
      <c r="B13" s="4">
        <v>0.1</v>
      </c>
      <c r="C13" s="1">
        <f>$C$3*B13</f>
        <v>1990</v>
      </c>
      <c r="D13" s="2">
        <v>0.10020800000000001</v>
      </c>
      <c r="E13" s="2"/>
      <c r="F13" s="2">
        <v>2.0224799999999998</v>
      </c>
      <c r="G13" s="2"/>
      <c r="H13" s="1"/>
      <c r="I13" s="1"/>
      <c r="J13" s="1">
        <v>1313</v>
      </c>
      <c r="K13" s="2">
        <v>19441.599999999999</v>
      </c>
      <c r="L13" s="2">
        <v>304437</v>
      </c>
    </row>
    <row r="14" spans="1:16" x14ac:dyDescent="0.25">
      <c r="B14" s="4">
        <v>0.2</v>
      </c>
      <c r="C14" s="1">
        <f t="shared" ref="C14:C17" si="4">$C$3*B14</f>
        <v>3980</v>
      </c>
      <c r="D14" s="2">
        <v>0.200462</v>
      </c>
      <c r="E14" s="2"/>
      <c r="F14" s="2">
        <v>1.8002199999999999</v>
      </c>
      <c r="G14" s="2"/>
      <c r="H14" s="1"/>
      <c r="I14" s="1"/>
      <c r="J14" s="1">
        <v>10533.9</v>
      </c>
      <c r="K14" s="2">
        <v>310441</v>
      </c>
      <c r="L14" s="5">
        <v>9727930</v>
      </c>
    </row>
    <row r="15" spans="1:16" x14ac:dyDescent="0.25">
      <c r="B15" s="4">
        <v>0.3</v>
      </c>
      <c r="C15" s="1">
        <f t="shared" si="4"/>
        <v>5970</v>
      </c>
      <c r="D15" s="2">
        <v>0.30005399999999999</v>
      </c>
      <c r="E15" s="2"/>
      <c r="F15" s="2">
        <v>1.7</v>
      </c>
      <c r="G15" s="2"/>
      <c r="H15" s="1"/>
      <c r="I15" s="1"/>
      <c r="J15" s="1">
        <v>35449.800000000003</v>
      </c>
      <c r="K15" s="2">
        <v>1569890</v>
      </c>
      <c r="L15" s="2">
        <v>73800500</v>
      </c>
    </row>
    <row r="16" spans="1:16" x14ac:dyDescent="0.25">
      <c r="B16" s="4">
        <v>0.4</v>
      </c>
      <c r="C16" s="1">
        <f t="shared" si="4"/>
        <v>7960</v>
      </c>
      <c r="D16" s="1">
        <v>0.40022400000000002</v>
      </c>
      <c r="E16" s="1"/>
      <c r="F16" s="1">
        <v>1.6</v>
      </c>
      <c r="G16" s="1"/>
      <c r="H16" s="1"/>
      <c r="I16" s="1"/>
      <c r="J16" s="1">
        <v>84100.2</v>
      </c>
      <c r="K16" s="1">
        <v>4969300</v>
      </c>
      <c r="L16" s="1">
        <v>311619000</v>
      </c>
    </row>
    <row r="17" spans="1:12" x14ac:dyDescent="0.25">
      <c r="B17" s="4">
        <v>0.5</v>
      </c>
      <c r="C17" s="1">
        <f t="shared" si="4"/>
        <v>9950</v>
      </c>
      <c r="D17" s="1">
        <v>0.49981100000000001</v>
      </c>
      <c r="E17" s="1"/>
      <c r="F17" s="1">
        <v>1.5</v>
      </c>
      <c r="G17" s="1"/>
      <c r="H17" s="1"/>
      <c r="I17" s="1"/>
      <c r="J17" s="1">
        <v>164120</v>
      </c>
      <c r="K17" s="1">
        <v>12130700</v>
      </c>
      <c r="L17" s="1">
        <v>950951000</v>
      </c>
    </row>
    <row r="20" spans="1:12" x14ac:dyDescent="0.25">
      <c r="A20" t="s">
        <v>1</v>
      </c>
      <c r="C20">
        <v>200</v>
      </c>
    </row>
    <row r="21" spans="1:12" x14ac:dyDescent="0.25">
      <c r="A21" t="s">
        <v>18</v>
      </c>
      <c r="C21">
        <v>2</v>
      </c>
    </row>
    <row r="22" spans="1:12" x14ac:dyDescent="0.25">
      <c r="A22" t="s">
        <v>19</v>
      </c>
      <c r="C22">
        <v>19900</v>
      </c>
    </row>
    <row r="24" spans="1:12" x14ac:dyDescent="0.25">
      <c r="B24" s="1"/>
      <c r="C24" s="1"/>
      <c r="D24" s="11" t="s">
        <v>10</v>
      </c>
      <c r="E24" s="11"/>
      <c r="F24" s="11"/>
      <c r="G24" s="11"/>
      <c r="H24" s="11"/>
      <c r="I24" s="11"/>
      <c r="J24" s="11"/>
      <c r="K24" s="11"/>
      <c r="L24" s="1"/>
    </row>
    <row r="25" spans="1:12" x14ac:dyDescent="0.25">
      <c r="B25" s="1" t="s">
        <v>20</v>
      </c>
      <c r="C25" s="1" t="s">
        <v>21</v>
      </c>
      <c r="D25" s="1" t="s">
        <v>2</v>
      </c>
      <c r="E25" s="1" t="s">
        <v>4</v>
      </c>
      <c r="F25" s="1" t="s">
        <v>3</v>
      </c>
      <c r="G25" s="1" t="s">
        <v>5</v>
      </c>
      <c r="H25" s="1" t="s">
        <v>6</v>
      </c>
      <c r="I25" s="2" t="s">
        <v>12</v>
      </c>
      <c r="J25" s="1" t="s">
        <v>15</v>
      </c>
      <c r="K25" s="1" t="s">
        <v>16</v>
      </c>
      <c r="L25" s="1" t="s">
        <v>17</v>
      </c>
    </row>
    <row r="26" spans="1:12" x14ac:dyDescent="0.25">
      <c r="B26" s="4">
        <v>0.1</v>
      </c>
      <c r="C26" s="1">
        <f>$C$3*B26</f>
        <v>1990</v>
      </c>
      <c r="D26" s="1">
        <v>0.41789799999999999</v>
      </c>
      <c r="E26" s="1">
        <v>1.3461900000000001E-2</v>
      </c>
      <c r="F26" s="1" t="s">
        <v>22</v>
      </c>
      <c r="G26" s="1" t="s">
        <v>22</v>
      </c>
      <c r="H26" s="1">
        <v>1990</v>
      </c>
      <c r="I26" s="1">
        <v>1</v>
      </c>
      <c r="J26" s="1">
        <v>5208.75</v>
      </c>
      <c r="K26" s="1">
        <v>72477</v>
      </c>
      <c r="L26" s="1">
        <v>1273740</v>
      </c>
    </row>
    <row r="27" spans="1:12" x14ac:dyDescent="0.25">
      <c r="B27" s="4">
        <v>0.2</v>
      </c>
      <c r="C27" s="1">
        <f t="shared" ref="C27:C30" si="5">$C$3*B27</f>
        <v>3980</v>
      </c>
      <c r="D27" s="1">
        <v>0.38440600000000003</v>
      </c>
      <c r="E27" s="1">
        <v>9.5169599999999997E-3</v>
      </c>
      <c r="F27" s="1">
        <v>1.8174999999999999</v>
      </c>
      <c r="G27" s="1">
        <v>4.3151400000000003E-3</v>
      </c>
      <c r="H27" s="1">
        <v>3980</v>
      </c>
      <c r="I27" s="1"/>
      <c r="J27" s="1">
        <v>21369.8</v>
      </c>
      <c r="K27" s="1">
        <v>653651</v>
      </c>
      <c r="L27" s="1">
        <v>23318900</v>
      </c>
    </row>
    <row r="28" spans="1:12" x14ac:dyDescent="0.25">
      <c r="B28" s="4">
        <v>0.3</v>
      </c>
      <c r="C28" s="1">
        <f t="shared" si="5"/>
        <v>5970</v>
      </c>
      <c r="D28" s="1">
        <v>0.436052</v>
      </c>
      <c r="E28" s="1">
        <v>8.6356100000000002E-3</v>
      </c>
      <c r="F28" s="1">
        <v>1.7003900000000001</v>
      </c>
      <c r="G28" s="1">
        <v>2.7983499999999998E-4</v>
      </c>
      <c r="H28" s="1">
        <v>5970</v>
      </c>
      <c r="I28" s="1"/>
      <c r="J28" s="1">
        <v>55495.9</v>
      </c>
      <c r="K28" s="1">
        <v>2629630</v>
      </c>
      <c r="L28" s="1">
        <v>138018000</v>
      </c>
    </row>
    <row r="29" spans="1:12" x14ac:dyDescent="0.25">
      <c r="B29" s="4">
        <v>0.4</v>
      </c>
      <c r="C29" s="1">
        <f t="shared" si="5"/>
        <v>7960</v>
      </c>
      <c r="D29" s="1">
        <v>0.51422999999999996</v>
      </c>
      <c r="E29" s="1">
        <v>6.9717299999999998E-3</v>
      </c>
      <c r="F29" s="1">
        <v>1.59998</v>
      </c>
      <c r="G29" s="1">
        <v>2.8705599999999998E-5</v>
      </c>
      <c r="H29" s="1">
        <v>7960</v>
      </c>
      <c r="I29" s="1">
        <v>1</v>
      </c>
      <c r="J29" s="1">
        <v>115861</v>
      </c>
      <c r="K29" s="3">
        <v>7372050</v>
      </c>
      <c r="L29" s="1">
        <v>506369000</v>
      </c>
    </row>
    <row r="30" spans="1:12" x14ac:dyDescent="0.25">
      <c r="B30" s="4">
        <v>0.5</v>
      </c>
      <c r="C30" s="1">
        <f t="shared" si="5"/>
        <v>9950</v>
      </c>
      <c r="D30" s="1">
        <v>0.60016599999999998</v>
      </c>
      <c r="E30" s="1">
        <v>6.0562799999999998E-3</v>
      </c>
      <c r="F30" s="1">
        <v>1.4999800000000001</v>
      </c>
      <c r="G30" s="1">
        <v>2.52575E-5</v>
      </c>
      <c r="H30" s="1">
        <v>9950</v>
      </c>
      <c r="I30" s="1">
        <v>1</v>
      </c>
      <c r="J30" s="1">
        <v>208331</v>
      </c>
      <c r="K30" s="1">
        <v>16425500</v>
      </c>
      <c r="L30" s="1">
        <v>1383150000</v>
      </c>
    </row>
    <row r="31" spans="1:12" x14ac:dyDescent="0.25">
      <c r="B31" s="1"/>
      <c r="C31" s="11" t="s">
        <v>11</v>
      </c>
      <c r="D31" s="11"/>
      <c r="E31" s="11"/>
      <c r="F31" s="11"/>
      <c r="G31" s="11"/>
      <c r="H31" s="11"/>
      <c r="I31" s="11"/>
      <c r="J31" s="11"/>
      <c r="K31" s="11"/>
      <c r="L31" s="11"/>
    </row>
    <row r="32" spans="1:12" x14ac:dyDescent="0.25">
      <c r="B32" s="4">
        <v>0.1</v>
      </c>
      <c r="C32" s="1">
        <f>$C$3*B32</f>
        <v>1990</v>
      </c>
      <c r="D32" s="2">
        <v>9.9623199999999995E-2</v>
      </c>
      <c r="E32" s="2"/>
      <c r="F32" s="2">
        <v>2.0222899999999999</v>
      </c>
      <c r="G32" s="2"/>
      <c r="H32" s="1"/>
      <c r="I32" s="1"/>
      <c r="J32" s="1">
        <v>1308.25</v>
      </c>
      <c r="K32" s="2">
        <v>19376.7</v>
      </c>
      <c r="L32" s="2">
        <v>303463</v>
      </c>
    </row>
    <row r="33" spans="1:12" x14ac:dyDescent="0.25">
      <c r="B33" s="4">
        <v>0.2</v>
      </c>
      <c r="C33" s="1">
        <f t="shared" ref="C33:C36" si="6">$C$3*B33</f>
        <v>3980</v>
      </c>
      <c r="D33" s="2">
        <v>0.19966800000000001</v>
      </c>
      <c r="E33" s="2"/>
      <c r="F33" s="2">
        <v>1.8002400000000001</v>
      </c>
      <c r="G33" s="2"/>
      <c r="H33" s="1"/>
      <c r="I33" s="1"/>
      <c r="J33" s="1">
        <v>10483.299999999999</v>
      </c>
      <c r="K33" s="2">
        <v>309659</v>
      </c>
      <c r="L33" s="5">
        <v>9705630</v>
      </c>
    </row>
    <row r="34" spans="1:12" x14ac:dyDescent="0.25">
      <c r="B34" s="4">
        <v>0.3</v>
      </c>
      <c r="C34" s="1">
        <f t="shared" si="6"/>
        <v>5970</v>
      </c>
      <c r="D34" s="2">
        <v>0.30023699999999998</v>
      </c>
      <c r="E34" s="2"/>
      <c r="F34" s="2">
        <v>1.7</v>
      </c>
      <c r="G34" s="2"/>
      <c r="H34" s="1"/>
      <c r="I34" s="1"/>
      <c r="J34" s="1">
        <v>35480.9</v>
      </c>
      <c r="K34" s="2">
        <v>1572160</v>
      </c>
      <c r="L34" s="2">
        <v>73937400</v>
      </c>
    </row>
    <row r="35" spans="1:12" x14ac:dyDescent="0.25">
      <c r="B35" s="4">
        <v>0.4</v>
      </c>
      <c r="C35" s="1">
        <f t="shared" si="6"/>
        <v>7960</v>
      </c>
      <c r="D35" s="1">
        <v>0.399868</v>
      </c>
      <c r="E35" s="1"/>
      <c r="F35" s="1">
        <v>1.6</v>
      </c>
      <c r="G35" s="1"/>
      <c r="H35" s="1"/>
      <c r="I35" s="1"/>
      <c r="J35" s="1">
        <v>83989.9</v>
      </c>
      <c r="K35" s="1">
        <v>4960910</v>
      </c>
      <c r="L35" s="1">
        <v>310991000</v>
      </c>
    </row>
    <row r="36" spans="1:12" x14ac:dyDescent="0.25">
      <c r="B36" s="4">
        <v>0.5</v>
      </c>
      <c r="C36" s="1">
        <f t="shared" si="6"/>
        <v>9950</v>
      </c>
      <c r="D36" s="1">
        <v>0.49992199999999998</v>
      </c>
      <c r="E36" s="1"/>
      <c r="F36" s="1">
        <v>1.5</v>
      </c>
      <c r="G36" s="1"/>
      <c r="H36" s="1"/>
      <c r="I36" s="1"/>
      <c r="J36" s="1">
        <v>164101</v>
      </c>
      <c r="K36" s="1">
        <v>12118600</v>
      </c>
      <c r="L36" s="1">
        <v>949800000</v>
      </c>
    </row>
    <row r="40" spans="1:12" x14ac:dyDescent="0.25">
      <c r="A40" t="s">
        <v>1</v>
      </c>
      <c r="C40">
        <v>200</v>
      </c>
    </row>
    <row r="41" spans="1:12" x14ac:dyDescent="0.25">
      <c r="A41" t="s">
        <v>18</v>
      </c>
      <c r="C41">
        <v>3</v>
      </c>
    </row>
    <row r="42" spans="1:12" x14ac:dyDescent="0.25">
      <c r="A42" t="s">
        <v>19</v>
      </c>
      <c r="C42">
        <v>19900</v>
      </c>
    </row>
    <row r="44" spans="1:12" x14ac:dyDescent="0.25">
      <c r="B44" s="1"/>
      <c r="C44" s="1"/>
      <c r="D44" s="11" t="s">
        <v>10</v>
      </c>
      <c r="E44" s="11"/>
      <c r="F44" s="11"/>
      <c r="G44" s="11"/>
      <c r="H44" s="11"/>
      <c r="I44" s="11"/>
      <c r="J44" s="11"/>
      <c r="K44" s="11"/>
      <c r="L44" s="1"/>
    </row>
    <row r="45" spans="1:12" x14ac:dyDescent="0.25">
      <c r="B45" s="1" t="s">
        <v>20</v>
      </c>
      <c r="C45" s="1" t="s">
        <v>21</v>
      </c>
      <c r="D45" s="1" t="s">
        <v>2</v>
      </c>
      <c r="E45" s="1" t="s">
        <v>4</v>
      </c>
      <c r="F45" s="1" t="s">
        <v>3</v>
      </c>
      <c r="G45" s="1" t="s">
        <v>5</v>
      </c>
      <c r="H45" s="1" t="s">
        <v>6</v>
      </c>
      <c r="I45" s="2" t="s">
        <v>12</v>
      </c>
      <c r="J45" s="1" t="s">
        <v>15</v>
      </c>
      <c r="K45" s="1" t="s">
        <v>16</v>
      </c>
      <c r="L45" s="1" t="s">
        <v>17</v>
      </c>
    </row>
    <row r="46" spans="1:12" x14ac:dyDescent="0.25">
      <c r="B46" s="4">
        <v>0.1</v>
      </c>
      <c r="C46" s="1">
        <f>$C$3*B46</f>
        <v>1990</v>
      </c>
      <c r="D46" s="1">
        <v>0.443158</v>
      </c>
      <c r="E46" s="1">
        <v>1.46707E-2</v>
      </c>
      <c r="F46" s="1" t="s">
        <v>22</v>
      </c>
      <c r="G46" s="1" t="s">
        <v>22</v>
      </c>
      <c r="H46" s="1">
        <v>1991</v>
      </c>
      <c r="I46" s="1">
        <v>1</v>
      </c>
      <c r="J46" s="1">
        <v>5749.25</v>
      </c>
      <c r="K46" s="1">
        <v>89824.8</v>
      </c>
      <c r="L46" s="1">
        <v>1728580</v>
      </c>
    </row>
    <row r="47" spans="1:12" x14ac:dyDescent="0.25">
      <c r="B47" s="4">
        <v>0.2</v>
      </c>
      <c r="C47" s="1">
        <f t="shared" ref="C47:C50" si="7">$C$3*B47</f>
        <v>3980</v>
      </c>
      <c r="D47" s="1">
        <v>0.41190599999999999</v>
      </c>
      <c r="E47" s="1">
        <v>9.0706499999999995E-3</v>
      </c>
      <c r="F47" s="1">
        <v>1.8296399999999999</v>
      </c>
      <c r="G47" s="1">
        <v>4.7139499999999997E-3</v>
      </c>
      <c r="H47" s="1">
        <v>3980</v>
      </c>
      <c r="I47" s="1">
        <v>1</v>
      </c>
      <c r="J47" s="1">
        <v>23421.3</v>
      </c>
      <c r="K47" s="1">
        <v>761249</v>
      </c>
      <c r="L47" s="1">
        <v>28435300</v>
      </c>
    </row>
    <row r="48" spans="1:12" x14ac:dyDescent="0.25">
      <c r="B48" s="4">
        <v>0.3</v>
      </c>
      <c r="C48" s="1">
        <f t="shared" si="7"/>
        <v>5970</v>
      </c>
      <c r="D48" s="1">
        <v>0.467219</v>
      </c>
      <c r="E48" s="1">
        <v>1.10156E-2</v>
      </c>
      <c r="F48" s="1">
        <v>1.70147</v>
      </c>
      <c r="G48" s="1">
        <v>6.5374900000000002E-4</v>
      </c>
      <c r="H48" s="1">
        <v>5971</v>
      </c>
      <c r="I48" s="1">
        <v>1</v>
      </c>
      <c r="J48" s="1">
        <v>61108.6</v>
      </c>
      <c r="K48" s="1">
        <v>3052840</v>
      </c>
      <c r="L48" s="1">
        <v>167038000</v>
      </c>
    </row>
    <row r="49" spans="1:12" x14ac:dyDescent="0.25">
      <c r="B49" s="4">
        <v>0.4</v>
      </c>
      <c r="C49" s="1">
        <f t="shared" si="7"/>
        <v>7960</v>
      </c>
      <c r="D49" s="1">
        <v>0.54542299999999999</v>
      </c>
      <c r="E49" s="1">
        <v>8.4113199999999999E-3</v>
      </c>
      <c r="F49" s="1">
        <v>1.6000099999999999</v>
      </c>
      <c r="G49" s="1">
        <v>9.7276999999999997E-5</v>
      </c>
      <c r="H49" s="1">
        <v>7961</v>
      </c>
      <c r="I49" s="1">
        <v>1</v>
      </c>
      <c r="J49" s="1">
        <v>124844</v>
      </c>
      <c r="K49" s="3">
        <v>8190370</v>
      </c>
      <c r="L49" s="1">
        <v>577674000</v>
      </c>
    </row>
    <row r="50" spans="1:12" x14ac:dyDescent="0.25">
      <c r="B50" s="4">
        <v>0.5</v>
      </c>
      <c r="C50" s="1">
        <f t="shared" si="7"/>
        <v>9950</v>
      </c>
      <c r="D50" s="1">
        <v>0.63782499999999998</v>
      </c>
      <c r="E50" s="1">
        <v>7.6031800000000002E-3</v>
      </c>
      <c r="F50" s="1">
        <v>1.49996</v>
      </c>
      <c r="G50" s="1">
        <v>4.0840600000000003E-5</v>
      </c>
      <c r="H50" s="1">
        <v>9951</v>
      </c>
      <c r="I50" s="1">
        <v>1</v>
      </c>
      <c r="J50" s="1">
        <v>224030</v>
      </c>
      <c r="K50" s="1">
        <v>18159100</v>
      </c>
      <c r="L50" s="1">
        <v>1567240000</v>
      </c>
    </row>
    <row r="51" spans="1:12" x14ac:dyDescent="0.25">
      <c r="B51" s="1"/>
      <c r="C51" s="11" t="s">
        <v>11</v>
      </c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25">
      <c r="B52" s="4">
        <v>0.1</v>
      </c>
      <c r="C52" s="1">
        <f>$C$3*B52</f>
        <v>1990</v>
      </c>
      <c r="D52" s="2">
        <v>0.10061199999999999</v>
      </c>
      <c r="E52" s="2"/>
      <c r="F52" s="2">
        <v>2.0221</v>
      </c>
      <c r="G52" s="2"/>
      <c r="H52" s="1"/>
      <c r="I52" s="1"/>
      <c r="J52" s="1">
        <v>1318</v>
      </c>
      <c r="K52" s="2">
        <v>19337.599999999999</v>
      </c>
      <c r="L52" s="2">
        <v>302964</v>
      </c>
    </row>
    <row r="53" spans="1:12" x14ac:dyDescent="0.25">
      <c r="B53" s="4">
        <v>0.2</v>
      </c>
      <c r="C53" s="1">
        <f t="shared" ref="C53:C56" si="8">$C$3*B53</f>
        <v>3980</v>
      </c>
      <c r="D53" s="2">
        <v>0.20017499999999999</v>
      </c>
      <c r="E53" s="2"/>
      <c r="F53" s="2">
        <v>1.80023</v>
      </c>
      <c r="G53" s="2"/>
      <c r="H53" s="1"/>
      <c r="I53" s="1"/>
      <c r="J53" s="1">
        <v>10507.2</v>
      </c>
      <c r="K53" s="2">
        <v>310074</v>
      </c>
      <c r="L53" s="5">
        <v>9716930</v>
      </c>
    </row>
    <row r="54" spans="1:12" x14ac:dyDescent="0.25">
      <c r="B54" s="4">
        <v>0.3</v>
      </c>
      <c r="C54" s="1">
        <f t="shared" si="8"/>
        <v>5970</v>
      </c>
      <c r="D54" s="2">
        <v>0.300039</v>
      </c>
      <c r="E54" s="2"/>
      <c r="F54" s="2">
        <v>1.6999500000000001</v>
      </c>
      <c r="G54" s="2"/>
      <c r="H54" s="1"/>
      <c r="I54" s="1"/>
      <c r="J54" s="1">
        <v>35463</v>
      </c>
      <c r="K54" s="2">
        <v>1572110</v>
      </c>
      <c r="L54" s="2">
        <v>73925100</v>
      </c>
    </row>
    <row r="55" spans="1:12" x14ac:dyDescent="0.25">
      <c r="B55" s="4">
        <v>0.4</v>
      </c>
      <c r="C55" s="1">
        <f t="shared" si="8"/>
        <v>7960</v>
      </c>
      <c r="D55" s="1">
        <v>0.39990900000000001</v>
      </c>
      <c r="E55" s="1"/>
      <c r="F55" s="1">
        <v>1.59995</v>
      </c>
      <c r="G55" s="1"/>
      <c r="H55" s="1"/>
      <c r="I55" s="1"/>
      <c r="J55" s="1">
        <v>84052.1</v>
      </c>
      <c r="K55" s="1">
        <v>4969260</v>
      </c>
      <c r="L55" s="1">
        <v>311623000</v>
      </c>
    </row>
    <row r="56" spans="1:12" x14ac:dyDescent="0.25">
      <c r="B56" s="4">
        <v>0.5</v>
      </c>
      <c r="C56" s="1">
        <f t="shared" si="8"/>
        <v>9950</v>
      </c>
      <c r="D56" s="1">
        <v>0.500023</v>
      </c>
      <c r="E56" s="1"/>
      <c r="F56" s="1">
        <v>1.4999499999999999</v>
      </c>
      <c r="G56" s="1"/>
      <c r="H56" s="1"/>
      <c r="I56" s="1"/>
      <c r="J56" s="1">
        <v>164175</v>
      </c>
      <c r="K56" s="1">
        <v>12126900</v>
      </c>
      <c r="L56" s="1">
        <v>950632000</v>
      </c>
    </row>
    <row r="60" spans="1:12" x14ac:dyDescent="0.25">
      <c r="A60" t="s">
        <v>1</v>
      </c>
      <c r="C60">
        <v>200</v>
      </c>
    </row>
    <row r="61" spans="1:12" x14ac:dyDescent="0.25">
      <c r="A61" t="s">
        <v>18</v>
      </c>
      <c r="C61">
        <v>4</v>
      </c>
    </row>
    <row r="62" spans="1:12" x14ac:dyDescent="0.25">
      <c r="A62" t="s">
        <v>19</v>
      </c>
      <c r="C62">
        <v>19900</v>
      </c>
    </row>
    <row r="64" spans="1:12" x14ac:dyDescent="0.25">
      <c r="B64" s="1"/>
      <c r="C64" s="1"/>
      <c r="D64" s="11" t="s">
        <v>10</v>
      </c>
      <c r="E64" s="11"/>
      <c r="F64" s="11"/>
      <c r="G64" s="11"/>
      <c r="H64" s="11"/>
      <c r="I64" s="11"/>
      <c r="J64" s="11"/>
      <c r="K64" s="11"/>
      <c r="L64" s="1"/>
    </row>
    <row r="65" spans="1:12" x14ac:dyDescent="0.25">
      <c r="B65" s="1" t="s">
        <v>20</v>
      </c>
      <c r="C65" s="1" t="s">
        <v>21</v>
      </c>
      <c r="D65" s="1" t="s">
        <v>2</v>
      </c>
      <c r="E65" s="1" t="s">
        <v>4</v>
      </c>
      <c r="F65" s="1" t="s">
        <v>3</v>
      </c>
      <c r="G65" s="1" t="s">
        <v>5</v>
      </c>
      <c r="H65" s="1" t="s">
        <v>6</v>
      </c>
      <c r="I65" s="2" t="s">
        <v>12</v>
      </c>
      <c r="J65" s="1" t="s">
        <v>15</v>
      </c>
      <c r="K65" s="1" t="s">
        <v>16</v>
      </c>
      <c r="L65" s="1" t="s">
        <v>17</v>
      </c>
    </row>
    <row r="66" spans="1:12" x14ac:dyDescent="0.25">
      <c r="B66" s="4">
        <v>0.1</v>
      </c>
      <c r="C66" s="1">
        <f>$C$3*B66</f>
        <v>1990</v>
      </c>
      <c r="D66" s="1">
        <v>0.44603199999999998</v>
      </c>
      <c r="E66" s="1">
        <v>1.7698499999999999E-2</v>
      </c>
      <c r="F66" s="1" t="s">
        <v>22</v>
      </c>
      <c r="G66" s="1" t="s">
        <v>22</v>
      </c>
      <c r="H66" s="1">
        <v>1991</v>
      </c>
      <c r="I66" s="1">
        <v>1</v>
      </c>
      <c r="J66" s="1">
        <v>5995.75</v>
      </c>
      <c r="K66" s="1">
        <v>98976.6</v>
      </c>
      <c r="L66" s="1">
        <v>1999130</v>
      </c>
    </row>
    <row r="67" spans="1:12" x14ac:dyDescent="0.25">
      <c r="B67" s="4">
        <v>0.2</v>
      </c>
      <c r="C67" s="1">
        <f t="shared" ref="C67:C70" si="9">$C$3*B67</f>
        <v>3980</v>
      </c>
      <c r="D67" s="1">
        <v>0.43680200000000002</v>
      </c>
      <c r="E67" s="1">
        <v>1.40375E-2</v>
      </c>
      <c r="F67" s="1" t="s">
        <v>22</v>
      </c>
      <c r="G67" s="1" t="s">
        <v>22</v>
      </c>
      <c r="H67" s="1">
        <v>3981</v>
      </c>
      <c r="I67" s="1">
        <v>1</v>
      </c>
      <c r="J67" s="1">
        <v>25520.7</v>
      </c>
      <c r="K67" s="1">
        <v>888769</v>
      </c>
      <c r="L67" s="1">
        <v>34982600</v>
      </c>
    </row>
    <row r="68" spans="1:12" x14ac:dyDescent="0.25">
      <c r="B68" s="4">
        <v>0.3</v>
      </c>
      <c r="C68" s="1">
        <f t="shared" si="9"/>
        <v>5970</v>
      </c>
      <c r="D68" s="1">
        <v>0.48893199999999998</v>
      </c>
      <c r="E68" s="1">
        <v>1.06534E-2</v>
      </c>
      <c r="F68" s="1">
        <v>1.70312</v>
      </c>
      <c r="G68" s="1">
        <v>1.3125700000000001E-3</v>
      </c>
      <c r="H68" s="1">
        <v>5971</v>
      </c>
      <c r="I68" s="1">
        <v>1</v>
      </c>
      <c r="J68" s="1">
        <v>64690.6</v>
      </c>
      <c r="K68" s="1">
        <v>3319690</v>
      </c>
      <c r="L68" s="1">
        <v>185571000</v>
      </c>
    </row>
    <row r="69" spans="1:12" x14ac:dyDescent="0.25">
      <c r="B69" s="4">
        <v>0.4</v>
      </c>
      <c r="C69" s="1">
        <f t="shared" si="9"/>
        <v>7960</v>
      </c>
      <c r="D69" s="1">
        <v>0.57611400000000001</v>
      </c>
      <c r="E69" s="1">
        <v>8.3292799999999997E-3</v>
      </c>
      <c r="F69" s="1">
        <v>1.6001300000000001</v>
      </c>
      <c r="G69" s="1">
        <v>1.3285200000000001E-4</v>
      </c>
      <c r="H69" s="1">
        <v>7961</v>
      </c>
      <c r="I69" s="1">
        <v>1</v>
      </c>
      <c r="J69" s="1">
        <v>133677</v>
      </c>
      <c r="K69" s="3">
        <v>9014080</v>
      </c>
      <c r="L69" s="1">
        <v>651046000</v>
      </c>
    </row>
    <row r="70" spans="1:12" x14ac:dyDescent="0.25">
      <c r="B70" s="4">
        <v>0.5</v>
      </c>
      <c r="C70" s="1">
        <f t="shared" si="9"/>
        <v>9950</v>
      </c>
      <c r="D70" s="1">
        <v>0.65757299999999996</v>
      </c>
      <c r="E70" s="1">
        <v>1.1592099999999999E-2</v>
      </c>
      <c r="F70" s="1">
        <v>1.49996</v>
      </c>
      <c r="G70" s="1">
        <v>4.96526E-5</v>
      </c>
      <c r="H70" s="1">
        <v>9951</v>
      </c>
      <c r="I70" s="1">
        <v>1</v>
      </c>
      <c r="J70" s="1">
        <v>232705</v>
      </c>
      <c r="K70" s="1">
        <v>19128000</v>
      </c>
      <c r="L70" s="1">
        <v>1672130000</v>
      </c>
    </row>
    <row r="71" spans="1:12" x14ac:dyDescent="0.25">
      <c r="B71" s="1"/>
      <c r="C71" s="11" t="s">
        <v>11</v>
      </c>
      <c r="D71" s="11"/>
      <c r="E71" s="11"/>
      <c r="F71" s="11"/>
      <c r="G71" s="11"/>
      <c r="H71" s="11"/>
      <c r="I71" s="11"/>
      <c r="J71" s="11"/>
      <c r="K71" s="11"/>
      <c r="L71" s="11"/>
    </row>
    <row r="72" spans="1:12" x14ac:dyDescent="0.25">
      <c r="B72" s="4">
        <v>0.1</v>
      </c>
      <c r="C72" s="1">
        <f>$C$3*B72</f>
        <v>1990</v>
      </c>
      <c r="D72" s="2">
        <v>9.9549499999999999E-2</v>
      </c>
      <c r="E72" s="2"/>
      <c r="F72" s="5">
        <v>2.02182</v>
      </c>
      <c r="G72" s="2"/>
      <c r="H72" s="1"/>
      <c r="I72" s="1"/>
      <c r="J72" s="1">
        <v>1307.8</v>
      </c>
      <c r="K72" s="2">
        <v>19362.8</v>
      </c>
      <c r="L72" s="2">
        <v>303836</v>
      </c>
    </row>
    <row r="73" spans="1:12" x14ac:dyDescent="0.25">
      <c r="B73" s="4">
        <v>0.2</v>
      </c>
      <c r="C73" s="1">
        <f t="shared" ref="C73:C76" si="10">$C$3*B73</f>
        <v>3980</v>
      </c>
      <c r="D73" s="2">
        <v>0.19997200000000001</v>
      </c>
      <c r="E73" s="2"/>
      <c r="F73" s="2">
        <v>1.8002</v>
      </c>
      <c r="G73" s="2"/>
      <c r="H73" s="1"/>
      <c r="I73" s="1"/>
      <c r="J73" s="1">
        <v>10498.9</v>
      </c>
      <c r="K73" s="2">
        <v>310122</v>
      </c>
      <c r="L73" s="5">
        <v>9711160</v>
      </c>
    </row>
    <row r="74" spans="1:12" x14ac:dyDescent="0.25">
      <c r="B74" s="4">
        <v>0.3</v>
      </c>
      <c r="C74" s="1">
        <f t="shared" si="10"/>
        <v>5970</v>
      </c>
      <c r="D74" s="2">
        <v>0.30020799999999997</v>
      </c>
      <c r="E74" s="2"/>
      <c r="F74" s="2">
        <v>1.6999500000000001</v>
      </c>
      <c r="G74" s="2"/>
      <c r="H74" s="1"/>
      <c r="I74" s="1"/>
      <c r="J74" s="1">
        <v>35495.199999999997</v>
      </c>
      <c r="K74" s="2">
        <v>1573240</v>
      </c>
      <c r="L74" s="2">
        <v>74004100</v>
      </c>
    </row>
    <row r="75" spans="1:12" x14ac:dyDescent="0.25">
      <c r="B75" s="4">
        <v>0.4</v>
      </c>
      <c r="C75" s="1">
        <f t="shared" si="10"/>
        <v>7960</v>
      </c>
      <c r="D75" s="1">
        <v>0.39982099999999998</v>
      </c>
      <c r="E75" s="1"/>
      <c r="F75" s="1">
        <v>1.59995</v>
      </c>
      <c r="G75" s="1"/>
      <c r="H75" s="1"/>
      <c r="I75" s="1"/>
      <c r="J75" s="1">
        <v>84025.5</v>
      </c>
      <c r="K75" s="1">
        <v>4965850</v>
      </c>
      <c r="L75" s="1">
        <v>311375000</v>
      </c>
    </row>
    <row r="76" spans="1:12" x14ac:dyDescent="0.25">
      <c r="B76" s="4">
        <v>0.5</v>
      </c>
      <c r="C76" s="1">
        <f t="shared" si="10"/>
        <v>9950</v>
      </c>
      <c r="D76" s="1">
        <v>0.49990099999999998</v>
      </c>
      <c r="E76" s="1"/>
      <c r="F76" s="1">
        <v>1.4999499999999999</v>
      </c>
      <c r="G76" s="1"/>
      <c r="H76" s="1"/>
      <c r="I76" s="1"/>
      <c r="J76" s="1">
        <v>164127</v>
      </c>
      <c r="K76" s="1">
        <v>12124300</v>
      </c>
      <c r="L76" s="1">
        <v>950350000</v>
      </c>
    </row>
    <row r="80" spans="1:12" x14ac:dyDescent="0.25">
      <c r="A80" t="s">
        <v>1</v>
      </c>
      <c r="C80">
        <v>200</v>
      </c>
    </row>
    <row r="81" spans="1:12" x14ac:dyDescent="0.25">
      <c r="A81" t="s">
        <v>18</v>
      </c>
      <c r="C81">
        <v>5</v>
      </c>
    </row>
    <row r="82" spans="1:12" x14ac:dyDescent="0.25">
      <c r="A82" t="s">
        <v>19</v>
      </c>
      <c r="C82">
        <v>19900</v>
      </c>
    </row>
    <row r="84" spans="1:12" x14ac:dyDescent="0.25">
      <c r="B84" s="1"/>
      <c r="C84" s="1"/>
      <c r="D84" s="11" t="s">
        <v>10</v>
      </c>
      <c r="E84" s="11"/>
      <c r="F84" s="11"/>
      <c r="G84" s="11"/>
      <c r="H84" s="11"/>
      <c r="I84" s="11"/>
      <c r="J84" s="11"/>
      <c r="K84" s="11"/>
      <c r="L84" s="1"/>
    </row>
    <row r="85" spans="1:12" x14ac:dyDescent="0.25">
      <c r="B85" s="1" t="s">
        <v>20</v>
      </c>
      <c r="C85" s="1" t="s">
        <v>21</v>
      </c>
      <c r="D85" s="1" t="s">
        <v>2</v>
      </c>
      <c r="E85" s="1" t="s">
        <v>4</v>
      </c>
      <c r="F85" s="1" t="s">
        <v>3</v>
      </c>
      <c r="G85" s="1" t="s">
        <v>5</v>
      </c>
      <c r="H85" s="1" t="s">
        <v>6</v>
      </c>
      <c r="I85" s="2" t="s">
        <v>12</v>
      </c>
      <c r="J85" s="1" t="s">
        <v>15</v>
      </c>
      <c r="K85" s="1" t="s">
        <v>16</v>
      </c>
      <c r="L85" s="1" t="s">
        <v>17</v>
      </c>
    </row>
    <row r="86" spans="1:12" x14ac:dyDescent="0.25">
      <c r="B86" s="4">
        <v>0.1</v>
      </c>
      <c r="C86" s="1">
        <f>$C$3*B86</f>
        <v>1990</v>
      </c>
      <c r="D86" s="1">
        <v>0.45480199999999998</v>
      </c>
      <c r="E86" s="1">
        <v>2.06614E-2</v>
      </c>
      <c r="F86" s="1" t="s">
        <v>22</v>
      </c>
      <c r="G86" s="1" t="s">
        <v>22</v>
      </c>
      <c r="H86" s="1">
        <v>1991</v>
      </c>
      <c r="I86" s="1">
        <v>1</v>
      </c>
      <c r="J86" s="1">
        <v>6526.15</v>
      </c>
      <c r="K86" s="1">
        <v>118403</v>
      </c>
      <c r="L86" s="1">
        <v>2577960</v>
      </c>
    </row>
    <row r="87" spans="1:12" x14ac:dyDescent="0.25">
      <c r="B87" s="4">
        <v>0.2</v>
      </c>
      <c r="C87" s="1">
        <f t="shared" ref="C87:C90" si="11">$C$3*B87</f>
        <v>3980</v>
      </c>
      <c r="D87" s="1">
        <v>0.44095000000000001</v>
      </c>
      <c r="E87" s="1">
        <v>1.7173799999999999E-2</v>
      </c>
      <c r="F87" s="1" t="s">
        <v>22</v>
      </c>
      <c r="G87" s="1" t="s">
        <v>22</v>
      </c>
      <c r="H87" s="1">
        <v>3981</v>
      </c>
      <c r="I87" s="1">
        <v>1</v>
      </c>
      <c r="J87" s="1">
        <v>25890.1</v>
      </c>
      <c r="K87" s="1">
        <v>907842</v>
      </c>
      <c r="L87" s="1">
        <v>35901600</v>
      </c>
    </row>
    <row r="88" spans="1:12" x14ac:dyDescent="0.25">
      <c r="B88" s="4">
        <v>0.3</v>
      </c>
      <c r="C88" s="1">
        <f t="shared" si="11"/>
        <v>5970</v>
      </c>
      <c r="D88" s="1">
        <v>0.51130500000000001</v>
      </c>
      <c r="E88" s="1">
        <v>1.47154E-2</v>
      </c>
      <c r="F88" s="1">
        <v>1.70502</v>
      </c>
      <c r="G88" s="1">
        <v>2.2749599999999999E-3</v>
      </c>
      <c r="H88" s="1">
        <v>5971</v>
      </c>
      <c r="I88" s="1">
        <v>1</v>
      </c>
      <c r="J88" s="1">
        <v>68520.7</v>
      </c>
      <c r="K88" s="1">
        <v>3607040</v>
      </c>
      <c r="L88" s="1">
        <v>206018000</v>
      </c>
    </row>
    <row r="89" spans="1:12" x14ac:dyDescent="0.25">
      <c r="B89" s="4">
        <v>0.4</v>
      </c>
      <c r="C89" s="1">
        <f t="shared" si="11"/>
        <v>7960</v>
      </c>
      <c r="D89" s="1">
        <v>0.59293700000000005</v>
      </c>
      <c r="E89" s="1">
        <v>1.18003E-2</v>
      </c>
      <c r="F89" s="1">
        <v>1.6003700000000001</v>
      </c>
      <c r="G89" s="1">
        <v>5.0517699999999999E-4</v>
      </c>
      <c r="H89" s="1">
        <v>7961</v>
      </c>
      <c r="I89" s="1">
        <v>1</v>
      </c>
      <c r="J89" s="1">
        <v>138316</v>
      </c>
      <c r="K89" s="3">
        <v>9473180</v>
      </c>
      <c r="L89" s="1">
        <v>692937000</v>
      </c>
    </row>
    <row r="90" spans="1:12" x14ac:dyDescent="0.25">
      <c r="B90" s="4">
        <v>0.5</v>
      </c>
      <c r="C90" s="1">
        <f t="shared" si="11"/>
        <v>9950</v>
      </c>
      <c r="D90" s="1">
        <v>0.67206500000000002</v>
      </c>
      <c r="E90" s="1">
        <v>1.12462E-2</v>
      </c>
      <c r="F90" s="1">
        <v>1.4999499999999999</v>
      </c>
      <c r="G90" s="1">
        <v>5.4073100000000002E-5</v>
      </c>
      <c r="H90" s="1">
        <v>9951</v>
      </c>
      <c r="I90" s="1">
        <v>1</v>
      </c>
      <c r="J90" s="1">
        <v>237654</v>
      </c>
      <c r="K90" s="1">
        <v>19710400</v>
      </c>
      <c r="L90" s="1">
        <v>1735420000</v>
      </c>
    </row>
    <row r="91" spans="1:12" x14ac:dyDescent="0.25">
      <c r="B91" s="1"/>
      <c r="C91" s="11" t="s">
        <v>11</v>
      </c>
      <c r="D91" s="11"/>
      <c r="E91" s="11"/>
      <c r="F91" s="11"/>
      <c r="G91" s="11"/>
      <c r="H91" s="11"/>
      <c r="I91" s="11"/>
      <c r="J91" s="11"/>
      <c r="K91" s="11"/>
      <c r="L91" s="11"/>
    </row>
    <row r="92" spans="1:12" x14ac:dyDescent="0.25">
      <c r="B92" s="4">
        <v>0.1</v>
      </c>
      <c r="C92" s="1">
        <f>$C$3*B92</f>
        <v>1990</v>
      </c>
      <c r="D92" s="2">
        <v>0.100803</v>
      </c>
      <c r="E92" s="2"/>
      <c r="F92" s="5">
        <v>2.0223399999999998</v>
      </c>
      <c r="G92" s="2"/>
      <c r="H92" s="1"/>
      <c r="I92" s="1"/>
      <c r="J92" s="1">
        <v>1325.65</v>
      </c>
      <c r="K92" s="2">
        <v>19533.900000000001</v>
      </c>
      <c r="L92" s="2">
        <v>305952</v>
      </c>
    </row>
    <row r="93" spans="1:12" x14ac:dyDescent="0.25">
      <c r="B93" s="4">
        <v>0.2</v>
      </c>
      <c r="C93" s="1">
        <f t="shared" ref="C93:C96" si="12">$C$3*B93</f>
        <v>3980</v>
      </c>
      <c r="D93" s="2">
        <v>0.20019100000000001</v>
      </c>
      <c r="E93" s="2"/>
      <c r="F93" s="2">
        <v>1.80017</v>
      </c>
      <c r="G93" s="2"/>
      <c r="H93" s="1"/>
      <c r="I93" s="1"/>
      <c r="J93" s="1">
        <v>10508.8</v>
      </c>
      <c r="K93" s="2">
        <v>310073</v>
      </c>
      <c r="L93" s="5">
        <v>9718470</v>
      </c>
    </row>
    <row r="94" spans="1:12" x14ac:dyDescent="0.25">
      <c r="B94" s="4">
        <v>0.3</v>
      </c>
      <c r="C94" s="1">
        <f t="shared" si="12"/>
        <v>5970</v>
      </c>
      <c r="D94" s="2">
        <v>0.29979600000000001</v>
      </c>
      <c r="E94" s="2"/>
      <c r="F94" s="2">
        <v>1.6999500000000001</v>
      </c>
      <c r="G94" s="2"/>
      <c r="H94" s="1"/>
      <c r="I94" s="1"/>
      <c r="J94" s="1">
        <v>35437.5</v>
      </c>
      <c r="K94" s="2">
        <v>1572100</v>
      </c>
      <c r="L94" s="2">
        <v>73919400</v>
      </c>
    </row>
    <row r="95" spans="1:12" x14ac:dyDescent="0.25">
      <c r="B95" s="4">
        <v>0.4</v>
      </c>
      <c r="C95" s="1">
        <f t="shared" si="12"/>
        <v>7960</v>
      </c>
      <c r="D95" s="1">
        <v>0.40021499999999999</v>
      </c>
      <c r="E95" s="1"/>
      <c r="F95" s="1">
        <v>1.59995</v>
      </c>
      <c r="G95" s="1"/>
      <c r="H95" s="1"/>
      <c r="I95" s="1"/>
      <c r="J95" s="1">
        <v>84105.2</v>
      </c>
      <c r="K95" s="1">
        <v>4968340</v>
      </c>
      <c r="L95" s="1">
        <v>311556000</v>
      </c>
    </row>
    <row r="96" spans="1:12" x14ac:dyDescent="0.25">
      <c r="B96" s="4">
        <v>0.5</v>
      </c>
      <c r="C96" s="1">
        <f t="shared" si="12"/>
        <v>9950</v>
      </c>
      <c r="D96" s="1">
        <v>0.49988700000000003</v>
      </c>
      <c r="E96" s="1"/>
      <c r="F96" s="1">
        <v>1.4999499999999999</v>
      </c>
      <c r="G96" s="1"/>
      <c r="H96" s="1"/>
      <c r="I96" s="1"/>
      <c r="J96" s="1">
        <v>164145</v>
      </c>
      <c r="K96" s="1">
        <v>12127200</v>
      </c>
      <c r="L96" s="1">
        <v>950636000</v>
      </c>
    </row>
  </sheetData>
  <mergeCells count="10">
    <mergeCell ref="D5:K5"/>
    <mergeCell ref="C12:L12"/>
    <mergeCell ref="D24:K24"/>
    <mergeCell ref="C31:L31"/>
    <mergeCell ref="D44:K44"/>
    <mergeCell ref="C51:L51"/>
    <mergeCell ref="D64:K64"/>
    <mergeCell ref="C71:L71"/>
    <mergeCell ref="D84:K84"/>
    <mergeCell ref="C91:L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E801-C19A-490C-BF2E-A2164C909C96}">
  <dimension ref="A1:O84"/>
  <sheetViews>
    <sheetView topLeftCell="A28" workbookViewId="0">
      <selection activeCell="M4" sqref="M4:O4"/>
    </sheetView>
  </sheetViews>
  <sheetFormatPr baseColWidth="10" defaultRowHeight="15" x14ac:dyDescent="0.25"/>
  <cols>
    <col min="11" max="11" width="13.28515625" bestFit="1" customWidth="1"/>
  </cols>
  <sheetData>
    <row r="1" spans="1:15" x14ac:dyDescent="0.25">
      <c r="A1" t="s">
        <v>1</v>
      </c>
      <c r="C1">
        <v>200</v>
      </c>
      <c r="E1" t="s">
        <v>29</v>
      </c>
      <c r="G1">
        <f>((C1*(C1-1))/2)</f>
        <v>19900</v>
      </c>
    </row>
    <row r="2" spans="1:15" x14ac:dyDescent="0.25">
      <c r="A2" s="7">
        <v>0.1</v>
      </c>
      <c r="B2">
        <v>1990</v>
      </c>
    </row>
    <row r="3" spans="1:15" x14ac:dyDescent="0.25">
      <c r="B3" s="1" t="s">
        <v>23</v>
      </c>
      <c r="C3" s="1" t="s">
        <v>2</v>
      </c>
      <c r="D3" s="1" t="s">
        <v>4</v>
      </c>
      <c r="E3" s="1" t="s">
        <v>3</v>
      </c>
      <c r="F3" s="1" t="s">
        <v>5</v>
      </c>
      <c r="G3" s="1" t="s">
        <v>6</v>
      </c>
      <c r="H3" s="2" t="s">
        <v>12</v>
      </c>
      <c r="I3" s="1" t="s">
        <v>15</v>
      </c>
      <c r="J3" s="1" t="s">
        <v>16</v>
      </c>
      <c r="K3" s="1" t="s">
        <v>17</v>
      </c>
      <c r="M3" t="s">
        <v>26</v>
      </c>
      <c r="N3" t="s">
        <v>27</v>
      </c>
      <c r="O3" t="s">
        <v>28</v>
      </c>
    </row>
    <row r="4" spans="1:15" x14ac:dyDescent="0.25">
      <c r="B4" s="1">
        <v>1</v>
      </c>
      <c r="C4" s="1">
        <v>0.39884700000000001</v>
      </c>
      <c r="D4" s="1">
        <v>1.56057E-2</v>
      </c>
      <c r="E4" s="1">
        <v>2.1623999999999999</v>
      </c>
      <c r="F4" s="1">
        <v>1.7275499999999999E-2</v>
      </c>
      <c r="G4" s="1">
        <v>1990</v>
      </c>
      <c r="H4" s="1">
        <v>0</v>
      </c>
      <c r="I4" s="1">
        <v>4859.8500000000004</v>
      </c>
      <c r="J4" s="1">
        <v>59269.2</v>
      </c>
      <c r="K4" s="1">
        <v>916076</v>
      </c>
      <c r="M4">
        <f>I4/I10</f>
        <v>3.7013328255902516</v>
      </c>
      <c r="N4">
        <f>J4/J10</f>
        <v>3.0485762488684061</v>
      </c>
      <c r="O4">
        <f>K4/K10</f>
        <v>3.0090823388747099</v>
      </c>
    </row>
    <row r="5" spans="1:15" x14ac:dyDescent="0.25">
      <c r="B5" s="1">
        <v>2</v>
      </c>
      <c r="C5" s="1">
        <v>0.41789799999999999</v>
      </c>
      <c r="D5" s="1">
        <v>1.3461900000000001E-2</v>
      </c>
      <c r="E5" s="1" t="s">
        <v>22</v>
      </c>
      <c r="F5" s="1" t="s">
        <v>22</v>
      </c>
      <c r="G5" s="1">
        <v>1990</v>
      </c>
      <c r="H5" s="1">
        <v>1</v>
      </c>
      <c r="I5" s="1">
        <v>5208.75</v>
      </c>
      <c r="J5" s="1">
        <v>72477</v>
      </c>
      <c r="K5" s="1">
        <v>1273740</v>
      </c>
      <c r="M5">
        <f t="shared" ref="M5:M8" si="0">I5/I11</f>
        <v>3.9814637875023888</v>
      </c>
      <c r="N5">
        <f t="shared" ref="N5:N8" si="1">J5/J11</f>
        <v>3.7404201953893077</v>
      </c>
      <c r="O5">
        <f t="shared" ref="O5:O8" si="2">K5/K11</f>
        <v>4.1973486059255984</v>
      </c>
    </row>
    <row r="6" spans="1:15" x14ac:dyDescent="0.25">
      <c r="B6" s="1">
        <v>3</v>
      </c>
      <c r="C6" s="1">
        <v>0.443158</v>
      </c>
      <c r="D6" s="1">
        <v>1.46707E-2</v>
      </c>
      <c r="E6" s="1" t="s">
        <v>22</v>
      </c>
      <c r="F6" s="1" t="s">
        <v>22</v>
      </c>
      <c r="G6" s="1">
        <v>1991</v>
      </c>
      <c r="H6" s="1">
        <v>1</v>
      </c>
      <c r="I6" s="1">
        <v>5749.25</v>
      </c>
      <c r="J6" s="1">
        <v>89824.8</v>
      </c>
      <c r="K6" s="1">
        <v>1728580</v>
      </c>
      <c r="M6">
        <f t="shared" si="0"/>
        <v>4.3621016691957513</v>
      </c>
      <c r="N6">
        <f t="shared" si="1"/>
        <v>4.6450852225715709</v>
      </c>
      <c r="O6">
        <f t="shared" si="2"/>
        <v>5.7055623770480981</v>
      </c>
    </row>
    <row r="7" spans="1:15" x14ac:dyDescent="0.25">
      <c r="B7" s="1">
        <v>4</v>
      </c>
      <c r="C7" s="1">
        <v>0.44603199999999998</v>
      </c>
      <c r="D7" s="1">
        <v>1.7698499999999999E-2</v>
      </c>
      <c r="E7" s="1" t="s">
        <v>22</v>
      </c>
      <c r="F7" s="1" t="s">
        <v>22</v>
      </c>
      <c r="G7" s="1">
        <v>1991</v>
      </c>
      <c r="H7" s="1">
        <v>1</v>
      </c>
      <c r="I7" s="1">
        <v>5995.75</v>
      </c>
      <c r="J7" s="1">
        <v>98976.6</v>
      </c>
      <c r="K7" s="1">
        <v>1999130</v>
      </c>
      <c r="M7">
        <f t="shared" si="0"/>
        <v>4.5846077381862669</v>
      </c>
      <c r="N7">
        <f t="shared" si="1"/>
        <v>5.1116883921746856</v>
      </c>
      <c r="O7">
        <f t="shared" si="2"/>
        <v>6.5796350662857597</v>
      </c>
    </row>
    <row r="8" spans="1:15" x14ac:dyDescent="0.25">
      <c r="B8" s="1">
        <v>5</v>
      </c>
      <c r="C8" s="1">
        <v>0.45480199999999998</v>
      </c>
      <c r="D8" s="1">
        <v>2.06614E-2</v>
      </c>
      <c r="E8" s="1" t="s">
        <v>22</v>
      </c>
      <c r="F8" s="1" t="s">
        <v>22</v>
      </c>
      <c r="G8" s="1">
        <v>1991</v>
      </c>
      <c r="H8" s="1">
        <v>1</v>
      </c>
      <c r="I8" s="1">
        <v>6526.15</v>
      </c>
      <c r="J8" s="1">
        <v>118403</v>
      </c>
      <c r="K8" s="1">
        <v>2577960</v>
      </c>
      <c r="M8">
        <f t="shared" si="0"/>
        <v>4.9229811790442417</v>
      </c>
      <c r="N8">
        <f t="shared" si="1"/>
        <v>6.0614111877300481</v>
      </c>
      <c r="O8">
        <f t="shared" si="2"/>
        <v>8.4260276121744582</v>
      </c>
    </row>
    <row r="10" spans="1:15" x14ac:dyDescent="0.25">
      <c r="C10" s="2">
        <v>0.10020800000000001</v>
      </c>
      <c r="D10" s="2"/>
      <c r="E10" s="2">
        <v>2.0224799999999998</v>
      </c>
      <c r="F10" s="2"/>
      <c r="G10" s="1"/>
      <c r="H10" s="1"/>
      <c r="I10" s="1">
        <v>1313</v>
      </c>
      <c r="J10" s="2">
        <v>19441.599999999999</v>
      </c>
      <c r="K10" s="2">
        <v>304437</v>
      </c>
    </row>
    <row r="11" spans="1:15" x14ac:dyDescent="0.25">
      <c r="C11" s="2">
        <v>9.9623199999999995E-2</v>
      </c>
      <c r="D11" s="2"/>
      <c r="E11" s="2">
        <v>2.0222899999999999</v>
      </c>
      <c r="F11" s="2"/>
      <c r="G11" s="1"/>
      <c r="H11" s="1"/>
      <c r="I11" s="1">
        <v>1308.25</v>
      </c>
      <c r="J11" s="2">
        <v>19376.7</v>
      </c>
      <c r="K11" s="2">
        <v>303463</v>
      </c>
    </row>
    <row r="12" spans="1:15" x14ac:dyDescent="0.25">
      <c r="C12" s="2">
        <v>0.10061199999999999</v>
      </c>
      <c r="D12" s="2"/>
      <c r="E12" s="2">
        <v>2.0221</v>
      </c>
      <c r="F12" s="2"/>
      <c r="G12" s="1"/>
      <c r="H12" s="1"/>
      <c r="I12" s="1">
        <v>1318</v>
      </c>
      <c r="J12" s="2">
        <v>19337.599999999999</v>
      </c>
      <c r="K12" s="2">
        <v>302964</v>
      </c>
    </row>
    <row r="13" spans="1:15" x14ac:dyDescent="0.25">
      <c r="C13" s="2">
        <v>9.9549499999999999E-2</v>
      </c>
      <c r="D13" s="2"/>
      <c r="E13" s="5">
        <v>2.02182</v>
      </c>
      <c r="F13" s="2"/>
      <c r="G13" s="1"/>
      <c r="H13" s="1"/>
      <c r="I13" s="1">
        <v>1307.8</v>
      </c>
      <c r="J13" s="2">
        <v>19362.8</v>
      </c>
      <c r="K13" s="2">
        <v>303836</v>
      </c>
    </row>
    <row r="14" spans="1:15" x14ac:dyDescent="0.25">
      <c r="C14" s="2">
        <v>0.100803</v>
      </c>
      <c r="D14" s="2"/>
      <c r="E14" s="5">
        <v>2.0223399999999998</v>
      </c>
      <c r="F14" s="2"/>
      <c r="G14" s="1"/>
      <c r="H14" s="1"/>
      <c r="I14" s="1">
        <v>1325.65</v>
      </c>
      <c r="J14" s="2">
        <v>19533.900000000001</v>
      </c>
      <c r="K14" s="2">
        <v>305952</v>
      </c>
    </row>
    <row r="15" spans="1:15" x14ac:dyDescent="0.25">
      <c r="B15" t="s">
        <v>34</v>
      </c>
      <c r="C15">
        <f>AVERAGE(C10:C14)</f>
        <v>0.10015913999999999</v>
      </c>
      <c r="E15">
        <f>AVERAGE(E10:E14)</f>
        <v>2.0222059999999997</v>
      </c>
      <c r="I15">
        <f>AVERAGE(I10:I14)</f>
        <v>1314.5400000000002</v>
      </c>
      <c r="J15">
        <f t="shared" ref="J15:K15" si="3">AVERAGE(J10:J14)</f>
        <v>19410.52</v>
      </c>
      <c r="K15">
        <f t="shared" si="3"/>
        <v>304130.40000000002</v>
      </c>
    </row>
    <row r="17" spans="1:15" x14ac:dyDescent="0.25">
      <c r="A17" s="7">
        <v>0.2</v>
      </c>
      <c r="B17">
        <v>3980</v>
      </c>
    </row>
    <row r="18" spans="1:15" x14ac:dyDescent="0.25">
      <c r="B18" s="1" t="s">
        <v>23</v>
      </c>
      <c r="C18" s="1" t="s">
        <v>2</v>
      </c>
      <c r="D18" s="1" t="s">
        <v>4</v>
      </c>
      <c r="E18" s="1" t="s">
        <v>3</v>
      </c>
      <c r="F18" s="1" t="s">
        <v>5</v>
      </c>
      <c r="G18" s="1" t="s">
        <v>6</v>
      </c>
      <c r="H18" s="2" t="s">
        <v>12</v>
      </c>
      <c r="I18" s="1" t="s">
        <v>15</v>
      </c>
      <c r="J18" s="1" t="s">
        <v>16</v>
      </c>
      <c r="K18" s="1" t="s">
        <v>17</v>
      </c>
      <c r="M18" t="s">
        <v>26</v>
      </c>
      <c r="N18" t="s">
        <v>27</v>
      </c>
      <c r="O18" t="s">
        <v>28</v>
      </c>
    </row>
    <row r="19" spans="1:15" x14ac:dyDescent="0.25">
      <c r="B19" s="1">
        <v>1</v>
      </c>
      <c r="C19" s="1">
        <v>0.34375099999999997</v>
      </c>
      <c r="D19" s="1">
        <v>9.5233899999999996E-3</v>
      </c>
      <c r="E19" s="1">
        <v>1.80718</v>
      </c>
      <c r="F19" s="1">
        <v>2.1781499999999998E-3</v>
      </c>
      <c r="G19" s="1"/>
      <c r="H19" s="1"/>
      <c r="I19" s="1">
        <v>18445.8</v>
      </c>
      <c r="J19" s="1">
        <v>502648</v>
      </c>
      <c r="K19" s="1">
        <v>16413400</v>
      </c>
      <c r="M19">
        <f>I19/$I$30</f>
        <v>1.7556693907153913</v>
      </c>
      <c r="N19">
        <f>J19/$J$30</f>
        <v>1.6210592446056391</v>
      </c>
      <c r="O19">
        <f>K19/$K$25</f>
        <v>1.6872448712110388</v>
      </c>
    </row>
    <row r="20" spans="1:15" x14ac:dyDescent="0.25">
      <c r="B20" s="1">
        <v>2</v>
      </c>
      <c r="C20" s="1">
        <v>0.38440600000000003</v>
      </c>
      <c r="D20" s="1">
        <v>9.5169599999999997E-3</v>
      </c>
      <c r="E20" s="1">
        <v>1.8174999999999999</v>
      </c>
      <c r="F20" s="1">
        <v>4.3151400000000003E-3</v>
      </c>
      <c r="G20" s="1">
        <v>3980</v>
      </c>
      <c r="H20" s="1"/>
      <c r="I20" s="1">
        <v>21369.8</v>
      </c>
      <c r="J20" s="1">
        <v>653651</v>
      </c>
      <c r="K20" s="1">
        <v>23318900</v>
      </c>
      <c r="M20">
        <f t="shared" ref="M20:M23" si="4">I20/$I$30</f>
        <v>2.03397541693555</v>
      </c>
      <c r="N20">
        <f t="shared" ref="N20:N23" si="5">J20/$J$30</f>
        <v>2.108049761056884</v>
      </c>
      <c r="O20">
        <f t="shared" ref="O20:O23" si="6">K20/$K$25</f>
        <v>2.3971081206382037</v>
      </c>
    </row>
    <row r="21" spans="1:15" x14ac:dyDescent="0.25">
      <c r="B21" s="1">
        <v>3</v>
      </c>
      <c r="C21" s="1">
        <v>0.41190599999999999</v>
      </c>
      <c r="D21" s="1">
        <v>9.0706499999999995E-3</v>
      </c>
      <c r="E21" s="1">
        <v>1.8296399999999999</v>
      </c>
      <c r="F21" s="1">
        <v>4.7139499999999997E-3</v>
      </c>
      <c r="G21" s="1">
        <v>3980</v>
      </c>
      <c r="H21" s="1">
        <v>1</v>
      </c>
      <c r="I21" s="1">
        <v>23421.3</v>
      </c>
      <c r="J21" s="1">
        <v>761249</v>
      </c>
      <c r="K21" s="1">
        <v>28435300</v>
      </c>
      <c r="M21">
        <f t="shared" si="4"/>
        <v>2.2292369808174435</v>
      </c>
      <c r="N21">
        <f t="shared" si="5"/>
        <v>2.4550574734143935</v>
      </c>
      <c r="O21">
        <f t="shared" si="6"/>
        <v>2.9230576289097474</v>
      </c>
    </row>
    <row r="22" spans="1:15" x14ac:dyDescent="0.25">
      <c r="B22" s="1">
        <v>4</v>
      </c>
      <c r="C22" s="1">
        <v>0.43680200000000002</v>
      </c>
      <c r="D22" s="1">
        <v>1.40375E-2</v>
      </c>
      <c r="E22" s="1" t="s">
        <v>22</v>
      </c>
      <c r="F22" s="1" t="s">
        <v>22</v>
      </c>
      <c r="G22" s="1">
        <v>3981</v>
      </c>
      <c r="H22" s="1">
        <v>1</v>
      </c>
      <c r="I22" s="1">
        <v>25520.7</v>
      </c>
      <c r="J22" s="1">
        <v>888769</v>
      </c>
      <c r="K22" s="1">
        <v>34982600</v>
      </c>
      <c r="M22">
        <f t="shared" si="4"/>
        <v>2.4290576618867328</v>
      </c>
      <c r="N22">
        <f t="shared" si="5"/>
        <v>2.8663144064413055</v>
      </c>
      <c r="O22">
        <f t="shared" si="6"/>
        <v>3.5960990673247033</v>
      </c>
    </row>
    <row r="23" spans="1:15" x14ac:dyDescent="0.25">
      <c r="B23" s="1">
        <v>5</v>
      </c>
      <c r="C23" s="1">
        <v>0.44095000000000001</v>
      </c>
      <c r="D23" s="1">
        <v>1.7173799999999999E-2</v>
      </c>
      <c r="E23" s="1" t="s">
        <v>22</v>
      </c>
      <c r="F23" s="1" t="s">
        <v>22</v>
      </c>
      <c r="G23" s="1">
        <v>3981</v>
      </c>
      <c r="H23" s="1">
        <v>1</v>
      </c>
      <c r="I23" s="1">
        <v>25890.1</v>
      </c>
      <c r="J23" s="1">
        <v>907842</v>
      </c>
      <c r="K23" s="1">
        <v>35901600</v>
      </c>
      <c r="M23">
        <f t="shared" si="4"/>
        <v>2.4642171167724118</v>
      </c>
      <c r="N23">
        <f t="shared" si="5"/>
        <v>2.9278255692677035</v>
      </c>
      <c r="O23">
        <f t="shared" si="6"/>
        <v>3.6905693194749549</v>
      </c>
    </row>
    <row r="25" spans="1:15" x14ac:dyDescent="0.25">
      <c r="C25" s="2">
        <v>0.200462</v>
      </c>
      <c r="D25" s="2"/>
      <c r="E25" s="2">
        <v>1.8002199999999999</v>
      </c>
      <c r="F25" s="2"/>
      <c r="G25" s="1"/>
      <c r="H25" s="1"/>
      <c r="I25" s="1">
        <v>10533.9</v>
      </c>
      <c r="J25" s="2">
        <v>310441</v>
      </c>
      <c r="K25" s="5">
        <v>9727930</v>
      </c>
    </row>
    <row r="26" spans="1:15" x14ac:dyDescent="0.25">
      <c r="C26" s="2">
        <v>0.19966800000000001</v>
      </c>
      <c r="D26" s="2"/>
      <c r="E26" s="2">
        <v>1.8002400000000001</v>
      </c>
      <c r="F26" s="2"/>
      <c r="G26" s="1"/>
      <c r="H26" s="1"/>
      <c r="I26" s="1">
        <v>10483.299999999999</v>
      </c>
      <c r="J26" s="2">
        <v>309659</v>
      </c>
      <c r="K26" s="5">
        <v>9705630</v>
      </c>
    </row>
    <row r="27" spans="1:15" x14ac:dyDescent="0.25">
      <c r="C27" s="2">
        <v>0.20017499999999999</v>
      </c>
      <c r="D27" s="2"/>
      <c r="E27" s="2">
        <v>1.80023</v>
      </c>
      <c r="F27" s="2"/>
      <c r="G27" s="1"/>
      <c r="H27" s="1"/>
      <c r="I27" s="1">
        <v>10507.2</v>
      </c>
      <c r="J27" s="2">
        <v>310074</v>
      </c>
      <c r="K27" s="5">
        <v>9716930</v>
      </c>
    </row>
    <row r="28" spans="1:15" x14ac:dyDescent="0.25">
      <c r="C28" s="2">
        <v>0.19997200000000001</v>
      </c>
      <c r="D28" s="2"/>
      <c r="E28" s="2">
        <v>1.8002</v>
      </c>
      <c r="F28" s="2"/>
      <c r="G28" s="1"/>
      <c r="H28" s="1"/>
      <c r="I28" s="1">
        <v>10498.9</v>
      </c>
      <c r="J28" s="2">
        <v>310122</v>
      </c>
      <c r="K28" s="5">
        <v>9711160</v>
      </c>
    </row>
    <row r="29" spans="1:15" x14ac:dyDescent="0.25">
      <c r="C29" s="2">
        <v>0.20019100000000001</v>
      </c>
      <c r="D29" s="2"/>
      <c r="E29" s="2">
        <v>1.80017</v>
      </c>
      <c r="F29" s="2"/>
      <c r="G29" s="1"/>
      <c r="H29" s="1"/>
      <c r="I29" s="1">
        <v>10508.8</v>
      </c>
      <c r="J29" s="2">
        <v>310073</v>
      </c>
      <c r="K29" s="5">
        <v>9718470</v>
      </c>
    </row>
    <row r="30" spans="1:15" x14ac:dyDescent="0.25">
      <c r="B30" t="s">
        <v>34</v>
      </c>
      <c r="C30">
        <f>AVERAGE(C25:C29)</f>
        <v>0.20009360000000004</v>
      </c>
      <c r="E30">
        <f>AVERAGE(E25:E29)</f>
        <v>1.8002120000000001</v>
      </c>
      <c r="I30">
        <f>AVERAGE(I25:I29)</f>
        <v>10506.419999999998</v>
      </c>
      <c r="J30">
        <f t="shared" ref="J30:K30" si="7">AVERAGE(J25:J29)</f>
        <v>310073.8</v>
      </c>
      <c r="K30">
        <f t="shared" si="7"/>
        <v>9716024</v>
      </c>
    </row>
    <row r="33" spans="1:15" x14ac:dyDescent="0.25">
      <c r="A33" s="7">
        <v>0.3</v>
      </c>
      <c r="B33">
        <v>5970</v>
      </c>
    </row>
    <row r="34" spans="1:15" x14ac:dyDescent="0.25">
      <c r="B34" s="1" t="s">
        <v>14</v>
      </c>
      <c r="C34" s="1" t="s">
        <v>2</v>
      </c>
      <c r="D34" s="1" t="s">
        <v>35</v>
      </c>
      <c r="E34" s="1" t="s">
        <v>3</v>
      </c>
      <c r="F34" s="1" t="s">
        <v>38</v>
      </c>
      <c r="G34" s="1" t="s">
        <v>6</v>
      </c>
      <c r="H34" s="2" t="s">
        <v>36</v>
      </c>
      <c r="I34" s="1" t="s">
        <v>15</v>
      </c>
      <c r="J34" s="1" t="s">
        <v>16</v>
      </c>
      <c r="K34" s="1" t="s">
        <v>17</v>
      </c>
      <c r="M34" t="s">
        <v>26</v>
      </c>
      <c r="N34" t="s">
        <v>27</v>
      </c>
      <c r="O34" t="s">
        <v>28</v>
      </c>
    </row>
    <row r="35" spans="1:15" x14ac:dyDescent="0.25">
      <c r="B35" s="1">
        <v>1</v>
      </c>
      <c r="C35" s="1">
        <v>0.38571299999999997</v>
      </c>
      <c r="D35" s="1">
        <v>5.2759399999999998E-3</v>
      </c>
      <c r="E35" s="1">
        <v>1.7000200000000001</v>
      </c>
      <c r="F35" s="1">
        <v>2.8705599999999998E-5</v>
      </c>
      <c r="G35" s="1"/>
      <c r="H35" s="1"/>
      <c r="I35" s="1">
        <v>47207.4</v>
      </c>
      <c r="J35" s="1">
        <v>2061730</v>
      </c>
      <c r="K35" s="1">
        <v>101434000</v>
      </c>
      <c r="M35">
        <f>I35/$I$46</f>
        <v>1.331087756814552</v>
      </c>
      <c r="N35">
        <f>J35/$J$46</f>
        <v>1.3116165150454864</v>
      </c>
      <c r="O35">
        <f>K35/$K$46</f>
        <v>1.3722633267178319</v>
      </c>
    </row>
    <row r="36" spans="1:15" x14ac:dyDescent="0.25">
      <c r="B36" s="1">
        <v>2</v>
      </c>
      <c r="C36" s="1">
        <v>0.436052</v>
      </c>
      <c r="D36" s="1">
        <v>8.6356100000000002E-3</v>
      </c>
      <c r="E36" s="1">
        <v>1.7003900000000001</v>
      </c>
      <c r="F36" s="1">
        <v>2.7983499999999998E-4</v>
      </c>
      <c r="G36" s="1">
        <v>5970</v>
      </c>
      <c r="H36" s="1"/>
      <c r="I36" s="1">
        <v>55495.9</v>
      </c>
      <c r="J36" s="1">
        <v>2629630</v>
      </c>
      <c r="K36" s="1">
        <v>138018000</v>
      </c>
      <c r="M36">
        <f t="shared" ref="M36:M39" si="8">I36/$I$46</f>
        <v>1.564795202519196</v>
      </c>
      <c r="N36">
        <f t="shared" ref="N36:N39" si="9">J36/$J$46</f>
        <v>1.6728990393790955</v>
      </c>
      <c r="O36">
        <f t="shared" ref="O36:O39" si="10">K36/$K$46</f>
        <v>1.8671948244862839</v>
      </c>
    </row>
    <row r="37" spans="1:15" x14ac:dyDescent="0.25">
      <c r="B37" s="1">
        <v>3</v>
      </c>
      <c r="C37" s="1">
        <v>0.467219</v>
      </c>
      <c r="D37" s="1">
        <v>1.10156E-2</v>
      </c>
      <c r="E37" s="1">
        <v>1.70147</v>
      </c>
      <c r="F37" s="1">
        <v>6.5374900000000002E-4</v>
      </c>
      <c r="G37" s="1">
        <v>5971</v>
      </c>
      <c r="H37" s="1">
        <v>1</v>
      </c>
      <c r="I37" s="1">
        <v>61108.6</v>
      </c>
      <c r="J37" s="1">
        <v>3052840</v>
      </c>
      <c r="K37" s="1">
        <v>167038000</v>
      </c>
      <c r="M37">
        <f t="shared" si="8"/>
        <v>1.7230542096382713</v>
      </c>
      <c r="N37">
        <f t="shared" si="9"/>
        <v>1.9421337235193079</v>
      </c>
      <c r="O37">
        <f t="shared" si="10"/>
        <v>2.2597957447038786</v>
      </c>
    </row>
    <row r="38" spans="1:15" x14ac:dyDescent="0.25">
      <c r="B38" s="1">
        <v>4</v>
      </c>
      <c r="C38" s="1">
        <v>0.48893199999999998</v>
      </c>
      <c r="D38" s="1">
        <v>1.06534E-2</v>
      </c>
      <c r="E38" s="1">
        <v>1.70312</v>
      </c>
      <c r="F38" s="1">
        <v>1.3125700000000001E-3</v>
      </c>
      <c r="G38" s="1">
        <v>5971</v>
      </c>
      <c r="H38" s="1">
        <v>1</v>
      </c>
      <c r="I38" s="1">
        <v>64690.6</v>
      </c>
      <c r="J38" s="1">
        <v>3319690</v>
      </c>
      <c r="K38" s="1">
        <v>185571000</v>
      </c>
      <c r="M38">
        <f t="shared" si="8"/>
        <v>1.8240543991193636</v>
      </c>
      <c r="N38">
        <f t="shared" si="9"/>
        <v>2.1118964310706789</v>
      </c>
      <c r="O38">
        <f t="shared" si="10"/>
        <v>2.510521894062689</v>
      </c>
    </row>
    <row r="39" spans="1:15" x14ac:dyDescent="0.25">
      <c r="B39" s="1">
        <v>5</v>
      </c>
      <c r="C39" s="1">
        <v>0.51130500000000001</v>
      </c>
      <c r="D39" s="1">
        <v>1.47154E-2</v>
      </c>
      <c r="E39" s="1">
        <v>1.70502</v>
      </c>
      <c r="F39" s="1">
        <v>2.2749599999999999E-3</v>
      </c>
      <c r="G39" s="1">
        <v>5971</v>
      </c>
      <c r="H39" s="1">
        <v>1</v>
      </c>
      <c r="I39" s="1">
        <v>68520.7</v>
      </c>
      <c r="J39" s="1">
        <v>3607040</v>
      </c>
      <c r="K39" s="1">
        <v>206018000</v>
      </c>
      <c r="M39">
        <f t="shared" si="8"/>
        <v>1.9320501628635101</v>
      </c>
      <c r="N39">
        <f t="shared" si="9"/>
        <v>2.2947006807048793</v>
      </c>
      <c r="O39">
        <f t="shared" si="10"/>
        <v>2.78714184636073</v>
      </c>
    </row>
    <row r="41" spans="1:15" x14ac:dyDescent="0.25">
      <c r="C41" s="2">
        <v>0.30005399999999999</v>
      </c>
      <c r="D41" s="2"/>
      <c r="E41" s="2">
        <v>1.7</v>
      </c>
      <c r="F41" s="2"/>
      <c r="G41" s="1"/>
      <c r="H41" s="1"/>
      <c r="I41" s="1">
        <v>35449.800000000003</v>
      </c>
      <c r="J41" s="2">
        <v>1569890</v>
      </c>
      <c r="K41" s="2">
        <v>73800500</v>
      </c>
    </row>
    <row r="42" spans="1:15" x14ac:dyDescent="0.25">
      <c r="C42" s="2">
        <v>0.30023699999999998</v>
      </c>
      <c r="D42" s="2"/>
      <c r="E42" s="2">
        <v>1.7</v>
      </c>
      <c r="F42" s="2"/>
      <c r="G42" s="1"/>
      <c r="H42" s="1"/>
      <c r="I42" s="1">
        <v>35480.9</v>
      </c>
      <c r="J42" s="2">
        <v>1572160</v>
      </c>
      <c r="K42" s="2">
        <v>73937400</v>
      </c>
    </row>
    <row r="43" spans="1:15" x14ac:dyDescent="0.25">
      <c r="C43" s="2">
        <v>0.300039</v>
      </c>
      <c r="D43" s="2"/>
      <c r="E43" s="2">
        <v>1.6999500000000001</v>
      </c>
      <c r="F43" s="2"/>
      <c r="G43" s="1"/>
      <c r="H43" s="1"/>
      <c r="I43" s="1">
        <v>35463</v>
      </c>
      <c r="J43" s="2">
        <v>1572110</v>
      </c>
      <c r="K43" s="2">
        <v>73925100</v>
      </c>
    </row>
    <row r="44" spans="1:15" x14ac:dyDescent="0.25">
      <c r="C44" s="2">
        <v>0.30020799999999997</v>
      </c>
      <c r="D44" s="2"/>
      <c r="E44" s="2">
        <v>1.6999500000000001</v>
      </c>
      <c r="F44" s="2"/>
      <c r="G44" s="1"/>
      <c r="H44" s="1"/>
      <c r="I44" s="1">
        <v>35495.199999999997</v>
      </c>
      <c r="J44" s="2">
        <v>1573240</v>
      </c>
      <c r="K44" s="2">
        <v>74004100</v>
      </c>
    </row>
    <row r="45" spans="1:15" x14ac:dyDescent="0.25">
      <c r="C45" s="2">
        <v>0.29979600000000001</v>
      </c>
      <c r="D45" s="2"/>
      <c r="E45" s="2">
        <v>1.6999500000000001</v>
      </c>
      <c r="F45" s="2"/>
      <c r="G45" s="1"/>
      <c r="H45" s="1"/>
      <c r="I45" s="1">
        <v>35437.5</v>
      </c>
      <c r="J45" s="2">
        <v>1572100</v>
      </c>
      <c r="K45" s="2">
        <v>73919400</v>
      </c>
    </row>
    <row r="46" spans="1:15" x14ac:dyDescent="0.25">
      <c r="B46" t="s">
        <v>34</v>
      </c>
      <c r="C46">
        <f>AVERAGE(C41:C45)</f>
        <v>0.30006679999999997</v>
      </c>
      <c r="E46">
        <f>AVERAGE(E41:E45)</f>
        <v>1.69997</v>
      </c>
      <c r="I46">
        <f>AVERAGE(I41:I45)</f>
        <v>35465.280000000006</v>
      </c>
      <c r="J46">
        <f t="shared" ref="J46:K46" si="11">AVERAGE(J41:J45)</f>
        <v>1571900</v>
      </c>
      <c r="K46">
        <f t="shared" si="11"/>
        <v>73917300</v>
      </c>
    </row>
    <row r="48" spans="1:15" x14ac:dyDescent="0.25">
      <c r="A48" s="7">
        <v>0.4</v>
      </c>
      <c r="B48">
        <v>7960</v>
      </c>
    </row>
    <row r="49" spans="1:15" x14ac:dyDescent="0.25">
      <c r="B49" s="1" t="s">
        <v>14</v>
      </c>
      <c r="C49" s="1" t="s">
        <v>2</v>
      </c>
      <c r="D49" s="1" t="s">
        <v>35</v>
      </c>
      <c r="E49" s="1" t="s">
        <v>3</v>
      </c>
      <c r="F49" s="1" t="s">
        <v>38</v>
      </c>
      <c r="G49" s="1" t="s">
        <v>6</v>
      </c>
      <c r="H49" s="2" t="s">
        <v>36</v>
      </c>
      <c r="I49" s="1" t="s">
        <v>15</v>
      </c>
      <c r="J49" s="1" t="s">
        <v>16</v>
      </c>
      <c r="K49" s="1" t="s">
        <v>17</v>
      </c>
      <c r="M49" t="s">
        <v>26</v>
      </c>
      <c r="N49" t="s">
        <v>27</v>
      </c>
      <c r="O49" t="s">
        <v>28</v>
      </c>
    </row>
    <row r="50" spans="1:15" x14ac:dyDescent="0.25">
      <c r="B50" s="1">
        <v>1</v>
      </c>
      <c r="C50" s="1">
        <v>0.457982</v>
      </c>
      <c r="D50" s="1">
        <v>2.8170299999999999E-3</v>
      </c>
      <c r="E50" s="1">
        <v>1.6</v>
      </c>
      <c r="F50" s="1">
        <v>0</v>
      </c>
      <c r="G50" s="1"/>
      <c r="H50" s="1"/>
      <c r="I50" s="1">
        <v>99251.6</v>
      </c>
      <c r="J50" s="3">
        <v>5916280</v>
      </c>
      <c r="K50" s="1">
        <v>384572000</v>
      </c>
      <c r="M50">
        <f>I50/$I$61</f>
        <v>1.1807994281810703</v>
      </c>
      <c r="N50">
        <f>J50/$J$61</f>
        <v>1.191181646201164</v>
      </c>
      <c r="O50">
        <f>K50/$K$61</f>
        <v>1.234847453447421</v>
      </c>
    </row>
    <row r="51" spans="1:15" x14ac:dyDescent="0.25">
      <c r="B51" s="1">
        <v>2</v>
      </c>
      <c r="C51" s="1">
        <v>0.51422999999999996</v>
      </c>
      <c r="D51" s="1">
        <v>6.9717299999999998E-3</v>
      </c>
      <c r="E51" s="1">
        <v>1.59998</v>
      </c>
      <c r="F51" s="1">
        <v>2.8705599999999998E-5</v>
      </c>
      <c r="G51" s="1">
        <v>7960</v>
      </c>
      <c r="H51" s="1">
        <v>1</v>
      </c>
      <c r="I51" s="1">
        <v>115861</v>
      </c>
      <c r="J51" s="3">
        <v>7372050</v>
      </c>
      <c r="K51" s="1">
        <v>506369000</v>
      </c>
      <c r="M51">
        <f t="shared" ref="M51:M54" si="12">I51/$I$61</f>
        <v>1.3784019859477024</v>
      </c>
      <c r="N51">
        <f t="shared" ref="N51:N54" si="13">J51/$J$61</f>
        <v>1.4842858442935918</v>
      </c>
      <c r="O51">
        <f t="shared" ref="O51:O54" si="14">K51/$K$61</f>
        <v>1.6259334276929085</v>
      </c>
    </row>
    <row r="52" spans="1:15" x14ac:dyDescent="0.25">
      <c r="B52" s="1">
        <v>3</v>
      </c>
      <c r="C52" s="1">
        <v>0.54542299999999999</v>
      </c>
      <c r="D52" s="1">
        <v>8.4113199999999999E-3</v>
      </c>
      <c r="E52" s="1">
        <v>1.6000099999999999</v>
      </c>
      <c r="F52" s="1">
        <v>9.7276999999999997E-5</v>
      </c>
      <c r="G52" s="1">
        <v>7961</v>
      </c>
      <c r="H52" s="1">
        <v>1</v>
      </c>
      <c r="I52" s="1">
        <v>124844</v>
      </c>
      <c r="J52" s="3">
        <v>8190370</v>
      </c>
      <c r="K52" s="1">
        <v>577674000</v>
      </c>
      <c r="M52">
        <f t="shared" si="12"/>
        <v>1.4852730214106122</v>
      </c>
      <c r="N52">
        <f t="shared" si="13"/>
        <v>1.64904609308495</v>
      </c>
      <c r="O52">
        <f t="shared" si="14"/>
        <v>1.85489132808105</v>
      </c>
    </row>
    <row r="53" spans="1:15" x14ac:dyDescent="0.25">
      <c r="B53" s="1">
        <v>4</v>
      </c>
      <c r="C53" s="1">
        <v>0.57611400000000001</v>
      </c>
      <c r="D53" s="1">
        <v>8.3292799999999997E-3</v>
      </c>
      <c r="E53" s="1">
        <v>1.6001300000000001</v>
      </c>
      <c r="F53" s="1">
        <v>1.3285200000000001E-4</v>
      </c>
      <c r="G53" s="1">
        <v>7961</v>
      </c>
      <c r="H53" s="1">
        <v>1</v>
      </c>
      <c r="I53" s="1">
        <v>133677</v>
      </c>
      <c r="J53" s="3">
        <v>9014080</v>
      </c>
      <c r="K53" s="1">
        <v>651046000</v>
      </c>
      <c r="M53">
        <f t="shared" si="12"/>
        <v>1.5903595021235015</v>
      </c>
      <c r="N53">
        <f t="shared" si="13"/>
        <v>1.8148915625002517</v>
      </c>
      <c r="O53">
        <f t="shared" si="14"/>
        <v>2.0904862943145357</v>
      </c>
    </row>
    <row r="54" spans="1:15" x14ac:dyDescent="0.25">
      <c r="B54" s="1">
        <v>5</v>
      </c>
      <c r="C54" s="1">
        <v>0.59293700000000005</v>
      </c>
      <c r="D54" s="1">
        <v>1.18003E-2</v>
      </c>
      <c r="E54" s="1">
        <v>1.6003700000000001</v>
      </c>
      <c r="F54" s="1">
        <v>5.0517699999999999E-4</v>
      </c>
      <c r="G54" s="1">
        <v>7961</v>
      </c>
      <c r="H54" s="1">
        <v>1</v>
      </c>
      <c r="I54" s="1">
        <v>138316</v>
      </c>
      <c r="J54" s="3">
        <v>9473180</v>
      </c>
      <c r="K54" s="1">
        <v>692937000</v>
      </c>
      <c r="M54">
        <f t="shared" si="12"/>
        <v>1.6455498320258102</v>
      </c>
      <c r="N54">
        <f t="shared" si="13"/>
        <v>1.9073265881871622</v>
      </c>
      <c r="O54">
        <f t="shared" si="14"/>
        <v>2.2249968532537356</v>
      </c>
    </row>
    <row r="56" spans="1:15" x14ac:dyDescent="0.25">
      <c r="C56" s="1">
        <v>0.40022400000000002</v>
      </c>
      <c r="D56" s="1"/>
      <c r="E56" s="1">
        <v>1.6</v>
      </c>
      <c r="F56" s="1"/>
      <c r="G56" s="1"/>
      <c r="H56" s="1"/>
      <c r="I56" s="1">
        <v>84100.2</v>
      </c>
      <c r="J56" s="1">
        <v>4969300</v>
      </c>
      <c r="K56" s="1">
        <v>311619000</v>
      </c>
    </row>
    <row r="57" spans="1:15" x14ac:dyDescent="0.25">
      <c r="C57" s="1">
        <v>0.399868</v>
      </c>
      <c r="D57" s="1"/>
      <c r="E57" s="1">
        <v>1.6</v>
      </c>
      <c r="F57" s="1"/>
      <c r="G57" s="1"/>
      <c r="H57" s="1"/>
      <c r="I57" s="1">
        <v>83989.9</v>
      </c>
      <c r="J57" s="1">
        <v>4960910</v>
      </c>
      <c r="K57" s="1">
        <v>310991000</v>
      </c>
    </row>
    <row r="58" spans="1:15" x14ac:dyDescent="0.25">
      <c r="C58" s="1">
        <v>0.39990900000000001</v>
      </c>
      <c r="D58" s="1"/>
      <c r="E58" s="1">
        <v>1.59995</v>
      </c>
      <c r="F58" s="1"/>
      <c r="G58" s="1"/>
      <c r="H58" s="1"/>
      <c r="I58" s="1">
        <v>84052.1</v>
      </c>
      <c r="J58" s="1">
        <v>4969260</v>
      </c>
      <c r="K58" s="1">
        <v>311623000</v>
      </c>
    </row>
    <row r="59" spans="1:15" x14ac:dyDescent="0.25">
      <c r="C59" s="1">
        <v>0.39982099999999998</v>
      </c>
      <c r="D59" s="1"/>
      <c r="E59" s="1">
        <v>1.59995</v>
      </c>
      <c r="F59" s="1"/>
      <c r="G59" s="1"/>
      <c r="H59" s="1"/>
      <c r="I59" s="1">
        <v>84025.5</v>
      </c>
      <c r="J59" s="1">
        <v>4965850</v>
      </c>
      <c r="K59" s="1">
        <v>311375000</v>
      </c>
    </row>
    <row r="60" spans="1:15" x14ac:dyDescent="0.25">
      <c r="C60" s="1">
        <v>0.40021499999999999</v>
      </c>
      <c r="D60" s="1"/>
      <c r="E60" s="1">
        <v>1.59995</v>
      </c>
      <c r="F60" s="1"/>
      <c r="G60" s="1"/>
      <c r="H60" s="1"/>
      <c r="I60" s="1">
        <v>84105.2</v>
      </c>
      <c r="J60" s="1">
        <v>4968340</v>
      </c>
      <c r="K60" s="1">
        <v>311556000</v>
      </c>
    </row>
    <row r="61" spans="1:15" x14ac:dyDescent="0.25">
      <c r="B61" t="s">
        <v>34</v>
      </c>
      <c r="C61">
        <f>AVERAGE(C56:C60)</f>
        <v>0.40000739999999996</v>
      </c>
      <c r="E61">
        <f>AVERAGE(E56:E60)</f>
        <v>1.5999699999999999</v>
      </c>
      <c r="I61">
        <f>AVERAGE(I56:I60)</f>
        <v>84054.579999999987</v>
      </c>
      <c r="J61">
        <f t="shared" ref="J61:K61" si="15">AVERAGE(J56:J60)</f>
        <v>4966732</v>
      </c>
      <c r="K61">
        <f t="shared" si="15"/>
        <v>311432800</v>
      </c>
    </row>
    <row r="64" spans="1:15" x14ac:dyDescent="0.25">
      <c r="A64" s="7">
        <v>0.5</v>
      </c>
      <c r="B64">
        <v>9950</v>
      </c>
    </row>
    <row r="65" spans="2:15" x14ac:dyDescent="0.25">
      <c r="B65" s="1" t="s">
        <v>14</v>
      </c>
      <c r="C65" s="1" t="s">
        <v>2</v>
      </c>
      <c r="D65" s="1" t="s">
        <v>35</v>
      </c>
      <c r="E65" s="1" t="s">
        <v>3</v>
      </c>
      <c r="F65" s="1" t="s">
        <v>38</v>
      </c>
      <c r="G65" s="1" t="s">
        <v>6</v>
      </c>
      <c r="H65" s="2" t="s">
        <v>36</v>
      </c>
      <c r="I65" s="1" t="s">
        <v>15</v>
      </c>
      <c r="J65" s="1" t="s">
        <v>16</v>
      </c>
      <c r="K65" s="1" t="s">
        <v>17</v>
      </c>
      <c r="M65" t="s">
        <v>26</v>
      </c>
      <c r="N65" t="s">
        <v>27</v>
      </c>
      <c r="O65" t="s">
        <v>28</v>
      </c>
    </row>
    <row r="66" spans="2:15" x14ac:dyDescent="0.25">
      <c r="B66" s="1">
        <v>1</v>
      </c>
      <c r="C66" s="1">
        <v>0.54180099999999998</v>
      </c>
      <c r="D66" s="1">
        <v>3.6288800000000001E-3</v>
      </c>
      <c r="E66" s="1">
        <v>1.5</v>
      </c>
      <c r="F66" s="1">
        <v>0</v>
      </c>
      <c r="G66" s="1"/>
      <c r="H66" s="1"/>
      <c r="I66" s="1">
        <v>182301</v>
      </c>
      <c r="J66" s="1">
        <v>13698000</v>
      </c>
      <c r="K66" s="1">
        <v>1103790000</v>
      </c>
      <c r="M66">
        <f>I66/$I$77</f>
        <v>1.110686660135402</v>
      </c>
      <c r="N66">
        <f>J66/$J$77</f>
        <v>1.1296816471678788</v>
      </c>
      <c r="O66">
        <f>K66/$K$77</f>
        <v>1.1613050249254635</v>
      </c>
    </row>
    <row r="67" spans="2:15" x14ac:dyDescent="0.25">
      <c r="B67" s="1">
        <v>2</v>
      </c>
      <c r="C67" s="1">
        <v>0.60016599999999998</v>
      </c>
      <c r="D67" s="1">
        <v>6.0562799999999998E-3</v>
      </c>
      <c r="E67" s="1">
        <v>1.4999800000000001</v>
      </c>
      <c r="F67" s="1">
        <v>2.52575E-5</v>
      </c>
      <c r="G67" s="1">
        <v>9950</v>
      </c>
      <c r="H67" s="1">
        <v>1</v>
      </c>
      <c r="I67" s="1">
        <v>208331</v>
      </c>
      <c r="J67" s="1">
        <v>16425500</v>
      </c>
      <c r="K67" s="1">
        <v>1383150000</v>
      </c>
      <c r="M67">
        <f t="shared" ref="M67:M70" si="16">I67/$I$77</f>
        <v>1.269276979241301</v>
      </c>
      <c r="N67">
        <f t="shared" ref="N67:N70" si="17">J67/$J$77</f>
        <v>1.3546200828994008</v>
      </c>
      <c r="O67">
        <f t="shared" ref="O67:O70" si="18">K67/$K$77</f>
        <v>1.455221595797801</v>
      </c>
    </row>
    <row r="68" spans="2:15" x14ac:dyDescent="0.25">
      <c r="B68" s="1">
        <v>3</v>
      </c>
      <c r="C68" s="1">
        <v>0.63782499999999998</v>
      </c>
      <c r="D68" s="1">
        <v>7.6031800000000002E-3</v>
      </c>
      <c r="E68" s="1">
        <v>1.49996</v>
      </c>
      <c r="F68" s="1">
        <v>4.0840600000000003E-5</v>
      </c>
      <c r="G68" s="1">
        <v>9951</v>
      </c>
      <c r="H68" s="1">
        <v>1</v>
      </c>
      <c r="I68" s="1">
        <v>224030</v>
      </c>
      <c r="J68" s="1">
        <v>18159100</v>
      </c>
      <c r="K68" s="1">
        <v>1567240000</v>
      </c>
      <c r="M68">
        <f t="shared" si="16"/>
        <v>1.3649246711215741</v>
      </c>
      <c r="N68">
        <f t="shared" si="17"/>
        <v>1.4975910351209101</v>
      </c>
      <c r="O68">
        <f t="shared" si="18"/>
        <v>1.6489039466421904</v>
      </c>
    </row>
    <row r="69" spans="2:15" x14ac:dyDescent="0.25">
      <c r="B69" s="1">
        <v>4</v>
      </c>
      <c r="C69" s="1">
        <v>0.65757299999999996</v>
      </c>
      <c r="D69" s="1">
        <v>1.1592099999999999E-2</v>
      </c>
      <c r="E69" s="1">
        <v>1.49996</v>
      </c>
      <c r="F69" s="1">
        <v>4.96526E-5</v>
      </c>
      <c r="G69" s="1">
        <v>9951</v>
      </c>
      <c r="H69" s="1">
        <v>1</v>
      </c>
      <c r="I69" s="1">
        <v>232705</v>
      </c>
      <c r="J69" s="1">
        <v>19128000</v>
      </c>
      <c r="K69" s="1">
        <v>1672130000</v>
      </c>
      <c r="M69">
        <f t="shared" si="16"/>
        <v>1.4177779564939781</v>
      </c>
      <c r="N69">
        <f t="shared" si="17"/>
        <v>1.5774967547837044</v>
      </c>
      <c r="O69">
        <f t="shared" si="18"/>
        <v>1.7592594346104016</v>
      </c>
    </row>
    <row r="70" spans="2:15" x14ac:dyDescent="0.25">
      <c r="B70" s="1">
        <v>5</v>
      </c>
      <c r="C70" s="1">
        <v>0.67206500000000002</v>
      </c>
      <c r="D70" s="1">
        <v>1.12462E-2</v>
      </c>
      <c r="E70" s="1">
        <v>1.4999499999999999</v>
      </c>
      <c r="F70" s="1">
        <v>5.4073100000000002E-5</v>
      </c>
      <c r="G70" s="1">
        <v>9951</v>
      </c>
      <c r="H70" s="1">
        <v>1</v>
      </c>
      <c r="I70" s="1">
        <v>237654</v>
      </c>
      <c r="J70" s="1">
        <v>19710400</v>
      </c>
      <c r="K70" s="1">
        <v>1735420000</v>
      </c>
      <c r="M70">
        <f t="shared" si="16"/>
        <v>1.4479302226966324</v>
      </c>
      <c r="N70">
        <f t="shared" si="17"/>
        <v>1.6255276053685033</v>
      </c>
      <c r="O70">
        <f t="shared" si="18"/>
        <v>1.8258472774315293</v>
      </c>
    </row>
    <row r="72" spans="2:15" x14ac:dyDescent="0.25">
      <c r="C72" s="1">
        <v>0.49981100000000001</v>
      </c>
      <c r="D72" s="1"/>
      <c r="E72" s="1">
        <v>1.5</v>
      </c>
      <c r="F72" s="1"/>
      <c r="G72" s="1"/>
      <c r="H72" s="1"/>
      <c r="I72" s="1">
        <v>164120</v>
      </c>
      <c r="J72" s="1">
        <v>12130700</v>
      </c>
      <c r="K72" s="1">
        <v>950951000</v>
      </c>
    </row>
    <row r="73" spans="2:15" x14ac:dyDescent="0.25">
      <c r="C73" s="1">
        <v>0.49992199999999998</v>
      </c>
      <c r="D73" s="1"/>
      <c r="E73" s="1">
        <v>1.5</v>
      </c>
      <c r="F73" s="1"/>
      <c r="G73" s="1"/>
      <c r="H73" s="1"/>
      <c r="I73" s="1">
        <v>164101</v>
      </c>
      <c r="J73" s="1">
        <v>12118600</v>
      </c>
      <c r="K73" s="1">
        <v>949800000</v>
      </c>
    </row>
    <row r="74" spans="2:15" x14ac:dyDescent="0.25">
      <c r="C74" s="1">
        <v>0.500023</v>
      </c>
      <c r="D74" s="1"/>
      <c r="E74" s="1">
        <v>1.4999499999999999</v>
      </c>
      <c r="F74" s="1"/>
      <c r="G74" s="1"/>
      <c r="H74" s="1"/>
      <c r="I74" s="1">
        <v>164175</v>
      </c>
      <c r="J74" s="1">
        <v>12126900</v>
      </c>
      <c r="K74" s="1">
        <v>950632000</v>
      </c>
    </row>
    <row r="75" spans="2:15" x14ac:dyDescent="0.25">
      <c r="C75" s="1">
        <v>0.49990099999999998</v>
      </c>
      <c r="D75" s="1"/>
      <c r="E75" s="1">
        <v>1.4999499999999999</v>
      </c>
      <c r="F75" s="1"/>
      <c r="G75" s="1"/>
      <c r="H75" s="1"/>
      <c r="I75" s="1">
        <v>164127</v>
      </c>
      <c r="J75" s="1">
        <v>12124300</v>
      </c>
      <c r="K75" s="1">
        <v>950350000</v>
      </c>
    </row>
    <row r="76" spans="2:15" x14ac:dyDescent="0.25">
      <c r="C76" s="1">
        <v>0.49988700000000003</v>
      </c>
      <c r="D76" s="1"/>
      <c r="E76" s="1">
        <v>1.4999499999999999</v>
      </c>
      <c r="F76" s="1"/>
      <c r="G76" s="1"/>
      <c r="H76" s="1"/>
      <c r="I76" s="1">
        <v>164145</v>
      </c>
      <c r="J76" s="1">
        <v>12127200</v>
      </c>
      <c r="K76" s="1">
        <v>950636000</v>
      </c>
    </row>
    <row r="77" spans="2:15" x14ac:dyDescent="0.25">
      <c r="B77" t="s">
        <v>34</v>
      </c>
      <c r="C77">
        <f>AVERAGE(C72:C76)</f>
        <v>0.49990880000000004</v>
      </c>
      <c r="E77">
        <f>AVERAGE(E72:E76)</f>
        <v>1.49997</v>
      </c>
      <c r="I77">
        <f>AVERAGE(I72:I76)</f>
        <v>164133.6</v>
      </c>
      <c r="J77">
        <f t="shared" ref="J77:K77" si="19">AVERAGE(J72:J76)</f>
        <v>12125540</v>
      </c>
      <c r="K77">
        <f t="shared" si="19"/>
        <v>950473800</v>
      </c>
    </row>
    <row r="79" spans="2:15" x14ac:dyDescent="0.25">
      <c r="B79" s="1" t="s">
        <v>20</v>
      </c>
      <c r="C79" s="1" t="s">
        <v>37</v>
      </c>
      <c r="D79" s="1" t="s">
        <v>2</v>
      </c>
      <c r="E79" s="1" t="s">
        <v>3</v>
      </c>
      <c r="F79" s="1" t="s">
        <v>15</v>
      </c>
      <c r="G79" s="1" t="s">
        <v>16</v>
      </c>
      <c r="H79" s="1" t="s">
        <v>17</v>
      </c>
    </row>
    <row r="80" spans="2:15" x14ac:dyDescent="0.25">
      <c r="B80" s="1">
        <v>10</v>
      </c>
      <c r="C80" s="1">
        <v>1990</v>
      </c>
      <c r="D80" s="1">
        <v>0.10015913999999999</v>
      </c>
      <c r="E80" s="1">
        <v>2.0222059999999997</v>
      </c>
      <c r="F80" s="1">
        <v>1314.5400000000002</v>
      </c>
      <c r="G80" s="1">
        <v>19410.52</v>
      </c>
      <c r="H80" s="1">
        <v>304130.40000000002</v>
      </c>
    </row>
    <row r="81" spans="2:8" x14ac:dyDescent="0.25">
      <c r="B81" s="1">
        <v>20</v>
      </c>
      <c r="C81">
        <v>3980</v>
      </c>
      <c r="D81" s="1">
        <v>0.20009360000000004</v>
      </c>
      <c r="E81" s="1">
        <v>1.8002120000000001</v>
      </c>
      <c r="F81" s="1">
        <v>10506.419999999998</v>
      </c>
      <c r="G81" s="1">
        <v>310073.8</v>
      </c>
      <c r="H81" s="1">
        <v>9716024</v>
      </c>
    </row>
    <row r="82" spans="2:8" x14ac:dyDescent="0.25">
      <c r="B82" s="1">
        <v>30</v>
      </c>
      <c r="C82">
        <v>5970</v>
      </c>
      <c r="D82" s="1">
        <v>0.30006679999999997</v>
      </c>
      <c r="E82" s="1">
        <v>1.69997</v>
      </c>
      <c r="F82" s="1">
        <v>35465.280000000006</v>
      </c>
      <c r="G82" s="1">
        <v>1571900</v>
      </c>
      <c r="H82" s="1">
        <v>73917300</v>
      </c>
    </row>
    <row r="83" spans="2:8" x14ac:dyDescent="0.25">
      <c r="B83" s="1">
        <v>40</v>
      </c>
      <c r="C83">
        <v>7960</v>
      </c>
      <c r="D83" s="1">
        <v>0.40000739999999996</v>
      </c>
      <c r="E83" s="1">
        <v>1.5999699999999999</v>
      </c>
      <c r="F83" s="1">
        <v>84054.579999999987</v>
      </c>
      <c r="G83" s="1">
        <v>4966732</v>
      </c>
      <c r="H83" s="1">
        <v>311432800</v>
      </c>
    </row>
    <row r="84" spans="2:8" x14ac:dyDescent="0.25">
      <c r="B84" s="1">
        <v>50</v>
      </c>
      <c r="C84" s="1">
        <v>9950</v>
      </c>
      <c r="D84" s="1">
        <v>0.49990880000000004</v>
      </c>
      <c r="E84" s="1">
        <v>1.49997</v>
      </c>
      <c r="F84" s="1">
        <v>164133.6</v>
      </c>
      <c r="G84" s="1">
        <v>12125540</v>
      </c>
      <c r="H84" s="1">
        <v>950473800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EF7-C8AB-419E-B060-D4AD283ADF6C}">
  <dimension ref="A1:O84"/>
  <sheetViews>
    <sheetView topLeftCell="A24" workbookViewId="0">
      <selection activeCell="M66" sqref="M66:O66"/>
    </sheetView>
  </sheetViews>
  <sheetFormatPr baseColWidth="10" defaultRowHeight="15" x14ac:dyDescent="0.25"/>
  <cols>
    <col min="6" max="6" width="12" bestFit="1" customWidth="1"/>
    <col min="11" max="11" width="12" bestFit="1" customWidth="1"/>
  </cols>
  <sheetData>
    <row r="1" spans="1:15" x14ac:dyDescent="0.25">
      <c r="A1" t="s">
        <v>1</v>
      </c>
      <c r="C1">
        <v>300</v>
      </c>
      <c r="E1" t="s">
        <v>29</v>
      </c>
      <c r="G1">
        <f>((C1*(C1-1))/2)</f>
        <v>44850</v>
      </c>
    </row>
    <row r="2" spans="1:15" x14ac:dyDescent="0.25">
      <c r="A2" s="7">
        <v>0.1</v>
      </c>
      <c r="B2">
        <f>G1*A2</f>
        <v>4485</v>
      </c>
    </row>
    <row r="3" spans="1:15" x14ac:dyDescent="0.25">
      <c r="B3" s="1" t="s">
        <v>14</v>
      </c>
      <c r="C3" s="1" t="s">
        <v>2</v>
      </c>
      <c r="D3" s="1" t="s">
        <v>35</v>
      </c>
      <c r="E3" s="1" t="s">
        <v>3</v>
      </c>
      <c r="F3" s="1" t="s">
        <v>38</v>
      </c>
      <c r="G3" s="1" t="s">
        <v>6</v>
      </c>
      <c r="H3" s="2" t="s">
        <v>36</v>
      </c>
      <c r="I3" s="1" t="s">
        <v>15</v>
      </c>
      <c r="J3" s="1" t="s">
        <v>16</v>
      </c>
      <c r="K3" s="1" t="s">
        <v>17</v>
      </c>
      <c r="M3" t="s">
        <v>26</v>
      </c>
      <c r="N3" t="s">
        <v>27</v>
      </c>
      <c r="O3" t="s">
        <v>28</v>
      </c>
    </row>
    <row r="4" spans="1:15" x14ac:dyDescent="0.25">
      <c r="B4" s="1">
        <v>1</v>
      </c>
      <c r="C4" s="1">
        <v>0.307421</v>
      </c>
      <c r="D4" s="1">
        <v>1.14056E-2</v>
      </c>
      <c r="E4" s="1">
        <v>2.0348700000000002</v>
      </c>
      <c r="F4" s="1">
        <v>1.18552E-2</v>
      </c>
      <c r="G4" s="1">
        <v>4485</v>
      </c>
      <c r="H4" s="1">
        <v>0</v>
      </c>
      <c r="I4" s="1">
        <v>13323.3</v>
      </c>
      <c r="J4" s="1">
        <v>238543</v>
      </c>
      <c r="K4" s="1">
        <v>5607670</v>
      </c>
      <c r="M4">
        <f>I4/$I$15</f>
        <v>2.9953192866970619</v>
      </c>
      <c r="N4">
        <f>J4/$J$15</f>
        <v>2.4072454209023864</v>
      </c>
      <c r="O4">
        <f>K4/$K$15</f>
        <v>2.3915854568717347</v>
      </c>
    </row>
    <row r="5" spans="1:15" x14ac:dyDescent="0.25">
      <c r="B5" s="1">
        <v>2</v>
      </c>
      <c r="C5" s="1">
        <v>0.33687099999999998</v>
      </c>
      <c r="D5" s="1">
        <v>7.1574200000000003E-3</v>
      </c>
      <c r="E5" s="1">
        <v>2.0559500000000002</v>
      </c>
      <c r="F5" s="1">
        <v>6.6569000000000003E-3</v>
      </c>
      <c r="G5" s="1">
        <v>4485</v>
      </c>
      <c r="H5" s="1">
        <v>0</v>
      </c>
      <c r="I5" s="1">
        <v>14782</v>
      </c>
      <c r="J5" s="1">
        <v>304382</v>
      </c>
      <c r="K5" s="1">
        <v>8037160</v>
      </c>
      <c r="M5">
        <f t="shared" ref="M5:M8" si="0">I5/$I$15</f>
        <v>3.3232614814614978</v>
      </c>
      <c r="N5">
        <f t="shared" ref="N5:N8" si="1">J5/$J$15</f>
        <v>3.0716565805959939</v>
      </c>
      <c r="O5">
        <f t="shared" ref="O5:O8" si="2">K5/$K$15</f>
        <v>3.4277257703379891</v>
      </c>
    </row>
    <row r="6" spans="1:15" x14ac:dyDescent="0.25">
      <c r="B6" s="1">
        <v>3</v>
      </c>
      <c r="C6" s="1">
        <v>0.35429100000000002</v>
      </c>
      <c r="D6" s="1">
        <v>1.1880099999999999E-2</v>
      </c>
      <c r="E6" s="1" t="s">
        <v>22</v>
      </c>
      <c r="F6" s="1" t="s">
        <v>22</v>
      </c>
      <c r="G6" s="1">
        <v>4486</v>
      </c>
      <c r="H6" s="1">
        <v>1</v>
      </c>
      <c r="I6" s="1">
        <v>15803.2</v>
      </c>
      <c r="J6" s="1">
        <v>354139</v>
      </c>
      <c r="K6" s="1">
        <v>10013400</v>
      </c>
      <c r="M6">
        <f t="shared" si="0"/>
        <v>3.5528457477900379</v>
      </c>
      <c r="N6">
        <f t="shared" si="1"/>
        <v>3.5737769966544821</v>
      </c>
      <c r="O6">
        <f t="shared" si="2"/>
        <v>4.2705618935920677</v>
      </c>
    </row>
    <row r="7" spans="1:15" x14ac:dyDescent="0.25">
      <c r="B7" s="1">
        <v>4</v>
      </c>
      <c r="C7" s="1">
        <v>0.37656000000000001</v>
      </c>
      <c r="D7" s="1">
        <v>1.01832E-2</v>
      </c>
      <c r="E7" s="1" t="s">
        <v>22</v>
      </c>
      <c r="F7" s="1" t="s">
        <v>22</v>
      </c>
      <c r="G7" s="1">
        <v>4486</v>
      </c>
      <c r="H7" s="1">
        <v>1</v>
      </c>
      <c r="I7" s="1">
        <v>17194.3</v>
      </c>
      <c r="J7" s="1">
        <v>418592</v>
      </c>
      <c r="K7" s="1">
        <v>12612400</v>
      </c>
      <c r="M7">
        <f t="shared" si="0"/>
        <v>3.8655902374978641</v>
      </c>
      <c r="N7">
        <f t="shared" si="1"/>
        <v>4.2242014027926693</v>
      </c>
      <c r="O7">
        <f t="shared" si="2"/>
        <v>5.3789956285318263</v>
      </c>
    </row>
    <row r="8" spans="1:15" x14ac:dyDescent="0.25">
      <c r="B8" s="1">
        <v>5</v>
      </c>
      <c r="C8" s="1">
        <v>0.38899099999999998</v>
      </c>
      <c r="D8" s="1">
        <v>9.6843299999999997E-3</v>
      </c>
      <c r="E8" s="1" t="s">
        <v>22</v>
      </c>
      <c r="F8" s="1" t="s">
        <v>22</v>
      </c>
      <c r="G8" s="1">
        <v>4486</v>
      </c>
      <c r="H8" s="1">
        <v>1</v>
      </c>
      <c r="I8" s="1">
        <v>18042.7</v>
      </c>
      <c r="J8" s="1">
        <v>462439</v>
      </c>
      <c r="K8" s="8">
        <v>14502200</v>
      </c>
      <c r="M8">
        <f t="shared" si="0"/>
        <v>4.0563259323207523</v>
      </c>
      <c r="N8">
        <f t="shared" si="1"/>
        <v>4.6666813329113772</v>
      </c>
      <c r="O8">
        <f t="shared" si="2"/>
        <v>6.1849664143298861</v>
      </c>
    </row>
    <row r="10" spans="1:15" x14ac:dyDescent="0.25">
      <c r="C10" s="2">
        <v>9.9274699999999994E-2</v>
      </c>
      <c r="D10" s="2"/>
      <c r="E10" s="2">
        <v>1.94451</v>
      </c>
      <c r="F10" s="2"/>
      <c r="G10" s="1"/>
      <c r="H10" s="1"/>
      <c r="I10" s="1">
        <v>4421.3</v>
      </c>
      <c r="J10" s="2">
        <v>99102.6</v>
      </c>
      <c r="K10" s="2">
        <v>2345820</v>
      </c>
    </row>
    <row r="11" spans="1:15" x14ac:dyDescent="0.25">
      <c r="C11" s="2">
        <v>0.1</v>
      </c>
      <c r="D11" s="2"/>
      <c r="E11" s="2">
        <v>1.9450400000000001</v>
      </c>
      <c r="F11" s="2"/>
      <c r="G11" s="1"/>
      <c r="H11" s="1"/>
      <c r="I11" s="1">
        <v>4451.1000000000004</v>
      </c>
      <c r="J11" s="2">
        <v>99359.7</v>
      </c>
      <c r="K11" s="2">
        <v>2352840</v>
      </c>
    </row>
    <row r="12" spans="1:15" x14ac:dyDescent="0.25">
      <c r="C12" s="2">
        <v>0.100121</v>
      </c>
      <c r="D12" s="2"/>
      <c r="E12" s="2">
        <v>1.94428</v>
      </c>
      <c r="F12" s="2"/>
      <c r="G12" s="1"/>
      <c r="H12" s="1"/>
      <c r="I12" s="1">
        <v>4452.45</v>
      </c>
      <c r="J12" s="2">
        <v>98713.4</v>
      </c>
      <c r="K12" s="2">
        <v>2333580</v>
      </c>
    </row>
    <row r="13" spans="1:15" x14ac:dyDescent="0.25">
      <c r="C13" s="2">
        <v>9.9900100000000006E-2</v>
      </c>
      <c r="D13" s="2"/>
      <c r="E13" s="5">
        <v>1.94459</v>
      </c>
      <c r="F13" s="2"/>
      <c r="G13" s="1"/>
      <c r="H13" s="1"/>
      <c r="I13" s="1">
        <v>4449.8999999999996</v>
      </c>
      <c r="J13" s="2">
        <v>98962</v>
      </c>
      <c r="K13" s="2">
        <v>2341480</v>
      </c>
    </row>
    <row r="14" spans="1:15" x14ac:dyDescent="0.25">
      <c r="C14" s="2">
        <v>0.100326</v>
      </c>
      <c r="D14" s="2"/>
      <c r="E14" s="5">
        <v>1.9448700000000001</v>
      </c>
      <c r="F14" s="2"/>
      <c r="G14" s="1"/>
      <c r="H14" s="1"/>
      <c r="I14" s="1">
        <v>4465.45</v>
      </c>
      <c r="J14" s="2">
        <v>99331.1</v>
      </c>
      <c r="K14" s="2">
        <v>2350030</v>
      </c>
    </row>
    <row r="15" spans="1:15" x14ac:dyDescent="0.25">
      <c r="B15" t="s">
        <v>34</v>
      </c>
      <c r="C15">
        <f>AVERAGE(C10:C14)</f>
        <v>9.9924360000000004E-2</v>
      </c>
      <c r="E15">
        <f>AVERAGE(E10:E14)</f>
        <v>1.944658</v>
      </c>
      <c r="I15">
        <f>AVERAGE(I10:I14)</f>
        <v>4448.04</v>
      </c>
      <c r="J15">
        <f t="shared" ref="J15:K15" si="3">AVERAGE(J10:J14)</f>
        <v>99093.75999999998</v>
      </c>
      <c r="K15">
        <f t="shared" si="3"/>
        <v>2344750</v>
      </c>
    </row>
    <row r="17" spans="1:15" x14ac:dyDescent="0.25">
      <c r="A17" s="7">
        <v>0.2</v>
      </c>
      <c r="B17">
        <f>G1*A17</f>
        <v>8970</v>
      </c>
    </row>
    <row r="18" spans="1:15" x14ac:dyDescent="0.25">
      <c r="B18" s="1" t="s">
        <v>14</v>
      </c>
      <c r="C18" s="1" t="s">
        <v>2</v>
      </c>
      <c r="D18" s="1" t="s">
        <v>35</v>
      </c>
      <c r="E18" s="1" t="s">
        <v>3</v>
      </c>
      <c r="F18" s="1" t="s">
        <v>38</v>
      </c>
      <c r="G18" s="1" t="s">
        <v>6</v>
      </c>
      <c r="H18" s="2" t="s">
        <v>36</v>
      </c>
      <c r="I18" s="1" t="s">
        <v>15</v>
      </c>
      <c r="J18" s="1" t="s">
        <v>16</v>
      </c>
      <c r="K18" s="1" t="s">
        <v>17</v>
      </c>
      <c r="M18" t="s">
        <v>26</v>
      </c>
      <c r="N18" t="s">
        <v>27</v>
      </c>
      <c r="O18" t="s">
        <v>28</v>
      </c>
    </row>
    <row r="19" spans="1:15" x14ac:dyDescent="0.25">
      <c r="B19" s="1">
        <v>1</v>
      </c>
      <c r="C19" s="1">
        <v>0.29747800000000002</v>
      </c>
      <c r="D19" s="1">
        <v>4.9989600000000002E-3</v>
      </c>
      <c r="E19" s="1">
        <v>1.8005899999999999</v>
      </c>
      <c r="F19" s="1">
        <v>1.76496E-4</v>
      </c>
      <c r="G19" s="1">
        <v>8970</v>
      </c>
      <c r="H19" s="1">
        <v>0</v>
      </c>
      <c r="I19" s="1">
        <v>54776.6</v>
      </c>
      <c r="J19" s="1">
        <v>2267130</v>
      </c>
      <c r="K19" s="1">
        <v>111535000</v>
      </c>
      <c r="M19">
        <f>I19/$I$30</f>
        <v>1.5365182769506271</v>
      </c>
      <c r="N19">
        <f>J19/$J$30</f>
        <v>1.4278543483135029</v>
      </c>
      <c r="O19">
        <f>K19/$K$30</f>
        <v>1.4835175066637583</v>
      </c>
    </row>
    <row r="20" spans="1:15" x14ac:dyDescent="0.25">
      <c r="B20" s="1">
        <v>2</v>
      </c>
      <c r="C20" s="1">
        <v>0.33602799999999999</v>
      </c>
      <c r="D20" s="1">
        <v>7.16871E-3</v>
      </c>
      <c r="E20" s="1">
        <v>1.8036300000000001</v>
      </c>
      <c r="F20" s="1">
        <v>1.14167E-3</v>
      </c>
      <c r="G20" s="1">
        <v>8970</v>
      </c>
      <c r="H20" s="1">
        <v>0</v>
      </c>
      <c r="I20" s="1">
        <v>64616.1</v>
      </c>
      <c r="J20" s="1">
        <v>3005120</v>
      </c>
      <c r="K20" s="1">
        <v>161436000</v>
      </c>
      <c r="M20">
        <f t="shared" ref="M20:M23" si="4">I20/$I$30</f>
        <v>1.8125224755693019</v>
      </c>
      <c r="N20">
        <f t="shared" ref="N20:N23" si="5">J20/$J$30</f>
        <v>1.8926456176769191</v>
      </c>
      <c r="O20">
        <f t="shared" ref="O20:O23" si="6">K20/$K$30</f>
        <v>2.147246444665535</v>
      </c>
    </row>
    <row r="21" spans="1:15" x14ac:dyDescent="0.25">
      <c r="B21" s="1">
        <v>3</v>
      </c>
      <c r="C21" s="1">
        <v>0.35962300000000003</v>
      </c>
      <c r="D21" s="1">
        <v>8.2940300000000008E-3</v>
      </c>
      <c r="E21" s="1">
        <v>1.8075399999999999</v>
      </c>
      <c r="F21" s="1">
        <v>1.6306300000000001E-3</v>
      </c>
      <c r="G21" s="1">
        <v>8970</v>
      </c>
      <c r="H21" s="1">
        <v>1</v>
      </c>
      <c r="I21" s="1">
        <v>71109.3</v>
      </c>
      <c r="J21" s="1">
        <v>3515110</v>
      </c>
      <c r="K21" s="1">
        <v>197756000</v>
      </c>
      <c r="M21">
        <f t="shared" si="4"/>
        <v>1.9946608426073404</v>
      </c>
      <c r="N21">
        <f t="shared" si="5"/>
        <v>2.2138408905974853</v>
      </c>
      <c r="O21">
        <f t="shared" si="6"/>
        <v>2.6303356618801108</v>
      </c>
    </row>
    <row r="22" spans="1:15" x14ac:dyDescent="0.25">
      <c r="B22" s="1">
        <v>4</v>
      </c>
      <c r="C22" s="1">
        <v>0.378639</v>
      </c>
      <c r="D22" s="1">
        <v>5.95168E-3</v>
      </c>
      <c r="E22" s="1">
        <v>1.8115300000000001</v>
      </c>
      <c r="F22" s="1">
        <v>1.7691E-3</v>
      </c>
      <c r="G22" s="1">
        <v>8971</v>
      </c>
      <c r="H22" s="1">
        <v>1</v>
      </c>
      <c r="I22" s="1">
        <v>76101.8</v>
      </c>
      <c r="J22" s="1">
        <v>3910410</v>
      </c>
      <c r="K22" s="1">
        <v>226541000</v>
      </c>
      <c r="M22">
        <f t="shared" si="4"/>
        <v>2.1347036254320506</v>
      </c>
      <c r="N22">
        <f t="shared" si="5"/>
        <v>2.4628035984652863</v>
      </c>
      <c r="O22">
        <f t="shared" si="6"/>
        <v>3.0132024878030612</v>
      </c>
    </row>
    <row r="23" spans="1:15" x14ac:dyDescent="0.25">
      <c r="B23" s="1">
        <v>5</v>
      </c>
      <c r="C23" s="1">
        <v>0.396063</v>
      </c>
      <c r="D23" s="1">
        <v>9.8556300000000006E-3</v>
      </c>
      <c r="E23" s="1" t="s">
        <v>22</v>
      </c>
      <c r="F23" s="1" t="s">
        <v>22</v>
      </c>
      <c r="G23" s="1">
        <v>8971</v>
      </c>
      <c r="H23" s="1">
        <v>1</v>
      </c>
      <c r="I23" s="1">
        <v>80507.5</v>
      </c>
      <c r="J23" s="1">
        <v>4265160</v>
      </c>
      <c r="K23" s="1">
        <v>253096000</v>
      </c>
      <c r="M23">
        <f t="shared" si="4"/>
        <v>2.2582862970977136</v>
      </c>
      <c r="N23">
        <f t="shared" si="5"/>
        <v>2.6862276324043259</v>
      </c>
      <c r="O23">
        <f t="shared" si="6"/>
        <v>3.3664082742329362</v>
      </c>
    </row>
    <row r="25" spans="1:15" x14ac:dyDescent="0.25">
      <c r="C25" s="2">
        <v>0.20007</v>
      </c>
      <c r="D25" s="2"/>
      <c r="E25" s="2">
        <v>1.8</v>
      </c>
      <c r="F25" s="2"/>
      <c r="G25" s="1"/>
      <c r="H25" s="1"/>
      <c r="I25" s="1">
        <v>35647.4</v>
      </c>
      <c r="J25" s="2">
        <v>1586730</v>
      </c>
      <c r="K25" s="5">
        <v>75124500</v>
      </c>
    </row>
    <row r="26" spans="1:15" x14ac:dyDescent="0.25">
      <c r="C26" s="2">
        <v>0.200151</v>
      </c>
      <c r="D26" s="2"/>
      <c r="E26" s="2">
        <v>1.8</v>
      </c>
      <c r="F26" s="2"/>
      <c r="G26" s="1"/>
      <c r="H26" s="1"/>
      <c r="I26" s="1">
        <v>35670.5</v>
      </c>
      <c r="J26" s="2">
        <v>1589400</v>
      </c>
      <c r="K26" s="5">
        <v>75254400</v>
      </c>
    </row>
    <row r="27" spans="1:15" x14ac:dyDescent="0.25">
      <c r="C27" s="2">
        <v>0.19986400000000001</v>
      </c>
      <c r="D27" s="2"/>
      <c r="E27" s="2">
        <v>1.8000100000000001</v>
      </c>
      <c r="F27" s="2"/>
      <c r="G27" s="1"/>
      <c r="H27" s="1"/>
      <c r="I27" s="1">
        <v>35613.1</v>
      </c>
      <c r="J27" s="2">
        <v>1587080</v>
      </c>
      <c r="K27" s="5">
        <v>75131300</v>
      </c>
    </row>
    <row r="28" spans="1:15" x14ac:dyDescent="0.25">
      <c r="C28" s="2">
        <v>0.19997799999999999</v>
      </c>
      <c r="D28" s="2"/>
      <c r="E28" s="2">
        <v>1.7999799999999999</v>
      </c>
      <c r="F28" s="2"/>
      <c r="G28" s="1"/>
      <c r="H28" s="1"/>
      <c r="I28" s="1">
        <v>35629.300000000003</v>
      </c>
      <c r="J28" s="2">
        <v>1585410</v>
      </c>
      <c r="K28" s="5">
        <v>75067900</v>
      </c>
    </row>
    <row r="29" spans="1:15" x14ac:dyDescent="0.25">
      <c r="C29" s="2">
        <v>0.20022200000000001</v>
      </c>
      <c r="D29" s="2"/>
      <c r="E29" s="2">
        <v>1.7999799999999999</v>
      </c>
      <c r="F29" s="2"/>
      <c r="G29" s="1"/>
      <c r="H29" s="1"/>
      <c r="I29" s="1">
        <v>35688.800000000003</v>
      </c>
      <c r="J29" s="2">
        <v>1590320</v>
      </c>
      <c r="K29" s="5">
        <v>75335900</v>
      </c>
    </row>
    <row r="30" spans="1:15" x14ac:dyDescent="0.25">
      <c r="B30" t="s">
        <v>34</v>
      </c>
      <c r="C30">
        <f>AVERAGE(C25:C29)</f>
        <v>0.20005699999999998</v>
      </c>
      <c r="E30">
        <f>AVERAGE(E25:E29)</f>
        <v>1.7999939999999999</v>
      </c>
      <c r="I30">
        <f>AVERAGE(I25:I29)</f>
        <v>35649.819999999992</v>
      </c>
      <c r="J30">
        <f t="shared" ref="J30:K30" si="7">AVERAGE(J25:J29)</f>
        <v>1587788</v>
      </c>
      <c r="K30">
        <f t="shared" si="7"/>
        <v>75182800</v>
      </c>
    </row>
    <row r="33" spans="1:15" x14ac:dyDescent="0.25">
      <c r="A33" s="7">
        <v>0.3</v>
      </c>
      <c r="B33">
        <f>G1*A33</f>
        <v>13455</v>
      </c>
    </row>
    <row r="34" spans="1:15" x14ac:dyDescent="0.25">
      <c r="B34" s="1" t="s">
        <v>14</v>
      </c>
      <c r="C34" s="1" t="s">
        <v>2</v>
      </c>
      <c r="D34" s="1" t="s">
        <v>35</v>
      </c>
      <c r="E34" s="1" t="s">
        <v>3</v>
      </c>
      <c r="F34" s="1" t="s">
        <v>38</v>
      </c>
      <c r="G34" s="1" t="s">
        <v>6</v>
      </c>
      <c r="H34" s="2" t="s">
        <v>36</v>
      </c>
      <c r="I34" s="1" t="s">
        <v>15</v>
      </c>
      <c r="J34" s="1" t="s">
        <v>16</v>
      </c>
      <c r="K34" s="1" t="s">
        <v>17</v>
      </c>
      <c r="M34" t="s">
        <v>26</v>
      </c>
      <c r="N34" t="s">
        <v>27</v>
      </c>
      <c r="O34" t="s">
        <v>28</v>
      </c>
    </row>
    <row r="35" spans="1:15" x14ac:dyDescent="0.25">
      <c r="B35" s="1">
        <v>1</v>
      </c>
      <c r="C35" s="1">
        <v>0.357734</v>
      </c>
      <c r="D35" s="1">
        <v>3.05755E-3</v>
      </c>
      <c r="E35" s="1">
        <v>1.7</v>
      </c>
      <c r="F35" s="1">
        <v>0</v>
      </c>
      <c r="G35" s="1">
        <v>13455</v>
      </c>
      <c r="H35" s="1">
        <v>0</v>
      </c>
      <c r="I35" s="1">
        <v>148318</v>
      </c>
      <c r="J35" s="1">
        <v>9828020</v>
      </c>
      <c r="K35" s="1">
        <v>725527000</v>
      </c>
      <c r="M35">
        <f>I35/$I$46</f>
        <v>1.2335245078144232</v>
      </c>
      <c r="N35">
        <f>J35/$J$46</f>
        <v>1.2230991537136813</v>
      </c>
      <c r="O35">
        <f>K35/$K$46</f>
        <v>1.2712851294437253</v>
      </c>
    </row>
    <row r="36" spans="1:15" x14ac:dyDescent="0.25">
      <c r="B36" s="1">
        <v>2</v>
      </c>
      <c r="C36" s="1">
        <v>0.40811900000000001</v>
      </c>
      <c r="D36" s="1">
        <v>5.1931599999999996E-3</v>
      </c>
      <c r="E36" s="1">
        <v>1.7000200000000001</v>
      </c>
      <c r="F36" s="1">
        <v>3.2572900000000001E-5</v>
      </c>
      <c r="G36" s="1">
        <v>13455</v>
      </c>
      <c r="H36" s="1">
        <v>0</v>
      </c>
      <c r="I36" s="1">
        <v>177794</v>
      </c>
      <c r="J36" s="1">
        <v>12825700</v>
      </c>
      <c r="K36" s="1">
        <v>1014670000</v>
      </c>
      <c r="M36">
        <f t="shared" ref="M36:M39" si="8">I36/$I$46</f>
        <v>1.4786691860890626</v>
      </c>
      <c r="N36">
        <f t="shared" ref="N36:N39" si="9">J36/$J$46</f>
        <v>1.5961610594794846</v>
      </c>
      <c r="O36">
        <f t="shared" ref="O36:O39" si="10">K36/$K$46</f>
        <v>1.777928157453361</v>
      </c>
    </row>
    <row r="37" spans="1:15" x14ac:dyDescent="0.25">
      <c r="B37" s="1">
        <v>3</v>
      </c>
      <c r="C37" s="1">
        <v>0.436085</v>
      </c>
      <c r="D37" s="1">
        <v>5.6976400000000003E-3</v>
      </c>
      <c r="E37" s="1">
        <v>1.7001900000000001</v>
      </c>
      <c r="F37" s="1">
        <v>1.81196E-4</v>
      </c>
      <c r="G37" s="1">
        <v>13456</v>
      </c>
      <c r="H37" s="1">
        <v>1</v>
      </c>
      <c r="I37" s="1">
        <v>194304</v>
      </c>
      <c r="J37" s="1">
        <v>14575400</v>
      </c>
      <c r="K37" s="1">
        <v>1191440000</v>
      </c>
      <c r="M37">
        <f t="shared" si="8"/>
        <v>1.6159788155609818</v>
      </c>
      <c r="N37">
        <f t="shared" si="9"/>
        <v>1.8139115920641586</v>
      </c>
      <c r="O37">
        <f t="shared" si="10"/>
        <v>2.0876686251847718</v>
      </c>
    </row>
    <row r="38" spans="1:15" x14ac:dyDescent="0.25">
      <c r="B38" s="1">
        <v>4</v>
      </c>
      <c r="C38" s="1">
        <v>0.46004099999999998</v>
      </c>
      <c r="D38" s="1">
        <v>8.4562000000000005E-3</v>
      </c>
      <c r="E38" s="1">
        <v>1.70062</v>
      </c>
      <c r="F38" s="1">
        <v>2.9013500000000001E-4</v>
      </c>
      <c r="G38" s="1">
        <v>13456</v>
      </c>
      <c r="H38" s="1">
        <v>1</v>
      </c>
      <c r="I38" s="1">
        <v>208387</v>
      </c>
      <c r="J38" s="1">
        <v>16096200</v>
      </c>
      <c r="K38" s="1">
        <v>1349230000</v>
      </c>
      <c r="M38">
        <f t="shared" si="8"/>
        <v>1.733103679997871</v>
      </c>
      <c r="N38">
        <f t="shared" si="9"/>
        <v>2.0031754715605135</v>
      </c>
      <c r="O38">
        <f t="shared" si="10"/>
        <v>2.3641518995149147</v>
      </c>
    </row>
    <row r="39" spans="1:15" x14ac:dyDescent="0.25">
      <c r="B39" s="1">
        <v>5</v>
      </c>
      <c r="C39" s="1">
        <v>0.47478799999999999</v>
      </c>
      <c r="D39" s="1">
        <v>9.4821300000000001E-3</v>
      </c>
      <c r="E39" s="1" t="s">
        <v>31</v>
      </c>
      <c r="F39" s="1">
        <v>7.1296100000000002E-4</v>
      </c>
      <c r="G39" s="1">
        <v>13456</v>
      </c>
      <c r="H39" s="1">
        <v>1</v>
      </c>
      <c r="I39" s="1">
        <v>216736</v>
      </c>
      <c r="J39" s="1">
        <v>17012200</v>
      </c>
      <c r="K39" s="1">
        <v>1445940000</v>
      </c>
      <c r="M39">
        <f t="shared" si="8"/>
        <v>1.8025402697290069</v>
      </c>
      <c r="N39">
        <f t="shared" si="9"/>
        <v>2.1171718639978234</v>
      </c>
      <c r="O39">
        <f t="shared" si="10"/>
        <v>2.5336093902333889</v>
      </c>
    </row>
    <row r="41" spans="1:15" x14ac:dyDescent="0.25">
      <c r="C41" s="2">
        <v>0.30013299999999998</v>
      </c>
      <c r="D41" s="2"/>
      <c r="E41" s="2">
        <v>1.7</v>
      </c>
      <c r="F41" s="2"/>
      <c r="G41" s="1"/>
      <c r="H41" s="1"/>
      <c r="I41" s="1">
        <v>120337</v>
      </c>
      <c r="J41" s="2">
        <v>8039710</v>
      </c>
      <c r="K41" s="2">
        <v>571130000</v>
      </c>
    </row>
    <row r="42" spans="1:15" x14ac:dyDescent="0.25">
      <c r="C42" s="2">
        <v>0.29975200000000002</v>
      </c>
      <c r="D42" s="2"/>
      <c r="E42" s="2">
        <v>1.7</v>
      </c>
      <c r="F42" s="2"/>
      <c r="G42" s="1"/>
      <c r="H42" s="1"/>
      <c r="I42" s="1">
        <v>120135</v>
      </c>
      <c r="J42" s="2">
        <v>8023320</v>
      </c>
      <c r="K42" s="2">
        <v>569664000</v>
      </c>
    </row>
    <row r="43" spans="1:15" x14ac:dyDescent="0.25">
      <c r="C43" s="2">
        <v>0.30009599999999997</v>
      </c>
      <c r="D43" s="2"/>
      <c r="E43" s="2">
        <v>1.69998</v>
      </c>
      <c r="F43" s="2"/>
      <c r="G43" s="1"/>
      <c r="H43" s="1"/>
      <c r="I43" s="1">
        <v>120337</v>
      </c>
      <c r="J43" s="2">
        <v>8040080</v>
      </c>
      <c r="K43" s="2">
        <v>571094000</v>
      </c>
    </row>
    <row r="44" spans="1:15" x14ac:dyDescent="0.25">
      <c r="C44" s="2">
        <v>0.29958299999999999</v>
      </c>
      <c r="D44" s="2"/>
      <c r="E44" s="2">
        <v>1.69998</v>
      </c>
      <c r="F44" s="2"/>
      <c r="G44" s="1"/>
      <c r="H44" s="1"/>
      <c r="I44" s="1">
        <v>120103</v>
      </c>
      <c r="J44" s="2">
        <v>8034950</v>
      </c>
      <c r="K44" s="2">
        <v>570639000</v>
      </c>
    </row>
    <row r="45" spans="1:15" x14ac:dyDescent="0.25">
      <c r="C45" s="2">
        <v>0.29996899999999999</v>
      </c>
      <c r="D45" s="2"/>
      <c r="E45" s="2">
        <v>1.69998</v>
      </c>
      <c r="F45" s="2"/>
      <c r="G45" s="1"/>
      <c r="H45" s="1"/>
      <c r="I45" s="1">
        <v>120284</v>
      </c>
      <c r="J45" s="2">
        <v>8038650</v>
      </c>
      <c r="K45" s="2">
        <v>570991000</v>
      </c>
    </row>
    <row r="46" spans="1:15" x14ac:dyDescent="0.25">
      <c r="B46" t="s">
        <v>34</v>
      </c>
      <c r="C46">
        <f>AVERAGE(C41:C45)</f>
        <v>0.29990659999999997</v>
      </c>
      <c r="E46">
        <f>AVERAGE(E41:E45)</f>
        <v>1.6999880000000001</v>
      </c>
      <c r="I46">
        <f>AVERAGE(I41:I45)</f>
        <v>120239.2</v>
      </c>
      <c r="J46">
        <f t="shared" ref="J46:K46" si="11">AVERAGE(J41:J45)</f>
        <v>8035342</v>
      </c>
      <c r="K46">
        <f t="shared" si="11"/>
        <v>570703600</v>
      </c>
    </row>
    <row r="48" spans="1:15" x14ac:dyDescent="0.25">
      <c r="A48" s="7">
        <v>0.4</v>
      </c>
      <c r="B48">
        <f>G1*A48</f>
        <v>17940</v>
      </c>
    </row>
    <row r="49" spans="1:15" x14ac:dyDescent="0.25">
      <c r="B49" s="1" t="s">
        <v>14</v>
      </c>
      <c r="C49" s="1" t="s">
        <v>2</v>
      </c>
      <c r="D49" s="1" t="s">
        <v>35</v>
      </c>
      <c r="E49" s="1" t="s">
        <v>3</v>
      </c>
      <c r="F49" s="1" t="s">
        <v>38</v>
      </c>
      <c r="G49" s="1" t="s">
        <v>6</v>
      </c>
      <c r="H49" s="2" t="s">
        <v>36</v>
      </c>
      <c r="I49" s="1" t="s">
        <v>15</v>
      </c>
      <c r="J49" s="1" t="s">
        <v>16</v>
      </c>
      <c r="K49" s="1" t="s">
        <v>17</v>
      </c>
      <c r="M49" t="s">
        <v>26</v>
      </c>
      <c r="N49" t="s">
        <v>27</v>
      </c>
      <c r="O49" t="s">
        <v>28</v>
      </c>
    </row>
    <row r="50" spans="1:15" x14ac:dyDescent="0.25">
      <c r="B50" s="1">
        <v>1</v>
      </c>
      <c r="C50" s="1">
        <v>0.43949899999999997</v>
      </c>
      <c r="D50" s="1">
        <v>2.4422799999999998E-3</v>
      </c>
      <c r="E50" s="1" t="s">
        <v>30</v>
      </c>
      <c r="F50" s="1">
        <v>0</v>
      </c>
      <c r="G50" s="1">
        <v>17940</v>
      </c>
      <c r="H50" s="1">
        <v>0</v>
      </c>
      <c r="I50" s="1">
        <v>321685</v>
      </c>
      <c r="J50" s="3">
        <v>28942400</v>
      </c>
      <c r="K50" s="1">
        <v>2821730000</v>
      </c>
      <c r="M50">
        <f>I50/$I$61</f>
        <v>1.1283985954868967</v>
      </c>
      <c r="N50">
        <f>J50/$J$61</f>
        <v>1.1393990739114996</v>
      </c>
      <c r="O50">
        <f>K50/$K$61</f>
        <v>1.1729000088121402</v>
      </c>
    </row>
    <row r="51" spans="1:15" x14ac:dyDescent="0.25">
      <c r="B51" s="1">
        <v>2</v>
      </c>
      <c r="C51" s="1">
        <v>0.50034500000000004</v>
      </c>
      <c r="D51" s="1">
        <v>3.78488E-3</v>
      </c>
      <c r="E51" s="1">
        <v>1.59999</v>
      </c>
      <c r="F51" s="1">
        <v>9.9055000000000006E-5</v>
      </c>
      <c r="G51" s="1">
        <v>17940</v>
      </c>
      <c r="H51" s="1">
        <v>0</v>
      </c>
      <c r="I51" s="1">
        <v>383033</v>
      </c>
      <c r="J51" s="3">
        <v>36848800</v>
      </c>
      <c r="K51" s="1">
        <v>3813860000</v>
      </c>
      <c r="M51">
        <f t="shared" ref="M51:M54" si="12">I51/$I$61</f>
        <v>1.3435935751593406</v>
      </c>
      <c r="N51">
        <f t="shared" ref="N51:N54" si="13">J51/$J$61</f>
        <v>1.4506567732720874</v>
      </c>
      <c r="O51">
        <f t="shared" ref="O51:O54" si="14">K51/$K$61</f>
        <v>1.5852956971816115</v>
      </c>
    </row>
    <row r="52" spans="1:15" x14ac:dyDescent="0.25">
      <c r="B52" s="1">
        <v>3</v>
      </c>
      <c r="C52" s="1">
        <v>0.53219000000000005</v>
      </c>
      <c r="D52" s="1">
        <v>8.2027000000000003E-3</v>
      </c>
      <c r="E52" s="1">
        <v>1.59999</v>
      </c>
      <c r="F52" s="1">
        <v>1.8300599999999999E-5</v>
      </c>
      <c r="G52" s="1">
        <v>17940</v>
      </c>
      <c r="H52" s="1">
        <v>1</v>
      </c>
      <c r="I52" s="1">
        <v>415330</v>
      </c>
      <c r="J52" s="3">
        <v>41223500</v>
      </c>
      <c r="K52" s="1">
        <v>4387930000</v>
      </c>
      <c r="M52">
        <f t="shared" si="12"/>
        <v>1.4568841837933779</v>
      </c>
      <c r="N52">
        <f t="shared" si="13"/>
        <v>1.6228791573397749</v>
      </c>
      <c r="O52">
        <f t="shared" si="14"/>
        <v>1.8239176447310883</v>
      </c>
    </row>
    <row r="53" spans="1:15" x14ac:dyDescent="0.25">
      <c r="B53" s="1">
        <v>4</v>
      </c>
      <c r="C53" s="1">
        <v>0.55085600000000001</v>
      </c>
      <c r="D53" s="1">
        <v>8.1127700000000001E-3</v>
      </c>
      <c r="E53" s="1">
        <v>1.59998</v>
      </c>
      <c r="F53" s="1">
        <v>3.1614900000000001E-5</v>
      </c>
      <c r="G53" s="1">
        <v>17941</v>
      </c>
      <c r="H53" s="1">
        <v>1</v>
      </c>
      <c r="I53" s="1">
        <v>433943</v>
      </c>
      <c r="J53" s="3">
        <v>43785400</v>
      </c>
      <c r="K53" s="1">
        <v>4730640000</v>
      </c>
      <c r="M53">
        <f t="shared" si="12"/>
        <v>1.5221743995566173</v>
      </c>
      <c r="N53">
        <f t="shared" si="13"/>
        <v>1.7237355648061174</v>
      </c>
      <c r="O53">
        <f t="shared" si="14"/>
        <v>1.9663708780383178</v>
      </c>
    </row>
    <row r="54" spans="1:15" x14ac:dyDescent="0.25">
      <c r="B54" s="1">
        <v>5</v>
      </c>
      <c r="C54" s="1">
        <v>0.57271099999999997</v>
      </c>
      <c r="D54" s="1">
        <v>1.0977000000000001E-2</v>
      </c>
      <c r="E54" s="1">
        <v>1.6000099999999999</v>
      </c>
      <c r="F54" s="1">
        <v>1.0237400000000001E-4</v>
      </c>
      <c r="G54" s="1">
        <v>17941</v>
      </c>
      <c r="H54" s="1">
        <v>1</v>
      </c>
      <c r="I54" s="1">
        <v>455083</v>
      </c>
      <c r="J54" s="3">
        <v>46750900</v>
      </c>
      <c r="K54" s="1">
        <v>5133410000</v>
      </c>
      <c r="M54">
        <f t="shared" si="12"/>
        <v>1.5963287627025302</v>
      </c>
      <c r="N54">
        <f t="shared" si="13"/>
        <v>1.8404808227558573</v>
      </c>
      <c r="O54">
        <f t="shared" si="14"/>
        <v>2.1337890706184957</v>
      </c>
    </row>
    <row r="56" spans="1:15" x14ac:dyDescent="0.25">
      <c r="C56" s="1">
        <v>0.39991199999999999</v>
      </c>
      <c r="D56" s="1"/>
      <c r="E56" s="1">
        <v>1.6</v>
      </c>
      <c r="F56" s="1"/>
      <c r="G56" s="1"/>
      <c r="H56" s="1"/>
      <c r="I56" s="1">
        <v>285029</v>
      </c>
      <c r="J56" s="1">
        <v>25394600</v>
      </c>
      <c r="K56" s="1">
        <v>2404980000</v>
      </c>
    </row>
    <row r="57" spans="1:15" x14ac:dyDescent="0.25">
      <c r="C57" s="1">
        <v>0.39999000000000001</v>
      </c>
      <c r="D57" s="1"/>
      <c r="E57" s="1">
        <v>1.6</v>
      </c>
      <c r="F57" s="1"/>
      <c r="G57" s="1"/>
      <c r="H57" s="1"/>
      <c r="I57" s="1">
        <v>285082</v>
      </c>
      <c r="J57" s="1">
        <v>25396900</v>
      </c>
      <c r="K57" s="1">
        <v>2405220000</v>
      </c>
    </row>
    <row r="58" spans="1:15" x14ac:dyDescent="0.25">
      <c r="C58" s="1">
        <v>0.399982</v>
      </c>
      <c r="D58" s="1"/>
      <c r="E58" s="1">
        <v>1.6</v>
      </c>
      <c r="F58" s="1"/>
      <c r="G58" s="1"/>
      <c r="H58" s="1"/>
      <c r="I58" s="1">
        <v>285103</v>
      </c>
      <c r="J58" s="1">
        <v>25404100</v>
      </c>
      <c r="K58" s="1">
        <v>2406130000</v>
      </c>
    </row>
    <row r="59" spans="1:15" x14ac:dyDescent="0.25">
      <c r="C59" s="1">
        <v>0.39994800000000003</v>
      </c>
      <c r="D59" s="1"/>
      <c r="E59" s="1">
        <v>1.59998</v>
      </c>
      <c r="F59" s="1"/>
      <c r="G59" s="1"/>
      <c r="H59" s="1"/>
      <c r="I59" s="1">
        <v>285094</v>
      </c>
      <c r="J59" s="1">
        <v>25403000</v>
      </c>
      <c r="K59" s="1">
        <v>2405930000</v>
      </c>
    </row>
    <row r="60" spans="1:15" x14ac:dyDescent="0.25">
      <c r="C60" s="1">
        <v>0.39994600000000002</v>
      </c>
      <c r="D60" s="1"/>
      <c r="E60" s="1">
        <v>1.59998</v>
      </c>
      <c r="F60" s="1"/>
      <c r="G60" s="1"/>
      <c r="H60" s="1"/>
      <c r="I60" s="1">
        <v>285097</v>
      </c>
      <c r="J60" s="1">
        <v>25408700</v>
      </c>
      <c r="K60" s="1">
        <v>2406600000</v>
      </c>
    </row>
    <row r="61" spans="1:15" x14ac:dyDescent="0.25">
      <c r="B61" t="s">
        <v>34</v>
      </c>
      <c r="C61">
        <f>AVERAGE(C56:C60)</f>
        <v>0.39995560000000002</v>
      </c>
      <c r="E61">
        <f>AVERAGE(E56:E60)</f>
        <v>1.5999920000000003</v>
      </c>
      <c r="I61">
        <f>AVERAGE(I56:I60)</f>
        <v>285081</v>
      </c>
      <c r="J61">
        <f t="shared" ref="J61:K61" si="15">AVERAGE(J56:J60)</f>
        <v>25401460</v>
      </c>
      <c r="K61">
        <f t="shared" si="15"/>
        <v>2405772000</v>
      </c>
    </row>
    <row r="64" spans="1:15" x14ac:dyDescent="0.25">
      <c r="A64" s="7">
        <v>0.5</v>
      </c>
      <c r="B64">
        <f>A64*G1</f>
        <v>22425</v>
      </c>
    </row>
    <row r="65" spans="1:15" x14ac:dyDescent="0.25">
      <c r="B65" s="1" t="s">
        <v>14</v>
      </c>
      <c r="C65" s="1" t="s">
        <v>2</v>
      </c>
      <c r="D65" s="1" t="s">
        <v>35</v>
      </c>
      <c r="E65" s="1" t="s">
        <v>3</v>
      </c>
      <c r="F65" s="1" t="s">
        <v>38</v>
      </c>
      <c r="G65" s="1" t="s">
        <v>6</v>
      </c>
      <c r="H65" s="2" t="s">
        <v>36</v>
      </c>
      <c r="I65" s="1" t="s">
        <v>15</v>
      </c>
      <c r="J65" s="1" t="s">
        <v>16</v>
      </c>
      <c r="K65" s="1" t="s">
        <v>17</v>
      </c>
      <c r="M65" t="s">
        <v>26</v>
      </c>
      <c r="N65" t="s">
        <v>27</v>
      </c>
      <c r="O65" t="s">
        <v>28</v>
      </c>
    </row>
    <row r="66" spans="1:15" x14ac:dyDescent="0.25">
      <c r="B66" s="1">
        <v>1</v>
      </c>
      <c r="C66" s="1">
        <v>0.52886699999999998</v>
      </c>
      <c r="D66" s="1">
        <v>1.9314200000000001E-3</v>
      </c>
      <c r="E66" s="1">
        <v>1.5</v>
      </c>
      <c r="F66" s="1">
        <v>0</v>
      </c>
      <c r="G66" s="1">
        <v>22425</v>
      </c>
      <c r="H66" s="1">
        <v>0</v>
      </c>
      <c r="I66" s="1">
        <v>600373</v>
      </c>
      <c r="J66" s="1">
        <v>67717200</v>
      </c>
      <c r="K66" s="1">
        <v>8183770000</v>
      </c>
      <c r="M66">
        <f>I66/$I$77</f>
        <v>1.0780497124652499</v>
      </c>
      <c r="N66">
        <f>J66/$J$77</f>
        <v>1.0918480146634866</v>
      </c>
      <c r="O66">
        <f>K66/$K$77</f>
        <v>1.1145283617579647</v>
      </c>
    </row>
    <row r="67" spans="1:15" x14ac:dyDescent="0.25">
      <c r="B67" s="1">
        <v>2</v>
      </c>
      <c r="C67" s="1">
        <v>0.59006899999999995</v>
      </c>
      <c r="D67" s="1">
        <v>4.9930299999999999E-3</v>
      </c>
      <c r="E67" s="1">
        <v>1.4999899999999999</v>
      </c>
      <c r="F67" s="1">
        <v>1.0482999999999999E-5</v>
      </c>
      <c r="G67" s="1">
        <v>22425</v>
      </c>
      <c r="H67" s="1">
        <v>0</v>
      </c>
      <c r="I67" s="1">
        <v>695120</v>
      </c>
      <c r="J67" s="1">
        <v>82624300</v>
      </c>
      <c r="K67" s="1">
        <v>10484000000</v>
      </c>
      <c r="M67">
        <f t="shared" ref="M67:M70" si="16">I67/$I$77</f>
        <v>1.248180574624183</v>
      </c>
      <c r="N67">
        <f t="shared" ref="N67:N70" si="17">J67/$J$77</f>
        <v>1.3322047857554702</v>
      </c>
      <c r="O67">
        <f t="shared" ref="O67:O70" si="18">K67/$K$77</f>
        <v>1.4277912679205917</v>
      </c>
    </row>
    <row r="68" spans="1:15" x14ac:dyDescent="0.25">
      <c r="B68" s="1">
        <v>3</v>
      </c>
      <c r="C68" s="1">
        <v>0.62432399999999999</v>
      </c>
      <c r="D68" s="1">
        <v>7.9982000000000004E-3</v>
      </c>
      <c r="E68" s="1">
        <v>1.4999800000000001</v>
      </c>
      <c r="F68" s="1">
        <v>1.8584400000000001E-5</v>
      </c>
      <c r="G68" s="1">
        <v>22426</v>
      </c>
      <c r="H68" s="1">
        <v>1</v>
      </c>
      <c r="I68" s="1">
        <v>745255</v>
      </c>
      <c r="J68" s="1">
        <v>90806600</v>
      </c>
      <c r="K68" s="1">
        <v>11792100000</v>
      </c>
      <c r="M68">
        <f t="shared" si="16"/>
        <v>1.3382046468833375</v>
      </c>
      <c r="N68">
        <f t="shared" si="17"/>
        <v>1.4641332767500925</v>
      </c>
      <c r="O68">
        <f t="shared" si="18"/>
        <v>1.605938326063183</v>
      </c>
    </row>
    <row r="69" spans="1:15" x14ac:dyDescent="0.25">
      <c r="B69" s="1">
        <v>4</v>
      </c>
      <c r="C69" s="1">
        <v>0.64155200000000001</v>
      </c>
      <c r="D69" s="1">
        <v>6.9625199999999998E-3</v>
      </c>
      <c r="E69" s="1">
        <v>1.4999800000000001</v>
      </c>
      <c r="F69" s="1">
        <v>2.3188199999999999E-5</v>
      </c>
      <c r="G69" s="1">
        <v>22426</v>
      </c>
      <c r="H69" s="1">
        <v>1</v>
      </c>
      <c r="I69" s="1">
        <v>770792</v>
      </c>
      <c r="J69" s="1">
        <v>95078300</v>
      </c>
      <c r="K69" s="1">
        <v>12487200000</v>
      </c>
      <c r="M69">
        <f t="shared" si="16"/>
        <v>1.3840597328169573</v>
      </c>
      <c r="N69">
        <f t="shared" si="17"/>
        <v>1.533008646142773</v>
      </c>
      <c r="O69">
        <f t="shared" si="18"/>
        <v>1.7006023579528817</v>
      </c>
    </row>
    <row r="70" spans="1:15" x14ac:dyDescent="0.25">
      <c r="B70" s="1">
        <v>5</v>
      </c>
      <c r="C70" s="1">
        <v>0.66113299999999997</v>
      </c>
      <c r="D70" s="1">
        <v>7.4260300000000001E-3</v>
      </c>
      <c r="E70" s="1">
        <v>1.4999800000000001</v>
      </c>
      <c r="F70" s="1">
        <v>2.8457099999999999E-5</v>
      </c>
      <c r="G70" s="1">
        <v>22426</v>
      </c>
      <c r="H70" s="1">
        <v>1</v>
      </c>
      <c r="I70" s="1">
        <v>799063</v>
      </c>
      <c r="J70" s="1">
        <v>99839700</v>
      </c>
      <c r="K70" s="1">
        <v>13271200000</v>
      </c>
      <c r="M70">
        <f t="shared" si="16"/>
        <v>1.4348240800162901</v>
      </c>
      <c r="N70">
        <f t="shared" si="17"/>
        <v>1.6097797639240563</v>
      </c>
      <c r="O70">
        <f t="shared" si="18"/>
        <v>1.8073734714639218</v>
      </c>
    </row>
    <row r="72" spans="1:15" x14ac:dyDescent="0.25">
      <c r="C72" s="1">
        <v>0.49986199999999997</v>
      </c>
      <c r="D72" s="1"/>
      <c r="E72" s="1">
        <v>1.5</v>
      </c>
      <c r="F72" s="1"/>
      <c r="G72" s="1"/>
      <c r="H72" s="1"/>
      <c r="I72" s="1">
        <v>556673</v>
      </c>
      <c r="J72" s="1">
        <v>62000600</v>
      </c>
      <c r="K72" s="1">
        <v>7339830000</v>
      </c>
    </row>
    <row r="73" spans="1:15" x14ac:dyDescent="0.25">
      <c r="C73" s="1">
        <v>0.49989600000000001</v>
      </c>
      <c r="D73" s="1"/>
      <c r="E73" s="1">
        <v>1.5</v>
      </c>
      <c r="F73" s="1"/>
      <c r="G73" s="1"/>
      <c r="H73" s="1"/>
      <c r="I73" s="1">
        <v>556723</v>
      </c>
      <c r="J73" s="1">
        <v>62006400</v>
      </c>
      <c r="K73" s="1">
        <v>7340670000</v>
      </c>
    </row>
    <row r="74" spans="1:15" x14ac:dyDescent="0.25">
      <c r="C74" s="1">
        <v>0.50017100000000003</v>
      </c>
      <c r="D74" s="1"/>
      <c r="E74" s="1">
        <v>1.4999800000000001</v>
      </c>
      <c r="F74" s="1"/>
      <c r="G74" s="1"/>
      <c r="H74" s="1"/>
      <c r="I74" s="1">
        <v>557139</v>
      </c>
      <c r="J74" s="1">
        <v>62042200</v>
      </c>
      <c r="K74" s="1">
        <v>7345960000</v>
      </c>
    </row>
    <row r="75" spans="1:15" x14ac:dyDescent="0.25">
      <c r="C75" s="1">
        <v>0.50010600000000005</v>
      </c>
      <c r="D75" s="1"/>
      <c r="E75" s="1">
        <v>1.4999800000000001</v>
      </c>
      <c r="F75" s="1"/>
      <c r="G75" s="1"/>
      <c r="H75" s="1"/>
      <c r="I75" s="1">
        <v>557069</v>
      </c>
      <c r="J75" s="1">
        <v>62045200</v>
      </c>
      <c r="K75" s="1">
        <v>7346440000</v>
      </c>
    </row>
    <row r="76" spans="1:15" x14ac:dyDescent="0.25">
      <c r="C76" s="1">
        <v>0.50006499999999998</v>
      </c>
      <c r="D76" s="1"/>
      <c r="E76" s="1">
        <v>1.4999800000000001</v>
      </c>
      <c r="F76" s="1"/>
      <c r="G76" s="1"/>
      <c r="H76" s="1"/>
      <c r="I76" s="1">
        <v>556929</v>
      </c>
      <c r="J76" s="1">
        <v>62009200</v>
      </c>
      <c r="K76" s="1">
        <v>7341150000</v>
      </c>
    </row>
    <row r="77" spans="1:15" x14ac:dyDescent="0.25">
      <c r="B77" t="s">
        <v>34</v>
      </c>
      <c r="C77">
        <f>AVERAGE(C72:C76)</f>
        <v>0.50001999999999991</v>
      </c>
      <c r="E77">
        <f>AVERAGE(E72:E76)</f>
        <v>1.4999879999999999</v>
      </c>
      <c r="I77">
        <f>AVERAGE(I72:I76)</f>
        <v>556906.6</v>
      </c>
      <c r="J77">
        <f t="shared" ref="J77:K77" si="19">AVERAGE(J72:J76)</f>
        <v>62020720</v>
      </c>
      <c r="K77">
        <f t="shared" si="19"/>
        <v>7342810000</v>
      </c>
    </row>
    <row r="79" spans="1:15" x14ac:dyDescent="0.25">
      <c r="A79" s="1" t="s">
        <v>20</v>
      </c>
      <c r="B79" s="1" t="s">
        <v>37</v>
      </c>
      <c r="C79" s="1" t="s">
        <v>2</v>
      </c>
      <c r="D79" s="1" t="s">
        <v>3</v>
      </c>
      <c r="E79" s="1" t="s">
        <v>15</v>
      </c>
      <c r="F79" s="1" t="s">
        <v>16</v>
      </c>
      <c r="G79" s="1" t="s">
        <v>17</v>
      </c>
      <c r="H79" s="10"/>
    </row>
    <row r="80" spans="1:15" x14ac:dyDescent="0.25">
      <c r="A80" s="1">
        <v>10</v>
      </c>
      <c r="B80" s="1">
        <v>4485</v>
      </c>
      <c r="C80" s="1">
        <v>9.9924360000000004E-2</v>
      </c>
      <c r="D80" s="1">
        <v>1.944658</v>
      </c>
      <c r="E80" s="2">
        <v>4448.04</v>
      </c>
      <c r="F80" s="1">
        <v>99093.75999999998</v>
      </c>
      <c r="G80" s="1">
        <v>2344750</v>
      </c>
      <c r="H80" s="10"/>
    </row>
    <row r="81" spans="1:8" x14ac:dyDescent="0.25">
      <c r="A81" s="1">
        <v>20</v>
      </c>
      <c r="B81" s="1">
        <v>8970</v>
      </c>
      <c r="C81" s="1">
        <v>0.20005699999999998</v>
      </c>
      <c r="D81" s="1">
        <v>1.7999939999999999</v>
      </c>
      <c r="E81" s="1">
        <v>35649.819999999992</v>
      </c>
      <c r="F81" s="1">
        <v>1587788</v>
      </c>
      <c r="G81" s="1">
        <v>75182800</v>
      </c>
      <c r="H81" s="10"/>
    </row>
    <row r="82" spans="1:8" x14ac:dyDescent="0.25">
      <c r="A82" s="1">
        <v>30</v>
      </c>
      <c r="B82" s="1">
        <v>13455</v>
      </c>
      <c r="C82" s="1">
        <v>0.29990659999999997</v>
      </c>
      <c r="D82" s="1">
        <v>1.6999880000000001</v>
      </c>
      <c r="E82" s="1">
        <v>120239.2</v>
      </c>
      <c r="F82" s="1">
        <v>8035342</v>
      </c>
      <c r="G82" s="1">
        <v>570703600</v>
      </c>
      <c r="H82" s="10"/>
    </row>
    <row r="83" spans="1:8" x14ac:dyDescent="0.25">
      <c r="A83" s="1">
        <v>40</v>
      </c>
      <c r="B83" s="1">
        <v>17940</v>
      </c>
      <c r="C83" s="1">
        <v>0.39995560000000002</v>
      </c>
      <c r="D83" s="1">
        <v>1.5999920000000003</v>
      </c>
      <c r="E83" s="1">
        <v>285081</v>
      </c>
      <c r="F83" s="1">
        <v>25401460</v>
      </c>
      <c r="G83" s="1">
        <v>2405772000</v>
      </c>
    </row>
    <row r="84" spans="1:8" x14ac:dyDescent="0.25">
      <c r="A84" s="1">
        <v>50</v>
      </c>
      <c r="B84" s="1">
        <v>22425</v>
      </c>
      <c r="C84" s="1">
        <v>0.50001999999999991</v>
      </c>
      <c r="D84" s="1">
        <v>1.4999879999999999</v>
      </c>
      <c r="E84" s="1">
        <v>556906.6</v>
      </c>
      <c r="F84" s="1">
        <v>62020720</v>
      </c>
      <c r="G84" s="1">
        <v>7342810000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4BB1-2D75-41F8-8E50-1E4802BA3F7D}">
  <dimension ref="A1:O84"/>
  <sheetViews>
    <sheetView topLeftCell="A44" workbookViewId="0">
      <selection activeCell="M66" sqref="M66:O66"/>
    </sheetView>
  </sheetViews>
  <sheetFormatPr baseColWidth="10" defaultRowHeight="15" x14ac:dyDescent="0.25"/>
  <cols>
    <col min="5" max="6" width="12" bestFit="1" customWidth="1"/>
    <col min="11" max="11" width="12" bestFit="1" customWidth="1"/>
  </cols>
  <sheetData>
    <row r="1" spans="1:15" x14ac:dyDescent="0.25">
      <c r="A1" t="s">
        <v>1</v>
      </c>
      <c r="C1">
        <v>400</v>
      </c>
      <c r="E1" t="s">
        <v>29</v>
      </c>
      <c r="G1">
        <f>((C1*(C1-1))/2)</f>
        <v>79800</v>
      </c>
    </row>
    <row r="2" spans="1:15" x14ac:dyDescent="0.25">
      <c r="A2" s="7">
        <v>0.1</v>
      </c>
      <c r="B2">
        <f>G1*A2</f>
        <v>7980</v>
      </c>
    </row>
    <row r="3" spans="1:15" x14ac:dyDescent="0.25">
      <c r="B3" s="1" t="s">
        <v>14</v>
      </c>
      <c r="C3" s="1" t="s">
        <v>2</v>
      </c>
      <c r="D3" s="1" t="s">
        <v>35</v>
      </c>
      <c r="E3" s="1" t="s">
        <v>3</v>
      </c>
      <c r="F3" s="1" t="s">
        <v>38</v>
      </c>
      <c r="G3" s="1" t="s">
        <v>6</v>
      </c>
      <c r="H3" s="2" t="s">
        <v>36</v>
      </c>
      <c r="I3" s="1" t="s">
        <v>15</v>
      </c>
      <c r="J3" s="1" t="s">
        <v>16</v>
      </c>
      <c r="K3" s="1" t="s">
        <v>17</v>
      </c>
      <c r="M3" t="s">
        <v>26</v>
      </c>
      <c r="N3" t="s">
        <v>27</v>
      </c>
      <c r="O3" t="s">
        <v>28</v>
      </c>
    </row>
    <row r="4" spans="1:15" x14ac:dyDescent="0.25">
      <c r="B4" s="1">
        <v>1</v>
      </c>
      <c r="C4" s="1">
        <v>0.25834400000000002</v>
      </c>
      <c r="D4" s="1">
        <v>6.5805799999999999E-3</v>
      </c>
      <c r="E4" s="1">
        <v>1.97157</v>
      </c>
      <c r="F4" s="1">
        <v>7.0432999999999997E-3</v>
      </c>
      <c r="G4" s="1">
        <v>7980</v>
      </c>
      <c r="H4" s="1">
        <v>0</v>
      </c>
      <c r="I4" s="1">
        <v>27228.5</v>
      </c>
      <c r="J4" s="1">
        <v>643403</v>
      </c>
      <c r="K4" s="1">
        <v>20187500</v>
      </c>
      <c r="M4">
        <f>I4/$I$15</f>
        <v>2.570181234661129</v>
      </c>
      <c r="N4">
        <f>J4/$J$15</f>
        <v>2.0418880235606247</v>
      </c>
      <c r="O4">
        <f>K4/$K$15</f>
        <v>2.0229650499781346</v>
      </c>
    </row>
    <row r="5" spans="1:15" x14ac:dyDescent="0.25">
      <c r="B5" s="1">
        <v>2</v>
      </c>
      <c r="C5" s="1">
        <v>0.28562900000000002</v>
      </c>
      <c r="D5" s="1">
        <v>7.8000400000000003E-3</v>
      </c>
      <c r="E5" s="1">
        <v>1.9935</v>
      </c>
      <c r="F5" s="1">
        <v>6.1134099999999997E-3</v>
      </c>
      <c r="G5" s="1">
        <v>7980</v>
      </c>
      <c r="H5" s="1">
        <v>0</v>
      </c>
      <c r="I5" s="1">
        <v>30694.2</v>
      </c>
      <c r="J5" s="1">
        <v>832480</v>
      </c>
      <c r="K5" s="1">
        <v>29201400</v>
      </c>
      <c r="M5">
        <f t="shared" ref="M5:M8" si="0">I5/$I$15</f>
        <v>2.8973192373041345</v>
      </c>
      <c r="N5">
        <f t="shared" ref="N5:N8" si="1">J5/$J$15</f>
        <v>2.6419381660541665</v>
      </c>
      <c r="O5">
        <f t="shared" ref="O5:O8" si="2">K5/$K$15</f>
        <v>2.9262371076374736</v>
      </c>
    </row>
    <row r="6" spans="1:15" x14ac:dyDescent="0.25">
      <c r="B6" s="1">
        <v>3</v>
      </c>
      <c r="C6" s="1">
        <v>0.30109799999999998</v>
      </c>
      <c r="D6" s="1">
        <v>6.0716399999999997E-3</v>
      </c>
      <c r="E6" s="1">
        <v>2.0076700000000001</v>
      </c>
      <c r="F6" s="1">
        <v>6.6316700000000001E-3</v>
      </c>
      <c r="G6" s="1">
        <v>7980</v>
      </c>
      <c r="H6" s="1">
        <v>1</v>
      </c>
      <c r="I6" s="1">
        <v>32849.9</v>
      </c>
      <c r="J6" s="1">
        <v>981708</v>
      </c>
      <c r="K6" s="1">
        <v>37220900</v>
      </c>
      <c r="M6">
        <f t="shared" si="0"/>
        <v>3.1008023409477063</v>
      </c>
      <c r="N6">
        <f t="shared" si="1"/>
        <v>3.1155244968295981</v>
      </c>
      <c r="O6">
        <f t="shared" si="2"/>
        <v>3.7298615395037098</v>
      </c>
    </row>
    <row r="7" spans="1:15" x14ac:dyDescent="0.25">
      <c r="B7" s="1">
        <v>4</v>
      </c>
      <c r="C7" s="1">
        <v>0.31754199999999999</v>
      </c>
      <c r="D7" s="1">
        <v>6.89618E-3</v>
      </c>
      <c r="E7" s="1" t="s">
        <v>22</v>
      </c>
      <c r="F7" s="1" t="s">
        <v>22</v>
      </c>
      <c r="G7" s="1">
        <v>7981</v>
      </c>
      <c r="H7" s="1">
        <v>1</v>
      </c>
      <c r="I7" s="1">
        <v>35112.400000000001</v>
      </c>
      <c r="J7" s="1">
        <v>1107940</v>
      </c>
      <c r="K7" s="1">
        <v>43586000</v>
      </c>
      <c r="M7">
        <f t="shared" si="0"/>
        <v>3.3143666226165758</v>
      </c>
      <c r="N7">
        <f t="shared" si="1"/>
        <v>3.5161312844729644</v>
      </c>
      <c r="O7">
        <f t="shared" si="2"/>
        <v>4.3677005408469087</v>
      </c>
    </row>
    <row r="8" spans="1:15" x14ac:dyDescent="0.25">
      <c r="B8" s="1">
        <v>5</v>
      </c>
      <c r="C8" s="1">
        <v>0.33508399999999999</v>
      </c>
      <c r="D8" s="1">
        <v>9.7049300000000005E-3</v>
      </c>
      <c r="E8" s="1" t="s">
        <v>22</v>
      </c>
      <c r="F8" s="1" t="s">
        <v>22</v>
      </c>
      <c r="G8" s="1">
        <v>7982</v>
      </c>
      <c r="H8" s="1">
        <v>1</v>
      </c>
      <c r="I8" s="1">
        <v>37747</v>
      </c>
      <c r="J8" s="1">
        <v>1293320</v>
      </c>
      <c r="K8" s="1">
        <v>54243100</v>
      </c>
      <c r="M8">
        <f t="shared" si="0"/>
        <v>3.5630545591844438</v>
      </c>
      <c r="N8">
        <f t="shared" si="1"/>
        <v>4.1044487181928391</v>
      </c>
      <c r="O8">
        <f t="shared" si="2"/>
        <v>5.4356356905247774</v>
      </c>
    </row>
    <row r="10" spans="1:15" x14ac:dyDescent="0.25">
      <c r="C10" s="2">
        <v>0.100172</v>
      </c>
      <c r="D10" s="2"/>
      <c r="E10" s="2">
        <v>1.91658</v>
      </c>
      <c r="F10" s="2"/>
      <c r="G10" s="1"/>
      <c r="H10" s="1"/>
      <c r="I10" s="1">
        <v>10600.5</v>
      </c>
      <c r="J10" s="2">
        <v>315290</v>
      </c>
      <c r="K10" s="2">
        <v>9983170</v>
      </c>
    </row>
    <row r="11" spans="1:15" x14ac:dyDescent="0.25">
      <c r="C11" s="2">
        <v>0.100189</v>
      </c>
      <c r="D11" s="2"/>
      <c r="E11" s="2">
        <v>1.91629</v>
      </c>
      <c r="F11" s="2"/>
      <c r="G11" s="1"/>
      <c r="H11" s="1"/>
      <c r="I11" s="1">
        <v>10600.6</v>
      </c>
      <c r="J11" s="2">
        <v>314662</v>
      </c>
      <c r="K11" s="2">
        <v>9960850</v>
      </c>
    </row>
    <row r="12" spans="1:15" x14ac:dyDescent="0.25">
      <c r="C12" s="2">
        <v>9.9667400000000003E-2</v>
      </c>
      <c r="D12" s="2"/>
      <c r="E12" s="2">
        <v>1.91622</v>
      </c>
      <c r="F12" s="2"/>
      <c r="G12" s="1"/>
      <c r="H12" s="1"/>
      <c r="I12" s="1">
        <v>10544.6</v>
      </c>
      <c r="J12" s="2">
        <v>314665</v>
      </c>
      <c r="K12" s="2">
        <v>9967210</v>
      </c>
    </row>
    <row r="13" spans="1:15" x14ac:dyDescent="0.25">
      <c r="C13" s="2">
        <v>0.100385</v>
      </c>
      <c r="D13" s="2"/>
      <c r="E13" s="5">
        <v>1.91656</v>
      </c>
      <c r="F13" s="2"/>
      <c r="G13" s="1"/>
      <c r="H13" s="1"/>
      <c r="I13" s="1">
        <v>10635.4</v>
      </c>
      <c r="J13" s="2">
        <v>315617</v>
      </c>
      <c r="K13" s="2">
        <v>9994710</v>
      </c>
    </row>
    <row r="14" spans="1:15" x14ac:dyDescent="0.25">
      <c r="C14" s="2">
        <v>0.100019</v>
      </c>
      <c r="D14" s="2"/>
      <c r="E14" s="5">
        <v>1.9164000000000001</v>
      </c>
      <c r="F14" s="2"/>
      <c r="G14" s="1"/>
      <c r="H14" s="1"/>
      <c r="I14" s="1">
        <v>10588.9</v>
      </c>
      <c r="J14" s="2">
        <v>315276</v>
      </c>
      <c r="K14" s="2">
        <v>9989880</v>
      </c>
    </row>
    <row r="15" spans="1:15" x14ac:dyDescent="0.25">
      <c r="B15" t="s">
        <v>34</v>
      </c>
      <c r="C15">
        <f>AVERAGE(C10:C14)</f>
        <v>0.10008648000000001</v>
      </c>
      <c r="E15">
        <f>AVERAGE(E10:E14)</f>
        <v>1.9164099999999997</v>
      </c>
      <c r="I15">
        <f>AVERAGE(I10:I14)</f>
        <v>10594</v>
      </c>
      <c r="J15">
        <f t="shared" ref="J15:K15" si="3">AVERAGE(J10:J14)</f>
        <v>315102</v>
      </c>
      <c r="K15">
        <f t="shared" si="3"/>
        <v>9979164</v>
      </c>
    </row>
    <row r="17" spans="1:15" x14ac:dyDescent="0.25">
      <c r="A17" s="7">
        <v>0.2</v>
      </c>
      <c r="B17">
        <f>G1*A17</f>
        <v>15960</v>
      </c>
    </row>
    <row r="18" spans="1:15" x14ac:dyDescent="0.25">
      <c r="B18" s="1" t="s">
        <v>14</v>
      </c>
      <c r="C18" s="1" t="s">
        <v>2</v>
      </c>
      <c r="D18" s="1" t="s">
        <v>35</v>
      </c>
      <c r="E18" s="1" t="s">
        <v>3</v>
      </c>
      <c r="F18" s="1" t="s">
        <v>38</v>
      </c>
      <c r="G18" s="1" t="s">
        <v>6</v>
      </c>
      <c r="H18" s="2" t="s">
        <v>36</v>
      </c>
      <c r="I18" s="1" t="s">
        <v>15</v>
      </c>
      <c r="J18" s="1" t="s">
        <v>16</v>
      </c>
      <c r="K18" s="1" t="s">
        <v>17</v>
      </c>
      <c r="M18" t="s">
        <v>26</v>
      </c>
      <c r="N18" t="s">
        <v>27</v>
      </c>
      <c r="O18" t="s">
        <v>28</v>
      </c>
    </row>
    <row r="19" spans="1:15" x14ac:dyDescent="0.25">
      <c r="B19" s="1">
        <v>1</v>
      </c>
      <c r="C19" s="1">
        <v>0.271171</v>
      </c>
      <c r="D19" s="1">
        <v>2.6346799999999999E-3</v>
      </c>
      <c r="E19" s="1">
        <v>1.80003</v>
      </c>
      <c r="F19" s="1">
        <v>2.1552E-5</v>
      </c>
      <c r="G19" s="1">
        <v>15960</v>
      </c>
      <c r="H19" s="1">
        <v>0</v>
      </c>
      <c r="I19" s="1">
        <v>118719</v>
      </c>
      <c r="J19" s="1">
        <v>6625670</v>
      </c>
      <c r="K19" s="1">
        <v>434882000</v>
      </c>
      <c r="M19">
        <f>I19/$I$30</f>
        <v>1.4020790910596157</v>
      </c>
      <c r="N19">
        <f>J19/$J$30</f>
        <v>1.3140210610822154</v>
      </c>
      <c r="O19">
        <f>K19/$K$30</f>
        <v>1.3615199562191695</v>
      </c>
    </row>
    <row r="20" spans="1:15" x14ac:dyDescent="0.25">
      <c r="B20" s="1">
        <v>2</v>
      </c>
      <c r="C20" s="1">
        <v>0.30962000000000001</v>
      </c>
      <c r="D20" s="1">
        <v>4.4819899999999999E-3</v>
      </c>
      <c r="E20" s="1">
        <v>1.80063</v>
      </c>
      <c r="F20" s="1">
        <v>1.70056E-4</v>
      </c>
      <c r="G20" s="1">
        <v>15960</v>
      </c>
      <c r="H20" s="1">
        <v>0</v>
      </c>
      <c r="I20" s="1">
        <v>142726</v>
      </c>
      <c r="J20" s="1">
        <v>8950430</v>
      </c>
      <c r="K20" s="1">
        <v>641162000</v>
      </c>
      <c r="M20">
        <f t="shared" ref="M20:M23" si="4">I20/$I$30</f>
        <v>1.6856033183447865</v>
      </c>
      <c r="N20">
        <f t="shared" ref="N20:N23" si="5">J20/$J$30</f>
        <v>1.7750738454740569</v>
      </c>
      <c r="O20">
        <f t="shared" ref="O20:O23" si="6">K20/$K$30</f>
        <v>2.0073372964836329</v>
      </c>
    </row>
    <row r="21" spans="1:15" x14ac:dyDescent="0.25">
      <c r="B21" s="1">
        <v>3</v>
      </c>
      <c r="C21" s="1">
        <v>0.33498800000000001</v>
      </c>
      <c r="D21" s="1">
        <v>5.8564699999999999E-3</v>
      </c>
      <c r="E21" s="1">
        <v>1.80246</v>
      </c>
      <c r="F21" s="1">
        <v>5.8558000000000004E-4</v>
      </c>
      <c r="G21" s="1">
        <v>15961</v>
      </c>
      <c r="H21" s="1">
        <v>1</v>
      </c>
      <c r="I21" s="1">
        <v>158899</v>
      </c>
      <c r="J21" s="1">
        <v>10560600</v>
      </c>
      <c r="K21" s="1">
        <v>791306000</v>
      </c>
      <c r="M21">
        <f t="shared" si="4"/>
        <v>1.8766074974543407</v>
      </c>
      <c r="N21">
        <f t="shared" si="5"/>
        <v>2.0944071796006809</v>
      </c>
      <c r="O21">
        <f t="shared" si="6"/>
        <v>2.4774051592753121</v>
      </c>
    </row>
    <row r="22" spans="1:15" x14ac:dyDescent="0.25">
      <c r="B22" s="1">
        <v>4</v>
      </c>
      <c r="C22" s="1">
        <v>0.35388399999999998</v>
      </c>
      <c r="D22" s="1">
        <v>6.57648E-3</v>
      </c>
      <c r="E22" s="1">
        <v>1.8052299999999999</v>
      </c>
      <c r="F22" s="1">
        <v>9.7448700000000001E-4</v>
      </c>
      <c r="G22" s="1">
        <v>15961</v>
      </c>
      <c r="H22" s="1">
        <v>1</v>
      </c>
      <c r="I22" s="1">
        <v>170326</v>
      </c>
      <c r="J22" s="1">
        <v>11661500</v>
      </c>
      <c r="K22" s="1">
        <v>895577000</v>
      </c>
      <c r="M22">
        <f t="shared" si="4"/>
        <v>2.0115611087005458</v>
      </c>
      <c r="N22">
        <f t="shared" si="5"/>
        <v>2.3127406894412572</v>
      </c>
      <c r="O22">
        <f t="shared" si="6"/>
        <v>2.8038547418170796</v>
      </c>
    </row>
    <row r="23" spans="1:15" x14ac:dyDescent="0.25">
      <c r="B23" s="1">
        <v>5</v>
      </c>
      <c r="C23" s="1">
        <v>0.37040899999999999</v>
      </c>
      <c r="D23" s="1">
        <v>5.7908200000000003E-3</v>
      </c>
      <c r="E23" s="1">
        <v>1.8085899999999999</v>
      </c>
      <c r="F23" s="1">
        <v>1.6448000000000001E-3</v>
      </c>
      <c r="G23" s="1">
        <v>15962</v>
      </c>
      <c r="H23" s="1">
        <v>1</v>
      </c>
      <c r="I23" s="1">
        <v>181885</v>
      </c>
      <c r="J23" s="1">
        <v>12935200</v>
      </c>
      <c r="K23" s="1">
        <v>1022610000</v>
      </c>
      <c r="M23">
        <f t="shared" si="4"/>
        <v>2.1480736485093219</v>
      </c>
      <c r="N23">
        <f t="shared" si="5"/>
        <v>2.5653443695974407</v>
      </c>
      <c r="O23">
        <f t="shared" si="6"/>
        <v>3.2015671433383885</v>
      </c>
    </row>
    <row r="24" spans="1:15" x14ac:dyDescent="0.25">
      <c r="K24" s="6"/>
    </row>
    <row r="25" spans="1:15" x14ac:dyDescent="0.25">
      <c r="C25" s="2">
        <v>0.19986400000000001</v>
      </c>
      <c r="D25" s="2"/>
      <c r="E25" s="2">
        <v>1.8</v>
      </c>
      <c r="F25" s="2"/>
      <c r="G25" s="1"/>
      <c r="H25" s="1"/>
      <c r="I25" s="1">
        <v>84628.800000000003</v>
      </c>
      <c r="J25" s="2">
        <v>5041950</v>
      </c>
      <c r="K25" s="5">
        <v>319404000</v>
      </c>
    </row>
    <row r="26" spans="1:15" x14ac:dyDescent="0.25">
      <c r="C26" s="2">
        <v>0.199991</v>
      </c>
      <c r="D26" s="2"/>
      <c r="E26" s="2">
        <v>1.8</v>
      </c>
      <c r="F26" s="2"/>
      <c r="G26" s="1"/>
      <c r="H26" s="1"/>
      <c r="I26" s="1">
        <v>84680.8</v>
      </c>
      <c r="J26" s="2">
        <v>5041160</v>
      </c>
      <c r="K26" s="5">
        <v>319276000</v>
      </c>
    </row>
    <row r="27" spans="1:15" x14ac:dyDescent="0.25">
      <c r="C27" s="2">
        <v>0.19998099999999999</v>
      </c>
      <c r="D27" s="2"/>
      <c r="E27" s="2">
        <v>1.79999</v>
      </c>
      <c r="F27" s="2"/>
      <c r="G27" s="1"/>
      <c r="H27" s="1"/>
      <c r="I27" s="1">
        <v>84692.7</v>
      </c>
      <c r="J27" s="2">
        <v>5044130</v>
      </c>
      <c r="K27" s="5">
        <v>319601000</v>
      </c>
    </row>
    <row r="28" spans="1:15" x14ac:dyDescent="0.25">
      <c r="C28" s="2">
        <v>0.19986999999999999</v>
      </c>
      <c r="D28" s="2"/>
      <c r="E28" s="2">
        <v>1.79999</v>
      </c>
      <c r="F28" s="2"/>
      <c r="G28" s="1"/>
      <c r="H28" s="1"/>
      <c r="I28" s="1">
        <v>84612.4</v>
      </c>
      <c r="J28" s="2">
        <v>5037030</v>
      </c>
      <c r="K28" s="5">
        <v>318992000</v>
      </c>
    </row>
    <row r="29" spans="1:15" x14ac:dyDescent="0.25">
      <c r="C29" s="2">
        <v>0.20008400000000001</v>
      </c>
      <c r="D29" s="2"/>
      <c r="E29" s="2">
        <v>1.7999700000000001</v>
      </c>
      <c r="F29" s="2"/>
      <c r="G29" s="1"/>
      <c r="H29" s="1"/>
      <c r="I29" s="1">
        <v>84753</v>
      </c>
      <c r="J29" s="2">
        <v>5047160</v>
      </c>
      <c r="K29" s="5">
        <v>319773000</v>
      </c>
    </row>
    <row r="30" spans="1:15" x14ac:dyDescent="0.25">
      <c r="B30" t="s">
        <v>34</v>
      </c>
      <c r="C30">
        <f>AVERAGE(C25:C29)</f>
        <v>0.19995800000000002</v>
      </c>
      <c r="E30">
        <f>AVERAGE(E25:E29)</f>
        <v>1.79999</v>
      </c>
      <c r="I30">
        <f>AVERAGE(I25:I29)</f>
        <v>84673.54</v>
      </c>
      <c r="J30">
        <f t="shared" ref="J30:K30" si="7">AVERAGE(J25:J29)</f>
        <v>5042286</v>
      </c>
      <c r="K30">
        <f t="shared" si="7"/>
        <v>319409200</v>
      </c>
    </row>
    <row r="33" spans="1:15" x14ac:dyDescent="0.25">
      <c r="A33" s="7">
        <v>0.3</v>
      </c>
      <c r="B33">
        <f>G1*A33</f>
        <v>23940</v>
      </c>
    </row>
    <row r="34" spans="1:15" x14ac:dyDescent="0.25">
      <c r="B34" s="1" t="s">
        <v>14</v>
      </c>
      <c r="C34" s="1" t="s">
        <v>2</v>
      </c>
      <c r="D34" s="1" t="s">
        <v>35</v>
      </c>
      <c r="E34" s="1" t="s">
        <v>3</v>
      </c>
      <c r="F34" s="1" t="s">
        <v>38</v>
      </c>
      <c r="G34" s="1" t="s">
        <v>6</v>
      </c>
      <c r="H34" s="2" t="s">
        <v>36</v>
      </c>
      <c r="I34" s="1" t="s">
        <v>15</v>
      </c>
      <c r="J34" s="1" t="s">
        <v>16</v>
      </c>
      <c r="K34" s="1" t="s">
        <v>17</v>
      </c>
      <c r="M34" t="s">
        <v>26</v>
      </c>
      <c r="N34" t="s">
        <v>27</v>
      </c>
      <c r="O34" t="s">
        <v>28</v>
      </c>
    </row>
    <row r="35" spans="1:15" x14ac:dyDescent="0.25">
      <c r="B35" s="1">
        <v>1</v>
      </c>
      <c r="C35" s="1">
        <v>0.34251799999999999</v>
      </c>
      <c r="D35" s="1">
        <v>1.7063E-3</v>
      </c>
      <c r="E35" s="1">
        <v>1.7</v>
      </c>
      <c r="F35" s="1">
        <v>0</v>
      </c>
      <c r="G35" s="1">
        <v>23940</v>
      </c>
      <c r="H35" s="1">
        <v>0</v>
      </c>
      <c r="I35" s="1">
        <v>336140</v>
      </c>
      <c r="J35" s="1">
        <v>29845200</v>
      </c>
      <c r="K35" s="1">
        <v>2928720000</v>
      </c>
      <c r="M35">
        <f>I35/$I$46</f>
        <v>1.1759470652399786</v>
      </c>
      <c r="N35">
        <f>J35/$J$46</f>
        <v>1.168976141217795</v>
      </c>
      <c r="O35">
        <f>K35/$K$46</f>
        <v>1.2071063278367444</v>
      </c>
    </row>
    <row r="36" spans="1:15" x14ac:dyDescent="0.25">
      <c r="B36" s="1">
        <v>2</v>
      </c>
      <c r="C36" s="1">
        <v>0.39477600000000002</v>
      </c>
      <c r="D36" s="1">
        <v>4.1727200000000004E-3</v>
      </c>
      <c r="E36" s="1">
        <v>1.7</v>
      </c>
      <c r="F36" s="1">
        <v>6.8937300000000001E-6</v>
      </c>
      <c r="G36" s="1">
        <v>23940</v>
      </c>
      <c r="H36" s="1">
        <v>0</v>
      </c>
      <c r="I36" s="1">
        <v>408767</v>
      </c>
      <c r="J36" s="1">
        <v>39471600</v>
      </c>
      <c r="K36" s="1">
        <v>4158380000</v>
      </c>
      <c r="M36">
        <f t="shared" ref="M36:M39" si="8">I36/$I$46</f>
        <v>1.4300242578001736</v>
      </c>
      <c r="N36">
        <f t="shared" ref="N36:N39" si="9">J36/$J$46</f>
        <v>1.5460227659956147</v>
      </c>
      <c r="O36">
        <f t="shared" ref="O36:O39" si="10">K36/$K$46</f>
        <v>1.7139251316444595</v>
      </c>
    </row>
    <row r="37" spans="1:15" x14ac:dyDescent="0.25">
      <c r="B37" s="1">
        <v>3</v>
      </c>
      <c r="C37" s="1">
        <v>0.42344500000000002</v>
      </c>
      <c r="D37" s="1">
        <v>6.09758E-3</v>
      </c>
      <c r="E37" s="1">
        <v>1.70001</v>
      </c>
      <c r="F37" s="1">
        <v>2.3706900000000002E-5</v>
      </c>
      <c r="G37" s="1">
        <v>23941</v>
      </c>
      <c r="H37" s="1">
        <v>1</v>
      </c>
      <c r="I37" s="1">
        <v>449581</v>
      </c>
      <c r="J37" s="1">
        <v>45099600</v>
      </c>
      <c r="K37" s="1">
        <v>4913200000</v>
      </c>
      <c r="M37">
        <f t="shared" si="8"/>
        <v>1.5728073348534981</v>
      </c>
      <c r="N37">
        <f t="shared" si="9"/>
        <v>1.7664601469739212</v>
      </c>
      <c r="O37">
        <f t="shared" si="10"/>
        <v>2.0250330553714568</v>
      </c>
    </row>
    <row r="38" spans="1:15" x14ac:dyDescent="0.25">
      <c r="B38" s="1">
        <v>4</v>
      </c>
      <c r="C38" s="1">
        <v>0.44395099999999998</v>
      </c>
      <c r="D38" s="1">
        <v>7.4206799999999998E-3</v>
      </c>
      <c r="E38" s="1">
        <v>1.7001299999999999</v>
      </c>
      <c r="F38" s="1">
        <v>1.4586199999999999E-4</v>
      </c>
      <c r="G38" s="1">
        <v>23941</v>
      </c>
      <c r="H38" s="1">
        <v>1</v>
      </c>
      <c r="I38" s="1">
        <v>478880</v>
      </c>
      <c r="J38" s="1">
        <v>49326300</v>
      </c>
      <c r="K38" s="1">
        <v>5497160000</v>
      </c>
      <c r="M38">
        <f t="shared" si="8"/>
        <v>1.6753065109838787</v>
      </c>
      <c r="N38">
        <f t="shared" si="9"/>
        <v>1.9320114401830555</v>
      </c>
      <c r="O38">
        <f t="shared" si="10"/>
        <v>2.2657190243966778</v>
      </c>
    </row>
    <row r="39" spans="1:15" x14ac:dyDescent="0.25">
      <c r="B39" s="1">
        <v>5</v>
      </c>
      <c r="C39" s="1">
        <v>0.46260000000000001</v>
      </c>
      <c r="D39" s="1">
        <v>1.2101300000000001E-2</v>
      </c>
      <c r="E39" s="1">
        <v>1.7003699999999999</v>
      </c>
      <c r="F39" s="1">
        <v>2.7231400000000001E-4</v>
      </c>
      <c r="G39" s="1">
        <v>23941</v>
      </c>
      <c r="H39" s="1">
        <v>1</v>
      </c>
      <c r="I39" s="1">
        <v>505058</v>
      </c>
      <c r="J39" s="1">
        <v>53181700</v>
      </c>
      <c r="K39" s="1">
        <v>6041520000</v>
      </c>
      <c r="M39">
        <f t="shared" si="8"/>
        <v>1.7668872281667554</v>
      </c>
      <c r="N39">
        <f t="shared" si="9"/>
        <v>2.0830196631083866</v>
      </c>
      <c r="O39">
        <f t="shared" si="10"/>
        <v>2.4900833885630065</v>
      </c>
    </row>
    <row r="41" spans="1:15" x14ac:dyDescent="0.25">
      <c r="C41" s="2">
        <v>0.30004700000000001</v>
      </c>
      <c r="D41" s="2"/>
      <c r="E41" s="2">
        <v>1.7</v>
      </c>
      <c r="F41" s="2"/>
      <c r="G41" s="1"/>
      <c r="H41" s="1"/>
      <c r="I41" s="1">
        <v>285914</v>
      </c>
      <c r="J41" s="2">
        <v>25544500</v>
      </c>
      <c r="K41" s="2">
        <v>2427850000</v>
      </c>
    </row>
    <row r="42" spans="1:15" x14ac:dyDescent="0.25">
      <c r="C42" s="2">
        <v>0.30003000000000002</v>
      </c>
      <c r="D42" s="2"/>
      <c r="E42" s="2">
        <v>1.7</v>
      </c>
      <c r="F42" s="2"/>
      <c r="G42" s="1"/>
      <c r="H42" s="1"/>
      <c r="I42" s="1">
        <v>285814</v>
      </c>
      <c r="J42" s="2">
        <v>25519700</v>
      </c>
      <c r="K42" s="2">
        <v>2424930000</v>
      </c>
    </row>
    <row r="43" spans="1:15" x14ac:dyDescent="0.25">
      <c r="C43" s="2">
        <v>0.30015399999999998</v>
      </c>
      <c r="D43" s="2"/>
      <c r="E43" s="2">
        <v>1.6999899999999999</v>
      </c>
      <c r="F43" s="2"/>
      <c r="G43" s="1"/>
      <c r="H43" s="1"/>
      <c r="I43" s="1">
        <v>286035</v>
      </c>
      <c r="J43" s="2">
        <v>25549900</v>
      </c>
      <c r="K43" s="2">
        <v>2428420000</v>
      </c>
    </row>
    <row r="44" spans="1:15" x14ac:dyDescent="0.25">
      <c r="C44" s="2">
        <v>0.30008499999999999</v>
      </c>
      <c r="D44" s="2"/>
      <c r="E44" s="2">
        <v>1.6999899999999999</v>
      </c>
      <c r="F44" s="2"/>
      <c r="G44" s="1"/>
      <c r="H44" s="1"/>
      <c r="I44" s="1">
        <v>285888</v>
      </c>
      <c r="J44" s="2">
        <v>25524900</v>
      </c>
      <c r="K44" s="2">
        <v>2425500000</v>
      </c>
    </row>
    <row r="45" spans="1:15" x14ac:dyDescent="0.25">
      <c r="C45" s="2">
        <v>0.29978900000000003</v>
      </c>
      <c r="D45" s="2"/>
      <c r="E45" s="2">
        <v>1.6999899999999999</v>
      </c>
      <c r="F45" s="2"/>
      <c r="G45" s="1"/>
      <c r="H45" s="1"/>
      <c r="I45" s="1">
        <v>285580</v>
      </c>
      <c r="J45" s="2">
        <v>25516300</v>
      </c>
      <c r="K45" s="2">
        <v>2424460000</v>
      </c>
    </row>
    <row r="46" spans="1:15" x14ac:dyDescent="0.25">
      <c r="B46" t="s">
        <v>34</v>
      </c>
      <c r="C46">
        <f>AVERAGE(C41:C45)</f>
        <v>0.30002099999999998</v>
      </c>
      <c r="E46">
        <f>AVERAGE(E41:E45)</f>
        <v>1.6999939999999998</v>
      </c>
      <c r="I46">
        <f>AVERAGE(I41:I45)</f>
        <v>285846.2</v>
      </c>
      <c r="J46">
        <f t="shared" ref="J46:K46" si="11">AVERAGE(J41:J45)</f>
        <v>25531060</v>
      </c>
      <c r="K46">
        <f t="shared" si="11"/>
        <v>2426232000</v>
      </c>
    </row>
    <row r="48" spans="1:15" x14ac:dyDescent="0.25">
      <c r="A48" s="7">
        <v>0.4</v>
      </c>
      <c r="B48">
        <f>G1*A48</f>
        <v>31920</v>
      </c>
    </row>
    <row r="49" spans="1:15" x14ac:dyDescent="0.25">
      <c r="B49" s="1" t="s">
        <v>14</v>
      </c>
      <c r="C49" s="1" t="s">
        <v>2</v>
      </c>
      <c r="D49" s="1" t="s">
        <v>35</v>
      </c>
      <c r="E49" s="1" t="s">
        <v>3</v>
      </c>
      <c r="F49" s="1" t="s">
        <v>38</v>
      </c>
      <c r="G49" s="1" t="s">
        <v>6</v>
      </c>
      <c r="H49" s="2" t="s">
        <v>36</v>
      </c>
      <c r="I49" s="1" t="s">
        <v>15</v>
      </c>
      <c r="J49" s="1" t="s">
        <v>16</v>
      </c>
      <c r="K49" s="1" t="s">
        <v>17</v>
      </c>
      <c r="M49" t="s">
        <v>26</v>
      </c>
      <c r="N49" t="s">
        <v>27</v>
      </c>
      <c r="O49" t="s">
        <v>28</v>
      </c>
    </row>
    <row r="50" spans="1:15" x14ac:dyDescent="0.25">
      <c r="B50" s="1">
        <v>1</v>
      </c>
      <c r="C50" s="1">
        <v>0.43009199999999997</v>
      </c>
      <c r="D50" s="1">
        <v>1.4727799999999999E-3</v>
      </c>
      <c r="E50" s="1">
        <v>1.6</v>
      </c>
      <c r="F50" s="1">
        <v>0</v>
      </c>
      <c r="G50" s="1">
        <v>31920</v>
      </c>
      <c r="H50" s="1">
        <v>0</v>
      </c>
      <c r="I50" s="1">
        <v>744826</v>
      </c>
      <c r="J50" s="3">
        <v>89494000</v>
      </c>
      <c r="K50" s="1">
        <v>11612900000</v>
      </c>
      <c r="M50">
        <f>I50/$I$61</f>
        <v>1.099306345379724</v>
      </c>
      <c r="N50">
        <f>J50/$J$61</f>
        <v>1.1090135511953736</v>
      </c>
      <c r="O50">
        <f>K50/$K$61</f>
        <v>1.135684849385749</v>
      </c>
    </row>
    <row r="51" spans="1:15" x14ac:dyDescent="0.25">
      <c r="B51" s="1">
        <v>2</v>
      </c>
      <c r="C51" s="1">
        <v>0.48990299999999998</v>
      </c>
      <c r="D51" s="1">
        <v>4.2721299999999999E-3</v>
      </c>
      <c r="E51" s="1">
        <v>1.6</v>
      </c>
      <c r="F51" s="1">
        <v>6.13234E-6</v>
      </c>
      <c r="G51" s="1">
        <v>31920</v>
      </c>
      <c r="H51" s="1">
        <v>0</v>
      </c>
      <c r="I51" s="1">
        <v>891235</v>
      </c>
      <c r="J51" s="3">
        <v>114509000</v>
      </c>
      <c r="K51" s="1">
        <v>15794200000</v>
      </c>
      <c r="M51">
        <f t="shared" ref="M51:M54" si="12">I51/$I$61</f>
        <v>1.3153948582950896</v>
      </c>
      <c r="N51">
        <f t="shared" ref="N51:N54" si="13">J51/$J$61</f>
        <v>1.4190005222007178</v>
      </c>
      <c r="O51">
        <f t="shared" ref="O51:O54" si="14">K51/$K$61</f>
        <v>1.5445955487577088</v>
      </c>
    </row>
    <row r="52" spans="1:15" x14ac:dyDescent="0.25">
      <c r="B52" s="1">
        <v>3</v>
      </c>
      <c r="C52" s="1">
        <v>0.51991500000000002</v>
      </c>
      <c r="D52" s="1">
        <v>6.3902500000000001E-3</v>
      </c>
      <c r="E52" s="1">
        <v>1.59999</v>
      </c>
      <c r="F52" s="1">
        <v>9.33784E-6</v>
      </c>
      <c r="G52" s="1">
        <v>31921</v>
      </c>
      <c r="H52" s="1">
        <v>1</v>
      </c>
      <c r="I52" s="1">
        <v>963026</v>
      </c>
      <c r="J52" s="3">
        <v>127235000</v>
      </c>
      <c r="K52" s="1">
        <v>18013500000</v>
      </c>
      <c r="M52">
        <f t="shared" si="12"/>
        <v>1.4213528966035747</v>
      </c>
      <c r="N52">
        <f t="shared" si="13"/>
        <v>1.5767016692330589</v>
      </c>
      <c r="O52">
        <f t="shared" si="14"/>
        <v>1.7616322395276105</v>
      </c>
    </row>
    <row r="53" spans="1:15" x14ac:dyDescent="0.25">
      <c r="B53" s="1">
        <v>4</v>
      </c>
      <c r="C53" s="1">
        <v>0.54352999999999996</v>
      </c>
      <c r="D53" s="1">
        <v>7.9299000000000001E-3</v>
      </c>
      <c r="E53" s="1">
        <v>1.59999</v>
      </c>
      <c r="F53" s="1">
        <v>1.1409299999999999E-5</v>
      </c>
      <c r="G53" s="1">
        <v>31921</v>
      </c>
      <c r="H53" s="1">
        <v>1</v>
      </c>
      <c r="I53" s="1">
        <v>1019610</v>
      </c>
      <c r="J53" s="3">
        <v>137599000</v>
      </c>
      <c r="K53" s="1">
        <v>19863400000</v>
      </c>
      <c r="M53">
        <f t="shared" si="12"/>
        <v>1.5048665632142548</v>
      </c>
      <c r="N53">
        <f t="shared" si="13"/>
        <v>1.7051328092490248</v>
      </c>
      <c r="O53">
        <f t="shared" si="14"/>
        <v>1.9425434161397139</v>
      </c>
    </row>
    <row r="54" spans="1:15" x14ac:dyDescent="0.25">
      <c r="B54" s="1">
        <v>5</v>
      </c>
      <c r="C54" s="1">
        <v>0.56171000000000004</v>
      </c>
      <c r="D54" s="1">
        <v>1.26838E-2</v>
      </c>
      <c r="E54" s="1">
        <v>1.6</v>
      </c>
      <c r="F54" s="1">
        <v>2.2444400000000001E-5</v>
      </c>
      <c r="G54" s="1">
        <v>31921</v>
      </c>
      <c r="H54" s="1">
        <v>1</v>
      </c>
      <c r="I54" s="1">
        <v>1062820</v>
      </c>
      <c r="J54" s="3">
        <v>145625000</v>
      </c>
      <c r="K54" s="1">
        <v>21322400000</v>
      </c>
      <c r="M54">
        <f t="shared" si="12"/>
        <v>1.5686412262682536</v>
      </c>
      <c r="N54">
        <f t="shared" si="13"/>
        <v>1.8045913512953526</v>
      </c>
      <c r="O54">
        <f t="shared" si="14"/>
        <v>2.0852264836985328</v>
      </c>
    </row>
    <row r="56" spans="1:15" x14ac:dyDescent="0.25">
      <c r="C56" s="1">
        <v>0.39995700000000001</v>
      </c>
      <c r="D56" s="1"/>
      <c r="E56" s="1">
        <v>1.6</v>
      </c>
      <c r="F56" s="1"/>
      <c r="G56" s="1"/>
      <c r="H56" s="1"/>
      <c r="I56" s="1">
        <v>677452</v>
      </c>
      <c r="J56" s="1">
        <v>80686300</v>
      </c>
      <c r="K56" s="1">
        <v>10223900000</v>
      </c>
    </row>
    <row r="57" spans="1:15" x14ac:dyDescent="0.25">
      <c r="C57" s="1">
        <v>0.39996999999999999</v>
      </c>
      <c r="D57" s="1"/>
      <c r="E57" s="1">
        <v>1.6</v>
      </c>
      <c r="F57" s="1"/>
      <c r="G57" s="1"/>
      <c r="H57" s="1"/>
      <c r="I57" s="1">
        <v>677431</v>
      </c>
      <c r="J57" s="1">
        <v>80675600</v>
      </c>
      <c r="K57" s="1">
        <v>10221900000</v>
      </c>
    </row>
    <row r="58" spans="1:15" x14ac:dyDescent="0.25">
      <c r="C58" s="1">
        <v>0.39997100000000002</v>
      </c>
      <c r="D58" s="1"/>
      <c r="E58" s="1">
        <v>1.59999</v>
      </c>
      <c r="F58" s="1"/>
      <c r="G58" s="1"/>
      <c r="H58" s="1"/>
      <c r="I58" s="1">
        <v>677520</v>
      </c>
      <c r="J58" s="1">
        <v>80703500</v>
      </c>
      <c r="K58" s="1">
        <v>10226500000</v>
      </c>
    </row>
    <row r="59" spans="1:15" x14ac:dyDescent="0.25">
      <c r="C59" s="1">
        <v>0.40003300000000003</v>
      </c>
      <c r="D59" s="1"/>
      <c r="E59" s="1">
        <v>1.59999</v>
      </c>
      <c r="F59" s="1"/>
      <c r="G59" s="1"/>
      <c r="H59" s="1"/>
      <c r="I59" s="1">
        <v>677618</v>
      </c>
      <c r="J59" s="1">
        <v>80698600</v>
      </c>
      <c r="K59" s="1">
        <v>10225800000</v>
      </c>
    </row>
    <row r="60" spans="1:15" x14ac:dyDescent="0.25">
      <c r="C60" s="1">
        <v>0.40004499999999998</v>
      </c>
      <c r="D60" s="1"/>
      <c r="E60" s="1">
        <v>1.59999</v>
      </c>
      <c r="F60" s="1"/>
      <c r="G60" s="1"/>
      <c r="H60" s="1"/>
      <c r="I60" s="1">
        <v>677688</v>
      </c>
      <c r="J60" s="1">
        <v>80720700</v>
      </c>
      <c r="K60" s="1">
        <v>10229200000</v>
      </c>
    </row>
    <row r="61" spans="1:15" x14ac:dyDescent="0.25">
      <c r="B61" t="s">
        <v>34</v>
      </c>
      <c r="C61">
        <f>AVERAGE(C56:C60)</f>
        <v>0.39999520000000005</v>
      </c>
      <c r="E61">
        <f>AVERAGE(E56:E60)</f>
        <v>1.5999940000000001</v>
      </c>
      <c r="I61">
        <f>AVERAGE(I56:I60)</f>
        <v>677541.8</v>
      </c>
      <c r="J61">
        <f t="shared" ref="J61:K61" si="15">AVERAGE(J56:J60)</f>
        <v>80696940</v>
      </c>
      <c r="K61">
        <f t="shared" si="15"/>
        <v>10225460000</v>
      </c>
    </row>
    <row r="64" spans="1:15" x14ac:dyDescent="0.25">
      <c r="A64" s="7">
        <v>0.5</v>
      </c>
      <c r="B64">
        <f>A64*G1</f>
        <v>39900</v>
      </c>
    </row>
    <row r="65" spans="2:15" x14ac:dyDescent="0.25">
      <c r="B65" s="1" t="s">
        <v>14</v>
      </c>
      <c r="C65" s="1" t="s">
        <v>2</v>
      </c>
      <c r="D65" s="1" t="s">
        <v>35</v>
      </c>
      <c r="E65" s="1" t="s">
        <v>3</v>
      </c>
      <c r="F65" s="1" t="s">
        <v>38</v>
      </c>
      <c r="G65" s="1" t="s">
        <v>6</v>
      </c>
      <c r="H65" s="2" t="s">
        <v>36</v>
      </c>
      <c r="I65" s="1" t="s">
        <v>15</v>
      </c>
      <c r="J65" s="1" t="s">
        <v>16</v>
      </c>
      <c r="K65" s="1" t="s">
        <v>17</v>
      </c>
      <c r="M65" t="s">
        <v>26</v>
      </c>
      <c r="N65" t="s">
        <v>27</v>
      </c>
      <c r="O65" t="s">
        <v>28</v>
      </c>
    </row>
    <row r="66" spans="2:15" x14ac:dyDescent="0.25">
      <c r="B66" s="1">
        <v>1</v>
      </c>
      <c r="C66" s="1">
        <v>0.52258499999999997</v>
      </c>
      <c r="D66" s="1">
        <v>1.36293E-3</v>
      </c>
      <c r="E66" s="1">
        <v>1.5</v>
      </c>
      <c r="F66" s="1">
        <v>0</v>
      </c>
      <c r="G66" s="1">
        <v>39900</v>
      </c>
      <c r="H66" s="1">
        <v>0</v>
      </c>
      <c r="I66" s="1">
        <v>1405370</v>
      </c>
      <c r="J66" s="1">
        <v>211493000</v>
      </c>
      <c r="K66" s="1">
        <v>34069300000</v>
      </c>
      <c r="M66">
        <f>I66/$I$77</f>
        <v>1.0619614137219164</v>
      </c>
      <c r="N66">
        <f>J66/$J$77</f>
        <v>1.0735227533445275</v>
      </c>
      <c r="O66">
        <f>K66/$K$77</f>
        <v>1.0917939758140394</v>
      </c>
    </row>
    <row r="67" spans="2:15" x14ac:dyDescent="0.25">
      <c r="B67" s="1">
        <v>2</v>
      </c>
      <c r="C67" s="1">
        <v>0.58497500000000002</v>
      </c>
      <c r="D67" s="1">
        <v>3.3301400000000001E-3</v>
      </c>
      <c r="E67" s="1">
        <v>1.5</v>
      </c>
      <c r="F67" s="1">
        <v>5.8917599999999998E-6</v>
      </c>
      <c r="G67" s="1">
        <v>39900</v>
      </c>
      <c r="H67" s="1">
        <v>0</v>
      </c>
      <c r="I67" s="1">
        <v>1636770</v>
      </c>
      <c r="J67" s="1">
        <v>259861000</v>
      </c>
      <c r="K67" s="1">
        <v>44034700000</v>
      </c>
      <c r="M67">
        <f t="shared" ref="M67:M70" si="16">I67/$I$77</f>
        <v>1.2368177655262467</v>
      </c>
      <c r="N67">
        <f t="shared" ref="N67:N70" si="17">J67/$J$77</f>
        <v>1.3190351274361904</v>
      </c>
      <c r="O67">
        <f t="shared" ref="O67:O70" si="18">K67/$K$77</f>
        <v>1.4111478717431376</v>
      </c>
    </row>
    <row r="68" spans="2:15" x14ac:dyDescent="0.25">
      <c r="B68" s="1">
        <v>3</v>
      </c>
      <c r="C68" s="1">
        <v>0.61712900000000004</v>
      </c>
      <c r="D68" s="1">
        <v>5.89545E-3</v>
      </c>
      <c r="E68" s="1">
        <v>1.4999899999999999</v>
      </c>
      <c r="F68" s="1">
        <v>9.1816399999999997E-6</v>
      </c>
      <c r="G68" s="1">
        <v>39901</v>
      </c>
      <c r="H68" s="1">
        <v>1</v>
      </c>
      <c r="I68" s="1">
        <v>1751500</v>
      </c>
      <c r="J68" s="1">
        <v>284810000</v>
      </c>
      <c r="K68" s="1">
        <v>49367300000</v>
      </c>
      <c r="M68">
        <f t="shared" si="16"/>
        <v>1.3235129653642361</v>
      </c>
      <c r="N68">
        <f t="shared" si="17"/>
        <v>1.4456743976398976</v>
      </c>
      <c r="O68">
        <f t="shared" si="18"/>
        <v>1.5820378094708263</v>
      </c>
    </row>
    <row r="69" spans="2:15" x14ac:dyDescent="0.25">
      <c r="B69" s="1">
        <v>4</v>
      </c>
      <c r="C69" s="1">
        <v>0.64024800000000004</v>
      </c>
      <c r="D69" s="1">
        <v>8.0547499999999994E-3</v>
      </c>
      <c r="E69" s="1">
        <v>1.4999800000000001</v>
      </c>
      <c r="F69" s="1">
        <v>1.38473E-5</v>
      </c>
      <c r="G69" s="1">
        <v>39901</v>
      </c>
      <c r="H69" s="1">
        <v>1</v>
      </c>
      <c r="I69" s="1">
        <v>1832180</v>
      </c>
      <c r="J69" s="1">
        <v>302667000</v>
      </c>
      <c r="K69" s="1">
        <v>53254100000</v>
      </c>
      <c r="M69">
        <f t="shared" si="16"/>
        <v>1.3844784384133864</v>
      </c>
      <c r="N69">
        <f t="shared" si="17"/>
        <v>1.5363152028035352</v>
      </c>
      <c r="O69">
        <f t="shared" si="18"/>
        <v>1.7065952504864623</v>
      </c>
    </row>
    <row r="70" spans="2:15" x14ac:dyDescent="0.25">
      <c r="B70" s="1">
        <v>5</v>
      </c>
      <c r="C70" s="1">
        <v>0.65452399999999999</v>
      </c>
      <c r="D70" s="1">
        <v>6.0948599999999997E-3</v>
      </c>
      <c r="E70" s="1">
        <v>1.4999899999999999</v>
      </c>
      <c r="F70" s="1">
        <v>1.65024E-5</v>
      </c>
      <c r="G70" s="1">
        <v>39901</v>
      </c>
      <c r="H70" s="1">
        <v>1</v>
      </c>
      <c r="I70" s="1">
        <v>1880780</v>
      </c>
      <c r="J70" s="1">
        <v>313621000</v>
      </c>
      <c r="K70" s="1">
        <v>55666900000</v>
      </c>
      <c r="M70">
        <f t="shared" si="16"/>
        <v>1.4212028061648576</v>
      </c>
      <c r="N70">
        <f t="shared" si="17"/>
        <v>1.5919168928837553</v>
      </c>
      <c r="O70">
        <f t="shared" si="18"/>
        <v>1.7839164899848998</v>
      </c>
    </row>
    <row r="72" spans="2:15" x14ac:dyDescent="0.25">
      <c r="C72" s="1">
        <v>0.49995699999999998</v>
      </c>
      <c r="D72" s="1"/>
      <c r="E72" s="1">
        <v>1.5</v>
      </c>
      <c r="F72" s="1"/>
      <c r="G72" s="1"/>
      <c r="H72" s="1"/>
      <c r="I72" s="1">
        <v>1323140</v>
      </c>
      <c r="J72" s="1">
        <v>196979000</v>
      </c>
      <c r="K72" s="1">
        <v>31198900000</v>
      </c>
    </row>
    <row r="73" spans="2:15" x14ac:dyDescent="0.25">
      <c r="C73" s="1">
        <v>0.50003399999999998</v>
      </c>
      <c r="D73" s="1"/>
      <c r="E73" s="1">
        <v>1.5</v>
      </c>
      <c r="F73" s="1"/>
      <c r="G73" s="1"/>
      <c r="H73" s="1"/>
      <c r="I73" s="1">
        <v>1323380</v>
      </c>
      <c r="J73" s="1">
        <v>196986000</v>
      </c>
      <c r="K73" s="1">
        <v>31200500000</v>
      </c>
    </row>
    <row r="74" spans="2:15" x14ac:dyDescent="0.25">
      <c r="C74" s="1">
        <v>0.50000999999999995</v>
      </c>
      <c r="D74" s="1"/>
      <c r="E74" s="1">
        <v>1.4999899999999999</v>
      </c>
      <c r="F74" s="1"/>
      <c r="G74" s="1"/>
      <c r="H74" s="1"/>
      <c r="I74" s="1">
        <v>1323450</v>
      </c>
      <c r="J74" s="1">
        <v>197048000</v>
      </c>
      <c r="K74" s="1">
        <v>31212600000</v>
      </c>
    </row>
    <row r="75" spans="2:15" x14ac:dyDescent="0.25">
      <c r="C75" s="1">
        <v>0.500058</v>
      </c>
      <c r="D75" s="1"/>
      <c r="E75" s="1">
        <v>1.4999899999999999</v>
      </c>
      <c r="F75" s="1"/>
      <c r="G75" s="1"/>
      <c r="H75" s="1"/>
      <c r="I75" s="1">
        <v>1323540</v>
      </c>
      <c r="J75" s="1">
        <v>197029000</v>
      </c>
      <c r="K75" s="1">
        <v>31209200000</v>
      </c>
    </row>
    <row r="76" spans="2:15" x14ac:dyDescent="0.25">
      <c r="C76" s="1">
        <v>0.50000299999999998</v>
      </c>
      <c r="D76" s="1"/>
      <c r="E76" s="1">
        <v>1.4999899999999999</v>
      </c>
      <c r="F76" s="1"/>
      <c r="G76" s="1"/>
      <c r="H76" s="1"/>
      <c r="I76" s="1">
        <v>1323350</v>
      </c>
      <c r="J76" s="1">
        <v>197000000</v>
      </c>
      <c r="K76" s="1">
        <v>31203200000</v>
      </c>
    </row>
    <row r="77" spans="2:15" x14ac:dyDescent="0.25">
      <c r="B77" t="s">
        <v>34</v>
      </c>
      <c r="C77">
        <f>AVERAGE(C72:C76)</f>
        <v>0.50001239999999991</v>
      </c>
      <c r="E77">
        <f>AVERAGE(E72:E76)</f>
        <v>1.4999940000000003</v>
      </c>
      <c r="I77">
        <f>AVERAGE(I72:I76)</f>
        <v>1323372</v>
      </c>
      <c r="J77">
        <f t="shared" ref="J77:K77" si="19">AVERAGE(J72:J76)</f>
        <v>197008400</v>
      </c>
      <c r="K77">
        <f t="shared" si="19"/>
        <v>31204880000</v>
      </c>
    </row>
    <row r="79" spans="2:15" x14ac:dyDescent="0.25">
      <c r="B79" s="1" t="s">
        <v>20</v>
      </c>
      <c r="C79" s="1" t="s">
        <v>37</v>
      </c>
      <c r="D79" s="1" t="s">
        <v>2</v>
      </c>
      <c r="E79" s="1" t="s">
        <v>3</v>
      </c>
      <c r="F79" s="1" t="s">
        <v>15</v>
      </c>
      <c r="G79" s="1" t="s">
        <v>16</v>
      </c>
      <c r="H79" s="1" t="s">
        <v>17</v>
      </c>
    </row>
    <row r="80" spans="2:15" x14ac:dyDescent="0.25">
      <c r="B80" s="1">
        <v>10</v>
      </c>
      <c r="C80" s="1">
        <v>7980</v>
      </c>
      <c r="D80" s="1">
        <v>0.10008648000000001</v>
      </c>
      <c r="E80" s="1">
        <v>1.9164099999999997</v>
      </c>
      <c r="F80" s="1">
        <v>10594</v>
      </c>
      <c r="G80" s="1">
        <v>315102</v>
      </c>
      <c r="H80" s="1">
        <v>9979164</v>
      </c>
    </row>
    <row r="81" spans="2:8" x14ac:dyDescent="0.25">
      <c r="B81" s="1">
        <v>20</v>
      </c>
      <c r="C81" s="1">
        <v>15960</v>
      </c>
      <c r="D81" s="1">
        <v>0.19995800000000002</v>
      </c>
      <c r="E81" s="1">
        <v>1.79999</v>
      </c>
      <c r="F81" s="1">
        <v>84673.54</v>
      </c>
      <c r="G81" s="1">
        <v>5042286</v>
      </c>
      <c r="H81" s="1">
        <v>319409200</v>
      </c>
    </row>
    <row r="82" spans="2:8" x14ac:dyDescent="0.25">
      <c r="B82" s="1">
        <v>30</v>
      </c>
      <c r="C82" s="1">
        <v>23940</v>
      </c>
      <c r="D82" s="1">
        <v>0.30002099999999998</v>
      </c>
      <c r="E82" s="1">
        <v>1.6999939999999998</v>
      </c>
      <c r="F82" s="1">
        <v>285846.2</v>
      </c>
      <c r="G82" s="1">
        <v>25531060</v>
      </c>
      <c r="H82" s="1">
        <v>2426232000</v>
      </c>
    </row>
    <row r="83" spans="2:8" x14ac:dyDescent="0.25">
      <c r="B83" s="1">
        <v>40</v>
      </c>
      <c r="C83" s="1">
        <v>31920</v>
      </c>
      <c r="D83" s="1">
        <v>0.39999520000000005</v>
      </c>
      <c r="E83" s="1">
        <v>1.5999940000000001</v>
      </c>
      <c r="F83" s="1">
        <v>677541.8</v>
      </c>
      <c r="G83" s="1">
        <v>80696940</v>
      </c>
      <c r="H83" s="1">
        <v>10225460000</v>
      </c>
    </row>
    <row r="84" spans="2:8" x14ac:dyDescent="0.25">
      <c r="B84" s="1">
        <v>50</v>
      </c>
      <c r="C84" s="1">
        <v>39900</v>
      </c>
      <c r="D84" s="1">
        <v>0.50001239999999991</v>
      </c>
      <c r="E84" s="1">
        <v>1.4999940000000003</v>
      </c>
      <c r="F84" s="1">
        <v>1323372</v>
      </c>
      <c r="G84" s="1">
        <v>197008400</v>
      </c>
      <c r="H84" s="1">
        <v>31204880000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71D5-648B-490F-8B75-DC9874873967}">
  <dimension ref="A1:O85"/>
  <sheetViews>
    <sheetView topLeftCell="A50" workbookViewId="0">
      <selection activeCell="M65" sqref="M65:O70"/>
    </sheetView>
  </sheetViews>
  <sheetFormatPr baseColWidth="10" defaultRowHeight="15" x14ac:dyDescent="0.25"/>
  <cols>
    <col min="5" max="6" width="12" bestFit="1" customWidth="1"/>
    <col min="11" max="11" width="13" customWidth="1"/>
  </cols>
  <sheetData>
    <row r="1" spans="1:15" x14ac:dyDescent="0.25">
      <c r="A1" t="s">
        <v>1</v>
      </c>
      <c r="C1">
        <v>500</v>
      </c>
      <c r="E1" t="s">
        <v>29</v>
      </c>
      <c r="G1">
        <f>((C1*(C1-1))/2)</f>
        <v>124750</v>
      </c>
    </row>
    <row r="2" spans="1:15" x14ac:dyDescent="0.25">
      <c r="A2" s="7">
        <v>0.1</v>
      </c>
      <c r="B2">
        <f>G1*A2</f>
        <v>12475</v>
      </c>
    </row>
    <row r="3" spans="1:15" x14ac:dyDescent="0.25">
      <c r="B3" s="1" t="s">
        <v>14</v>
      </c>
      <c r="C3" s="1" t="s">
        <v>2</v>
      </c>
      <c r="D3" s="1" t="s">
        <v>35</v>
      </c>
      <c r="E3" s="1" t="s">
        <v>3</v>
      </c>
      <c r="F3" s="1" t="s">
        <v>38</v>
      </c>
      <c r="G3" s="1" t="s">
        <v>6</v>
      </c>
      <c r="H3" s="2" t="s">
        <v>36</v>
      </c>
      <c r="I3" s="1" t="s">
        <v>15</v>
      </c>
      <c r="J3" s="1" t="s">
        <v>16</v>
      </c>
      <c r="K3" s="1" t="s">
        <v>17</v>
      </c>
      <c r="M3" t="s">
        <v>26</v>
      </c>
      <c r="N3" t="s">
        <v>27</v>
      </c>
      <c r="O3" t="s">
        <v>28</v>
      </c>
    </row>
    <row r="4" spans="1:15" x14ac:dyDescent="0.25">
      <c r="B4" s="1">
        <v>1</v>
      </c>
      <c r="C4" s="1">
        <v>0.22900400000000001</v>
      </c>
      <c r="D4" s="1">
        <v>5.7862599999999997E-3</v>
      </c>
      <c r="E4" s="1">
        <v>1.93594</v>
      </c>
      <c r="F4" s="1">
        <v>2.9340099999999999E-3</v>
      </c>
      <c r="G4" s="1">
        <v>12475</v>
      </c>
      <c r="H4" s="1">
        <v>0</v>
      </c>
      <c r="I4" s="1">
        <v>47778.7</v>
      </c>
      <c r="J4" s="1">
        <v>1404790</v>
      </c>
      <c r="K4" s="1">
        <v>55224700</v>
      </c>
      <c r="M4">
        <f>I4/$I$15</f>
        <v>2.307409603875858</v>
      </c>
      <c r="N4">
        <f>J4/$J$15</f>
        <v>1.8206747068275528</v>
      </c>
      <c r="O4">
        <f>K4/$K$15</f>
        <v>1.8042841731155133</v>
      </c>
    </row>
    <row r="5" spans="1:15" x14ac:dyDescent="0.25">
      <c r="B5" s="1">
        <v>2</v>
      </c>
      <c r="C5" s="1">
        <v>0.24993699999999999</v>
      </c>
      <c r="D5" s="1">
        <v>4.3077499999999999E-3</v>
      </c>
      <c r="E5" s="1">
        <v>1.9549000000000001</v>
      </c>
      <c r="F5" s="1">
        <v>3.6100300000000002E-3</v>
      </c>
      <c r="G5" s="1">
        <v>12475</v>
      </c>
      <c r="H5" s="1">
        <v>1</v>
      </c>
      <c r="I5" s="1">
        <v>53458.9</v>
      </c>
      <c r="J5" s="1">
        <v>1823110</v>
      </c>
      <c r="K5" s="1">
        <v>80459000</v>
      </c>
      <c r="M5">
        <f t="shared" ref="M5:M8" si="0">I5/$I$15</f>
        <v>2.5817274072471439</v>
      </c>
      <c r="N5">
        <f t="shared" ref="N5:N8" si="1">J5/$J$15</f>
        <v>2.3628373385092289</v>
      </c>
      <c r="O5">
        <f t="shared" ref="O5:O8" si="2">K5/$K$15</f>
        <v>2.6287313518172319</v>
      </c>
    </row>
    <row r="6" spans="1:15" x14ac:dyDescent="0.25">
      <c r="B6" s="1">
        <v>3</v>
      </c>
      <c r="C6" s="1">
        <v>0.27119199999999999</v>
      </c>
      <c r="D6" s="1">
        <v>7.7291199999999999E-3</v>
      </c>
      <c r="E6" s="1">
        <v>1.97268</v>
      </c>
      <c r="F6" s="1">
        <v>5.0427299999999996E-3</v>
      </c>
      <c r="G6" s="1">
        <v>12476</v>
      </c>
      <c r="H6" s="1">
        <v>1</v>
      </c>
      <c r="I6" s="1">
        <v>58960.5</v>
      </c>
      <c r="J6" s="1">
        <v>2190740</v>
      </c>
      <c r="K6" s="1">
        <v>102918000</v>
      </c>
      <c r="M6">
        <f t="shared" si="0"/>
        <v>2.8474199580424444</v>
      </c>
      <c r="N6">
        <f t="shared" si="1"/>
        <v>2.8393033173893558</v>
      </c>
      <c r="O6">
        <f t="shared" si="2"/>
        <v>3.3625047945702269</v>
      </c>
    </row>
    <row r="7" spans="1:15" x14ac:dyDescent="0.25">
      <c r="B7" s="1">
        <v>4</v>
      </c>
      <c r="C7" s="1">
        <v>0.286277</v>
      </c>
      <c r="D7" s="1">
        <v>8.6560999999999999E-3</v>
      </c>
      <c r="E7" s="1" t="s">
        <v>22</v>
      </c>
      <c r="F7" s="1" t="s">
        <v>22</v>
      </c>
      <c r="G7" s="1">
        <v>12476</v>
      </c>
      <c r="H7" s="1">
        <v>1</v>
      </c>
      <c r="I7" s="1">
        <v>63326.8</v>
      </c>
      <c r="J7" s="1">
        <v>2494660</v>
      </c>
      <c r="K7" s="1">
        <v>122155000</v>
      </c>
      <c r="M7">
        <f t="shared" si="0"/>
        <v>3.0582846854921901</v>
      </c>
      <c r="N7">
        <f t="shared" si="1"/>
        <v>3.2331981037268367</v>
      </c>
      <c r="O7">
        <f t="shared" si="2"/>
        <v>3.9910100583058945</v>
      </c>
    </row>
    <row r="8" spans="1:15" x14ac:dyDescent="0.25">
      <c r="B8" s="1">
        <v>5</v>
      </c>
      <c r="C8" s="1">
        <v>0.29689700000000002</v>
      </c>
      <c r="D8" s="1">
        <v>1.0867399999999999E-2</v>
      </c>
      <c r="E8" s="1" t="s">
        <v>22</v>
      </c>
      <c r="F8" s="1" t="s">
        <v>22</v>
      </c>
      <c r="G8" s="1">
        <v>12476</v>
      </c>
      <c r="H8" s="1">
        <v>1</v>
      </c>
      <c r="I8" s="1">
        <v>66016.800000000003</v>
      </c>
      <c r="J8" s="1">
        <v>2724780</v>
      </c>
      <c r="K8" s="1">
        <v>138079000</v>
      </c>
      <c r="M8">
        <f t="shared" si="0"/>
        <v>3.1881947046937604</v>
      </c>
      <c r="N8">
        <f t="shared" si="1"/>
        <v>3.531444577246122</v>
      </c>
      <c r="O8">
        <f t="shared" si="2"/>
        <v>4.5112740194082894</v>
      </c>
    </row>
    <row r="10" spans="1:15" x14ac:dyDescent="0.25">
      <c r="C10" s="2">
        <v>9.9990700000000002E-2</v>
      </c>
      <c r="D10" s="2"/>
      <c r="E10" s="2">
        <v>1.90602</v>
      </c>
      <c r="F10" s="2"/>
      <c r="G10" s="1"/>
      <c r="H10" s="1"/>
      <c r="I10" s="1">
        <v>20703.599999999999</v>
      </c>
      <c r="J10" s="2">
        <v>771805</v>
      </c>
      <c r="K10" s="2">
        <v>30617300</v>
      </c>
    </row>
    <row r="11" spans="1:15" x14ac:dyDescent="0.25">
      <c r="C11" s="2">
        <v>9.9956100000000006E-2</v>
      </c>
      <c r="D11" s="2"/>
      <c r="E11" s="2">
        <v>1.90595</v>
      </c>
      <c r="F11" s="2"/>
      <c r="G11" s="1"/>
      <c r="H11" s="1"/>
      <c r="I11" s="1">
        <v>20693.900000000001</v>
      </c>
      <c r="J11" s="2">
        <v>771288</v>
      </c>
      <c r="K11" s="2">
        <v>30607800</v>
      </c>
    </row>
    <row r="12" spans="1:15" x14ac:dyDescent="0.25">
      <c r="C12" s="2">
        <v>9.9932900000000005E-2</v>
      </c>
      <c r="D12" s="2"/>
      <c r="E12" s="2">
        <v>1.9059999999999999</v>
      </c>
      <c r="F12" s="2"/>
      <c r="G12" s="1"/>
      <c r="H12" s="1"/>
      <c r="I12" s="1">
        <v>20686.2</v>
      </c>
      <c r="J12" s="2">
        <v>770374</v>
      </c>
      <c r="K12" s="2">
        <v>30543900</v>
      </c>
    </row>
    <row r="13" spans="1:15" x14ac:dyDescent="0.25">
      <c r="C13" s="2">
        <v>0.10000199999999999</v>
      </c>
      <c r="D13" s="2"/>
      <c r="E13" s="5">
        <v>1.90602</v>
      </c>
      <c r="F13" s="2"/>
      <c r="G13" s="1"/>
      <c r="H13" s="1"/>
      <c r="I13" s="1">
        <v>20714.5</v>
      </c>
      <c r="J13" s="2">
        <v>772908</v>
      </c>
      <c r="K13" s="2">
        <v>30674700</v>
      </c>
    </row>
    <row r="14" spans="1:15" x14ac:dyDescent="0.25">
      <c r="C14" s="2">
        <v>0.100151</v>
      </c>
      <c r="D14" s="2"/>
      <c r="E14" s="5">
        <v>1.9059999999999999</v>
      </c>
      <c r="F14" s="2"/>
      <c r="G14" s="1"/>
      <c r="H14" s="1"/>
      <c r="I14" s="1">
        <v>20735</v>
      </c>
      <c r="J14" s="2">
        <v>771508</v>
      </c>
      <c r="K14" s="2">
        <v>30594000</v>
      </c>
    </row>
    <row r="15" spans="1:15" x14ac:dyDescent="0.25">
      <c r="B15" t="s">
        <v>34</v>
      </c>
      <c r="C15">
        <f>AVERAGE(C10:C14)</f>
        <v>0.10000654</v>
      </c>
      <c r="E15">
        <f>AVERAGE(E10:E14)</f>
        <v>1.9059979999999999</v>
      </c>
      <c r="I15">
        <f>AVERAGE(I10:I14)</f>
        <v>20706.64</v>
      </c>
      <c r="J15">
        <f t="shared" ref="J15:K15" si="3">AVERAGE(J10:J14)</f>
        <v>771576.6</v>
      </c>
      <c r="K15">
        <f t="shared" si="3"/>
        <v>30607540</v>
      </c>
    </row>
    <row r="17" spans="1:15" x14ac:dyDescent="0.25">
      <c r="A17" s="7">
        <v>0.2</v>
      </c>
      <c r="B17">
        <f>G1*A17</f>
        <v>24950</v>
      </c>
    </row>
    <row r="18" spans="1:15" x14ac:dyDescent="0.25">
      <c r="B18" s="1" t="s">
        <v>14</v>
      </c>
      <c r="C18" s="1" t="s">
        <v>2</v>
      </c>
      <c r="D18" s="1" t="s">
        <v>35</v>
      </c>
      <c r="E18" s="1" t="s">
        <v>3</v>
      </c>
      <c r="F18" s="1" t="s">
        <v>38</v>
      </c>
      <c r="G18" s="1" t="s">
        <v>6</v>
      </c>
      <c r="H18" s="2" t="s">
        <v>36</v>
      </c>
      <c r="I18" s="1" t="s">
        <v>15</v>
      </c>
      <c r="J18" s="1" t="s">
        <v>16</v>
      </c>
      <c r="K18" s="1" t="s">
        <v>17</v>
      </c>
      <c r="M18" t="s">
        <v>26</v>
      </c>
      <c r="N18" t="s">
        <v>27</v>
      </c>
      <c r="O18" t="s">
        <v>28</v>
      </c>
    </row>
    <row r="19" spans="1:15" x14ac:dyDescent="0.25">
      <c r="B19" s="1">
        <v>1</v>
      </c>
      <c r="C19" s="1">
        <v>0.256438</v>
      </c>
      <c r="D19" s="1">
        <v>1.80978E-3</v>
      </c>
      <c r="E19" s="1">
        <v>1.8</v>
      </c>
      <c r="F19" s="1">
        <v>4.7065599999999997E-6</v>
      </c>
      <c r="G19" s="1">
        <v>24950</v>
      </c>
      <c r="H19" s="1">
        <v>0</v>
      </c>
      <c r="I19" s="1">
        <v>219638</v>
      </c>
      <c r="J19" s="1">
        <v>15542600</v>
      </c>
      <c r="K19" s="1">
        <v>1277130000</v>
      </c>
      <c r="M19">
        <f>I19/$I$30</f>
        <v>1.3261274359451189</v>
      </c>
      <c r="N19">
        <f>J19/$J$30</f>
        <v>1.2586099949631631</v>
      </c>
      <c r="O19">
        <f>K19/$K$30</f>
        <v>1.3032720738754529</v>
      </c>
    </row>
    <row r="20" spans="1:15" x14ac:dyDescent="0.25">
      <c r="B20" s="1">
        <v>2</v>
      </c>
      <c r="C20" s="1">
        <v>0.29478100000000002</v>
      </c>
      <c r="D20" s="1">
        <v>3.01622E-3</v>
      </c>
      <c r="E20" s="1">
        <v>1.80017</v>
      </c>
      <c r="F20" s="1">
        <v>5.7068399999999997E-5</v>
      </c>
      <c r="G20" s="1">
        <v>24950</v>
      </c>
      <c r="H20" s="1">
        <v>0</v>
      </c>
      <c r="I20" s="1">
        <v>266598</v>
      </c>
      <c r="J20" s="1">
        <v>21012600</v>
      </c>
      <c r="K20" s="1">
        <v>1876340000</v>
      </c>
      <c r="M20">
        <f t="shared" ref="M20:M23" si="4">I20/$I$30</f>
        <v>1.6096619080855625</v>
      </c>
      <c r="N20">
        <f t="shared" ref="N20:N23" si="5">J20/$J$30</f>
        <v>1.7015601237992974</v>
      </c>
      <c r="O20">
        <f t="shared" ref="O20:O23" si="6">K20/$K$30</f>
        <v>1.9147475379134993</v>
      </c>
    </row>
    <row r="21" spans="1:15" x14ac:dyDescent="0.25">
      <c r="B21" s="1">
        <v>3</v>
      </c>
      <c r="C21" s="1">
        <v>0.31792999999999999</v>
      </c>
      <c r="D21" s="1">
        <v>4.7126399999999997E-3</v>
      </c>
      <c r="E21" s="1">
        <v>1.8009500000000001</v>
      </c>
      <c r="F21" s="1">
        <v>1.99428E-4</v>
      </c>
      <c r="G21" s="1">
        <v>24951</v>
      </c>
      <c r="H21" s="1">
        <v>1</v>
      </c>
      <c r="I21" s="1">
        <v>295072</v>
      </c>
      <c r="J21" s="1">
        <v>24424700</v>
      </c>
      <c r="K21" s="1">
        <v>2268140000</v>
      </c>
      <c r="M21">
        <f t="shared" si="4"/>
        <v>1.781581851861691</v>
      </c>
      <c r="N21">
        <f t="shared" si="5"/>
        <v>1.9778654500519071</v>
      </c>
      <c r="O21">
        <f t="shared" si="6"/>
        <v>2.3145674454753</v>
      </c>
    </row>
    <row r="22" spans="1:15" x14ac:dyDescent="0.25">
      <c r="B22" s="1">
        <v>4</v>
      </c>
      <c r="C22" s="1">
        <v>0.33704600000000001</v>
      </c>
      <c r="D22" s="1">
        <v>5.9799099999999997E-3</v>
      </c>
      <c r="E22" s="1">
        <v>1.8024199999999999</v>
      </c>
      <c r="F22" s="1">
        <v>5.2859300000000005E-4</v>
      </c>
      <c r="G22" s="1">
        <v>24951</v>
      </c>
      <c r="H22" s="1">
        <v>1</v>
      </c>
      <c r="I22" s="1">
        <v>319693</v>
      </c>
      <c r="J22" s="1">
        <v>27523300</v>
      </c>
      <c r="K22" s="1">
        <v>2638090000</v>
      </c>
      <c r="M22">
        <f t="shared" si="4"/>
        <v>1.9302382027682046</v>
      </c>
      <c r="N22">
        <f t="shared" si="5"/>
        <v>2.2287841464342919</v>
      </c>
      <c r="O22">
        <f t="shared" si="6"/>
        <v>2.6920900968343813</v>
      </c>
    </row>
    <row r="23" spans="1:15" x14ac:dyDescent="0.25">
      <c r="B23" s="1">
        <v>5</v>
      </c>
      <c r="C23" s="1">
        <v>0.35295300000000002</v>
      </c>
      <c r="D23" s="1">
        <v>7.3191100000000002E-3</v>
      </c>
      <c r="E23" s="1">
        <v>1.8038700000000001</v>
      </c>
      <c r="F23" s="1">
        <v>7.8992400000000001E-4</v>
      </c>
      <c r="G23" s="1">
        <v>24951</v>
      </c>
      <c r="H23" s="1">
        <v>1</v>
      </c>
      <c r="I23" s="1">
        <v>339931</v>
      </c>
      <c r="J23" s="1">
        <v>30195000</v>
      </c>
      <c r="K23" s="1">
        <v>2966100000</v>
      </c>
      <c r="M23">
        <f t="shared" si="4"/>
        <v>2.0524309337558173</v>
      </c>
      <c r="N23">
        <f t="shared" si="5"/>
        <v>2.4451332980268878</v>
      </c>
      <c r="O23">
        <f t="shared" si="6"/>
        <v>3.0268142619169396</v>
      </c>
    </row>
    <row r="25" spans="1:15" x14ac:dyDescent="0.25">
      <c r="C25" s="2">
        <v>0.199934</v>
      </c>
      <c r="D25" s="2"/>
      <c r="E25" s="2">
        <v>1.8</v>
      </c>
      <c r="F25" s="2"/>
      <c r="G25" s="1"/>
      <c r="H25" s="1"/>
      <c r="I25" s="1">
        <v>165603</v>
      </c>
      <c r="J25" s="2">
        <v>12348000</v>
      </c>
      <c r="K25" s="5">
        <v>979848000</v>
      </c>
    </row>
    <row r="26" spans="1:15" x14ac:dyDescent="0.25">
      <c r="C26" s="2">
        <v>0.19991400000000001</v>
      </c>
      <c r="D26" s="2"/>
      <c r="E26" s="2">
        <v>1.8</v>
      </c>
      <c r="F26" s="2"/>
      <c r="G26" s="1"/>
      <c r="H26" s="1"/>
      <c r="I26" s="1">
        <v>165598</v>
      </c>
      <c r="J26" s="2">
        <v>12351300</v>
      </c>
      <c r="K26" s="5">
        <v>980215000</v>
      </c>
    </row>
    <row r="27" spans="1:15" x14ac:dyDescent="0.25">
      <c r="C27" s="2">
        <v>0.20000899999999999</v>
      </c>
      <c r="D27" s="2"/>
      <c r="E27" s="2">
        <v>1.79999</v>
      </c>
      <c r="F27" s="2"/>
      <c r="G27" s="1"/>
      <c r="H27" s="1"/>
      <c r="I27" s="1">
        <v>165702</v>
      </c>
      <c r="J27" s="2">
        <v>12356200</v>
      </c>
      <c r="K27" s="5">
        <v>980584000</v>
      </c>
    </row>
    <row r="28" spans="1:15" x14ac:dyDescent="0.25">
      <c r="C28" s="2">
        <v>0.199873</v>
      </c>
      <c r="D28" s="2"/>
      <c r="E28" s="2">
        <v>1.79999</v>
      </c>
      <c r="F28" s="2"/>
      <c r="G28" s="1"/>
      <c r="H28" s="1"/>
      <c r="I28" s="1">
        <v>165554</v>
      </c>
      <c r="J28" s="2">
        <v>12341300</v>
      </c>
      <c r="K28" s="5">
        <v>979252000</v>
      </c>
    </row>
    <row r="29" spans="1:15" x14ac:dyDescent="0.25">
      <c r="C29" s="2">
        <v>0.199985</v>
      </c>
      <c r="D29" s="2"/>
      <c r="E29" s="2">
        <v>1.79999</v>
      </c>
      <c r="F29" s="2"/>
      <c r="G29" s="1"/>
      <c r="H29" s="1"/>
      <c r="I29" s="1">
        <v>165661</v>
      </c>
      <c r="J29" s="2">
        <v>12348300</v>
      </c>
      <c r="K29" s="5">
        <v>979807000</v>
      </c>
    </row>
    <row r="30" spans="1:15" x14ac:dyDescent="0.25">
      <c r="B30" t="s">
        <v>34</v>
      </c>
      <c r="C30">
        <f>AVERAGE(C25:C29)</f>
        <v>0.19994299999999998</v>
      </c>
      <c r="E30">
        <f>AVERAGE(E25:E29)</f>
        <v>1.7999939999999999</v>
      </c>
      <c r="I30">
        <f>AVERAGE(I25:I29)</f>
        <v>165623.6</v>
      </c>
      <c r="J30">
        <f t="shared" ref="J30:K30" si="7">AVERAGE(J25:J29)</f>
        <v>12349020</v>
      </c>
      <c r="K30">
        <f t="shared" si="7"/>
        <v>979941200</v>
      </c>
    </row>
    <row r="33" spans="1:15" x14ac:dyDescent="0.25">
      <c r="A33" s="7">
        <v>0.3</v>
      </c>
      <c r="B33">
        <f>G1*A33</f>
        <v>37425</v>
      </c>
    </row>
    <row r="34" spans="1:15" x14ac:dyDescent="0.25">
      <c r="B34" s="1" t="s">
        <v>14</v>
      </c>
      <c r="C34" s="1" t="s">
        <v>2</v>
      </c>
      <c r="D34" s="1" t="s">
        <v>35</v>
      </c>
      <c r="E34" s="1" t="s">
        <v>3</v>
      </c>
      <c r="F34" s="1" t="s">
        <v>38</v>
      </c>
      <c r="G34" s="1" t="s">
        <v>6</v>
      </c>
      <c r="H34" s="2" t="s">
        <v>36</v>
      </c>
      <c r="I34" s="1" t="s">
        <v>15</v>
      </c>
      <c r="J34" s="1" t="s">
        <v>16</v>
      </c>
      <c r="K34" s="1" t="s">
        <v>17</v>
      </c>
      <c r="M34" t="s">
        <v>26</v>
      </c>
      <c r="N34" t="s">
        <v>27</v>
      </c>
      <c r="O34" t="s">
        <v>28</v>
      </c>
    </row>
    <row r="35" spans="1:15" x14ac:dyDescent="0.25">
      <c r="B35" s="1">
        <v>1</v>
      </c>
      <c r="C35" s="1">
        <v>0.33407900000000001</v>
      </c>
      <c r="D35" s="1">
        <v>1.4127199999999999E-3</v>
      </c>
      <c r="E35" s="1">
        <v>1.7</v>
      </c>
      <c r="F35" s="1">
        <v>0</v>
      </c>
      <c r="G35" s="1">
        <v>37425</v>
      </c>
      <c r="H35" s="1">
        <v>0</v>
      </c>
      <c r="I35" s="1">
        <v>639153</v>
      </c>
      <c r="J35" s="1">
        <v>71178500</v>
      </c>
      <c r="K35" s="1">
        <v>8709890000</v>
      </c>
      <c r="M35">
        <f>I35/$I$46</f>
        <v>1.1430453310175066</v>
      </c>
      <c r="N35">
        <f>J35/$J$46</f>
        <v>1.1383369183652254</v>
      </c>
      <c r="O35">
        <f>K35/$K$46</f>
        <v>1.1701937279511088</v>
      </c>
    </row>
    <row r="36" spans="1:15" x14ac:dyDescent="0.25">
      <c r="B36" s="1">
        <v>2</v>
      </c>
      <c r="C36" s="1">
        <v>0.38544</v>
      </c>
      <c r="D36" s="1">
        <v>3.5701800000000001E-3</v>
      </c>
      <c r="E36" s="1">
        <v>1.7</v>
      </c>
      <c r="F36" s="1">
        <v>3.56122E-6</v>
      </c>
      <c r="G36" s="1">
        <v>37425</v>
      </c>
      <c r="H36" s="1">
        <v>0</v>
      </c>
      <c r="I36" s="1">
        <v>780954</v>
      </c>
      <c r="J36" s="1">
        <v>94543800</v>
      </c>
      <c r="K36" s="1">
        <v>12431300000</v>
      </c>
      <c r="M36">
        <f t="shared" ref="M36:M39" si="8">I36/$I$46</f>
        <v>1.3966387131710967</v>
      </c>
      <c r="N36">
        <f t="shared" ref="N36:N39" si="9">J36/$J$46</f>
        <v>1.5120113228367864</v>
      </c>
      <c r="O36">
        <f t="shared" ref="O36:O39" si="10">K36/$K$46</f>
        <v>1.6701737094588585</v>
      </c>
    </row>
    <row r="37" spans="1:15" x14ac:dyDescent="0.25">
      <c r="B37" s="1">
        <v>3</v>
      </c>
      <c r="C37" s="1">
        <v>0.41519099999999998</v>
      </c>
      <c r="D37" s="1">
        <v>4.3528999999999998E-3</v>
      </c>
      <c r="E37" s="1">
        <v>1.7</v>
      </c>
      <c r="F37" s="1">
        <v>8.0581100000000007E-6</v>
      </c>
      <c r="G37" s="1">
        <v>37426</v>
      </c>
      <c r="H37" s="1">
        <v>1</v>
      </c>
      <c r="I37" s="1">
        <v>862474</v>
      </c>
      <c r="J37" s="1">
        <v>108475000</v>
      </c>
      <c r="K37" s="1">
        <v>14760700000</v>
      </c>
      <c r="M37">
        <f t="shared" si="8"/>
        <v>1.5424270539667233</v>
      </c>
      <c r="N37">
        <f t="shared" si="9"/>
        <v>1.7348089271292291</v>
      </c>
      <c r="O37">
        <f t="shared" si="10"/>
        <v>1.9831339500462037</v>
      </c>
    </row>
    <row r="38" spans="1:15" x14ac:dyDescent="0.25">
      <c r="B38" s="1">
        <v>4</v>
      </c>
      <c r="C38" s="1">
        <v>0.43579200000000001</v>
      </c>
      <c r="D38" s="1">
        <v>7.6538300000000004E-3</v>
      </c>
      <c r="E38" s="1">
        <v>1.7000200000000001</v>
      </c>
      <c r="F38" s="1">
        <v>2.3028E-5</v>
      </c>
      <c r="G38" s="1">
        <v>37426</v>
      </c>
      <c r="H38" s="1">
        <v>1</v>
      </c>
      <c r="I38" s="1">
        <v>920441</v>
      </c>
      <c r="J38" s="1">
        <v>118741000</v>
      </c>
      <c r="K38" s="1">
        <v>16528900000</v>
      </c>
      <c r="M38">
        <f t="shared" si="8"/>
        <v>1.6460937952682455</v>
      </c>
      <c r="N38">
        <f t="shared" si="9"/>
        <v>1.8989900605323973</v>
      </c>
      <c r="O38">
        <f t="shared" si="10"/>
        <v>2.2206956815678591</v>
      </c>
    </row>
    <row r="39" spans="1:15" x14ac:dyDescent="0.25">
      <c r="B39" s="1">
        <v>5</v>
      </c>
      <c r="C39" s="1">
        <v>0.45144200000000001</v>
      </c>
      <c r="D39" s="1">
        <v>8.1767599999999999E-3</v>
      </c>
      <c r="E39" s="1">
        <v>1.7001200000000001</v>
      </c>
      <c r="F39" s="1">
        <v>5.4508700000000002E-5</v>
      </c>
      <c r="G39" s="1">
        <v>37426</v>
      </c>
      <c r="H39" s="1">
        <v>1</v>
      </c>
      <c r="I39" s="1">
        <v>965065</v>
      </c>
      <c r="J39" s="1">
        <v>126802000</v>
      </c>
      <c r="K39" s="1">
        <v>17945200000</v>
      </c>
      <c r="M39">
        <f t="shared" si="8"/>
        <v>1.7258982471777651</v>
      </c>
      <c r="N39">
        <f t="shared" si="9"/>
        <v>2.0279072742829269</v>
      </c>
      <c r="O39">
        <f t="shared" si="10"/>
        <v>2.4109788397819303</v>
      </c>
    </row>
    <row r="41" spans="1:15" x14ac:dyDescent="0.25">
      <c r="C41" s="2">
        <v>0.30003200000000002</v>
      </c>
      <c r="D41" s="2"/>
      <c r="E41" s="2">
        <v>1.7</v>
      </c>
      <c r="F41" s="2"/>
      <c r="G41" s="1"/>
      <c r="H41" s="1"/>
      <c r="I41" s="1">
        <v>559150</v>
      </c>
      <c r="J41" s="2">
        <v>62521300</v>
      </c>
      <c r="K41" s="2">
        <v>7442040000</v>
      </c>
    </row>
    <row r="42" spans="1:15" x14ac:dyDescent="0.25">
      <c r="C42" s="2">
        <v>0.30008000000000001</v>
      </c>
      <c r="D42" s="2"/>
      <c r="E42" s="2">
        <v>1.7</v>
      </c>
      <c r="F42" s="2"/>
      <c r="G42" s="1"/>
      <c r="H42" s="1"/>
      <c r="I42" s="1">
        <v>559261</v>
      </c>
      <c r="J42" s="2">
        <v>62527600</v>
      </c>
      <c r="K42" s="2">
        <v>7443000000</v>
      </c>
    </row>
    <row r="43" spans="1:15" x14ac:dyDescent="0.25">
      <c r="C43" s="2">
        <v>0.29987900000000001</v>
      </c>
      <c r="D43" s="2"/>
      <c r="E43" s="2">
        <v>1.6999899999999999</v>
      </c>
      <c r="F43" s="2"/>
      <c r="G43" s="1"/>
      <c r="H43" s="1"/>
      <c r="I43" s="1">
        <v>558873</v>
      </c>
      <c r="J43" s="2">
        <v>62512300</v>
      </c>
      <c r="K43" s="2">
        <v>7440900000</v>
      </c>
    </row>
    <row r="44" spans="1:15" x14ac:dyDescent="0.25">
      <c r="C44" s="2">
        <v>0.30005599999999999</v>
      </c>
      <c r="D44" s="2"/>
      <c r="E44" s="2">
        <v>1.6999899999999999</v>
      </c>
      <c r="F44" s="2"/>
      <c r="G44" s="1"/>
      <c r="H44" s="1"/>
      <c r="I44" s="1">
        <v>559243</v>
      </c>
      <c r="J44" s="2">
        <v>62536000</v>
      </c>
      <c r="K44" s="2">
        <v>7444270000</v>
      </c>
    </row>
    <row r="45" spans="1:15" x14ac:dyDescent="0.25">
      <c r="C45" s="2">
        <v>0.30007899999999998</v>
      </c>
      <c r="D45" s="2"/>
      <c r="E45" s="2">
        <v>1.6999899999999999</v>
      </c>
      <c r="F45" s="2"/>
      <c r="G45" s="1"/>
      <c r="H45" s="1"/>
      <c r="I45" s="1">
        <v>559307</v>
      </c>
      <c r="J45" s="2">
        <v>62545300</v>
      </c>
      <c r="K45" s="2">
        <v>7445380000</v>
      </c>
    </row>
    <row r="46" spans="1:15" x14ac:dyDescent="0.25">
      <c r="B46" t="s">
        <v>34</v>
      </c>
      <c r="C46">
        <f>AVERAGE(C41:C45)</f>
        <v>0.30002519999999999</v>
      </c>
      <c r="E46">
        <f>AVERAGE(E41:E45)</f>
        <v>1.6999939999999998</v>
      </c>
      <c r="I46">
        <f>AVERAGE(I41:I45)</f>
        <v>559166.80000000005</v>
      </c>
      <c r="J46">
        <f t="shared" ref="J46:K46" si="11">AVERAGE(J41:J45)</f>
        <v>62528500</v>
      </c>
      <c r="K46">
        <f t="shared" si="11"/>
        <v>7443118000</v>
      </c>
    </row>
    <row r="48" spans="1:15" x14ac:dyDescent="0.25">
      <c r="A48" s="7">
        <v>0.4</v>
      </c>
      <c r="B48">
        <f>G1*A48</f>
        <v>49900</v>
      </c>
    </row>
    <row r="49" spans="1:15" x14ac:dyDescent="0.25">
      <c r="B49" s="1" t="s">
        <v>14</v>
      </c>
      <c r="C49" s="1" t="s">
        <v>2</v>
      </c>
      <c r="D49" s="1" t="s">
        <v>35</v>
      </c>
      <c r="E49" s="1" t="s">
        <v>3</v>
      </c>
      <c r="F49" s="1" t="s">
        <v>38</v>
      </c>
      <c r="G49" s="1" t="s">
        <v>6</v>
      </c>
      <c r="H49" s="2" t="s">
        <v>36</v>
      </c>
      <c r="I49" s="1" t="s">
        <v>15</v>
      </c>
      <c r="J49" s="1" t="s">
        <v>16</v>
      </c>
      <c r="K49" s="1" t="s">
        <v>17</v>
      </c>
      <c r="M49" t="s">
        <v>26</v>
      </c>
      <c r="N49" t="s">
        <v>27</v>
      </c>
      <c r="O49" t="s">
        <v>28</v>
      </c>
    </row>
    <row r="50" spans="1:15" x14ac:dyDescent="0.25">
      <c r="B50" s="1">
        <v>1</v>
      </c>
      <c r="C50" s="1">
        <v>0.42460900000000001</v>
      </c>
      <c r="D50" s="1">
        <v>1.14131E-3</v>
      </c>
      <c r="E50" s="1">
        <v>1.6</v>
      </c>
      <c r="F50" s="1">
        <v>0</v>
      </c>
      <c r="G50" s="1">
        <v>49900</v>
      </c>
      <c r="H50" s="1">
        <v>0</v>
      </c>
      <c r="I50" s="1">
        <v>1434330</v>
      </c>
      <c r="J50" s="3">
        <v>215637000</v>
      </c>
      <c r="K50" s="1">
        <v>34931200000</v>
      </c>
      <c r="M50">
        <f>I50/$I$61</f>
        <v>1.0821881427314664</v>
      </c>
      <c r="N50">
        <f>J50/$J$61</f>
        <v>1.0912284537071617</v>
      </c>
      <c r="O50">
        <f>K50/$K$61</f>
        <v>1.1137425949661712</v>
      </c>
    </row>
    <row r="51" spans="1:15" x14ac:dyDescent="0.25">
      <c r="B51" s="1">
        <v>2</v>
      </c>
      <c r="C51" s="1">
        <v>0.48409000000000002</v>
      </c>
      <c r="D51" s="1">
        <v>2.8739500000000001E-3</v>
      </c>
      <c r="E51" s="1">
        <v>1.6</v>
      </c>
      <c r="F51" s="1">
        <v>3.7688400000000001E-6</v>
      </c>
      <c r="G51" s="1">
        <v>49900</v>
      </c>
      <c r="H51" s="1">
        <v>0</v>
      </c>
      <c r="I51" s="1">
        <v>1719320</v>
      </c>
      <c r="J51" s="3">
        <v>276157000</v>
      </c>
      <c r="K51" s="1">
        <v>47562300000</v>
      </c>
      <c r="M51">
        <f t="shared" ref="M51:M54" si="12">I51/$I$61</f>
        <v>1.2972103473824466</v>
      </c>
      <c r="N51">
        <f t="shared" ref="N51:N54" si="13">J51/$J$61</f>
        <v>1.3974891882673597</v>
      </c>
      <c r="O51">
        <f t="shared" ref="O51:O54" si="14">K51/$K$61</f>
        <v>1.5164712184110343</v>
      </c>
    </row>
    <row r="52" spans="1:15" x14ac:dyDescent="0.25">
      <c r="B52" s="1">
        <v>3</v>
      </c>
      <c r="C52" s="1">
        <v>0.51923900000000001</v>
      </c>
      <c r="D52" s="1">
        <v>5.5240300000000001E-3</v>
      </c>
      <c r="E52" s="1">
        <v>1.59999</v>
      </c>
      <c r="F52" s="1">
        <v>5.87331E-6</v>
      </c>
      <c r="G52" s="1">
        <v>49901</v>
      </c>
      <c r="H52" s="1">
        <v>1</v>
      </c>
      <c r="I52" s="1">
        <v>1887130</v>
      </c>
      <c r="J52" s="3">
        <v>313416000</v>
      </c>
      <c r="K52" s="1">
        <v>55700500000</v>
      </c>
      <c r="M52">
        <f t="shared" si="12"/>
        <v>1.4238213729008191</v>
      </c>
      <c r="N52">
        <f t="shared" si="13"/>
        <v>1.5860379111519998</v>
      </c>
      <c r="O52">
        <f t="shared" si="14"/>
        <v>1.7759487051951612</v>
      </c>
    </row>
    <row r="53" spans="1:15" x14ac:dyDescent="0.25">
      <c r="B53" s="1">
        <v>4</v>
      </c>
      <c r="C53" s="1">
        <v>0.53756899999999996</v>
      </c>
      <c r="D53" s="1">
        <v>6.6270000000000001E-3</v>
      </c>
      <c r="E53" s="1">
        <v>1.59999</v>
      </c>
      <c r="F53" s="1">
        <v>7.4813800000000004E-6</v>
      </c>
      <c r="G53" s="1">
        <v>49901</v>
      </c>
      <c r="H53" s="1">
        <v>1</v>
      </c>
      <c r="I53" s="1">
        <v>1973940</v>
      </c>
      <c r="J53" s="3">
        <v>333153000</v>
      </c>
      <c r="K53" s="1">
        <v>60114000000</v>
      </c>
      <c r="M53">
        <f t="shared" si="12"/>
        <v>1.4893186801247624</v>
      </c>
      <c r="N53">
        <f t="shared" si="13"/>
        <v>1.6859167630689633</v>
      </c>
      <c r="O53">
        <f t="shared" si="14"/>
        <v>1.9166682608612478</v>
      </c>
    </row>
    <row r="54" spans="1:15" x14ac:dyDescent="0.25">
      <c r="B54" s="1">
        <v>5</v>
      </c>
      <c r="C54" s="1">
        <v>0.55622000000000005</v>
      </c>
      <c r="D54" s="1">
        <v>7.2769599999999999E-3</v>
      </c>
      <c r="E54" s="1">
        <v>1.59999</v>
      </c>
      <c r="F54" s="1">
        <v>1.0683600000000001E-5</v>
      </c>
      <c r="G54" s="1">
        <v>49902</v>
      </c>
      <c r="H54" s="1">
        <v>1</v>
      </c>
      <c r="I54" s="1">
        <v>2059470</v>
      </c>
      <c r="J54" s="3">
        <v>352862000</v>
      </c>
      <c r="K54" s="1">
        <v>64581400000</v>
      </c>
      <c r="M54">
        <f t="shared" si="12"/>
        <v>1.5538502397015839</v>
      </c>
      <c r="N54">
        <f t="shared" si="13"/>
        <v>1.7856539213215565</v>
      </c>
      <c r="O54">
        <f t="shared" si="14"/>
        <v>2.0591063582856668</v>
      </c>
    </row>
    <row r="56" spans="1:15" x14ac:dyDescent="0.25">
      <c r="C56" s="1">
        <v>0.40001799999999998</v>
      </c>
      <c r="D56" s="1"/>
      <c r="E56" s="1">
        <v>1.6</v>
      </c>
      <c r="F56" s="1"/>
      <c r="G56" s="1"/>
      <c r="H56" s="1"/>
      <c r="I56" s="1">
        <v>1325380</v>
      </c>
      <c r="J56" s="1">
        <v>197612000</v>
      </c>
      <c r="K56" s="1">
        <v>31364000000</v>
      </c>
    </row>
    <row r="57" spans="1:15" x14ac:dyDescent="0.25">
      <c r="C57" s="1">
        <v>0.40006000000000003</v>
      </c>
      <c r="D57" s="1"/>
      <c r="E57" s="1">
        <v>1.6</v>
      </c>
      <c r="F57" s="1"/>
      <c r="G57" s="1"/>
      <c r="H57" s="1"/>
      <c r="I57" s="1">
        <v>1325510</v>
      </c>
      <c r="J57" s="1">
        <v>197607000</v>
      </c>
      <c r="K57" s="1">
        <v>31363800000</v>
      </c>
    </row>
    <row r="58" spans="1:15" x14ac:dyDescent="0.25">
      <c r="C58" s="1">
        <v>0.39996199999999998</v>
      </c>
      <c r="D58" s="1"/>
      <c r="E58" s="1">
        <v>1.59999</v>
      </c>
      <c r="F58" s="1"/>
      <c r="G58" s="1"/>
      <c r="H58" s="1"/>
      <c r="I58" s="1">
        <v>1325170</v>
      </c>
      <c r="J58" s="1">
        <v>197586000</v>
      </c>
      <c r="K58" s="1">
        <v>31358900000</v>
      </c>
    </row>
    <row r="59" spans="1:15" x14ac:dyDescent="0.25">
      <c r="C59" s="1">
        <v>0.40000799999999997</v>
      </c>
      <c r="D59" s="1"/>
      <c r="E59" s="1">
        <v>1.59999</v>
      </c>
      <c r="F59" s="1"/>
      <c r="G59" s="1"/>
      <c r="H59" s="1"/>
      <c r="I59" s="1">
        <v>1325380</v>
      </c>
      <c r="J59" s="1">
        <v>197612000</v>
      </c>
      <c r="K59" s="1">
        <v>31364400000</v>
      </c>
    </row>
    <row r="60" spans="1:15" x14ac:dyDescent="0.25">
      <c r="C60" s="1">
        <v>0.40003300000000003</v>
      </c>
      <c r="D60" s="1"/>
      <c r="E60" s="1">
        <v>1.59998</v>
      </c>
      <c r="F60" s="1"/>
      <c r="G60" s="1"/>
      <c r="H60" s="1"/>
      <c r="I60" s="1">
        <v>1325550</v>
      </c>
      <c r="J60" s="1">
        <v>197630000</v>
      </c>
      <c r="K60" s="1">
        <v>31367900000</v>
      </c>
    </row>
    <row r="61" spans="1:15" x14ac:dyDescent="0.25">
      <c r="B61" t="s">
        <v>34</v>
      </c>
      <c r="C61">
        <f>AVERAGE(C56:C60)</f>
        <v>0.40001619999999993</v>
      </c>
      <c r="E61">
        <f>AVERAGE(E56:E60)</f>
        <v>1.5999919999999999</v>
      </c>
      <c r="I61">
        <f>AVERAGE(I56:I60)</f>
        <v>1325398</v>
      </c>
      <c r="J61">
        <f t="shared" ref="J61:K61" si="15">AVERAGE(J56:J60)</f>
        <v>197609400</v>
      </c>
      <c r="K61">
        <f t="shared" si="15"/>
        <v>31363800000</v>
      </c>
    </row>
    <row r="64" spans="1:15" x14ac:dyDescent="0.25">
      <c r="A64" s="7">
        <v>0.5</v>
      </c>
      <c r="B64">
        <f>A64*G1</f>
        <v>62375</v>
      </c>
    </row>
    <row r="65" spans="2:15" x14ac:dyDescent="0.25">
      <c r="B65" s="1" t="s">
        <v>14</v>
      </c>
      <c r="C65" s="1" t="s">
        <v>2</v>
      </c>
      <c r="D65" s="1" t="s">
        <v>35</v>
      </c>
      <c r="E65" s="1" t="s">
        <v>3</v>
      </c>
      <c r="F65" s="1" t="s">
        <v>38</v>
      </c>
      <c r="G65" s="1" t="s">
        <v>6</v>
      </c>
      <c r="H65" s="2" t="s">
        <v>36</v>
      </c>
      <c r="I65" s="1" t="s">
        <v>15</v>
      </c>
      <c r="J65" s="1" t="s">
        <v>16</v>
      </c>
      <c r="K65" s="1" t="s">
        <v>17</v>
      </c>
      <c r="M65" t="s">
        <v>26</v>
      </c>
      <c r="N65" t="s">
        <v>27</v>
      </c>
      <c r="O65" t="s">
        <v>28</v>
      </c>
    </row>
    <row r="66" spans="2:15" x14ac:dyDescent="0.25">
      <c r="B66" s="1">
        <v>1</v>
      </c>
      <c r="C66" s="1">
        <v>0.51818200000000003</v>
      </c>
      <c r="D66" s="1">
        <v>9.5362500000000005E-4</v>
      </c>
      <c r="E66" s="1">
        <v>1.5</v>
      </c>
      <c r="F66" s="1">
        <v>0</v>
      </c>
      <c r="G66" s="1">
        <v>62375</v>
      </c>
      <c r="H66" s="1">
        <v>0</v>
      </c>
      <c r="I66" s="1">
        <v>2719190</v>
      </c>
      <c r="J66" s="1">
        <v>511603000</v>
      </c>
      <c r="K66" s="1">
        <v>102946000000</v>
      </c>
      <c r="M66">
        <f>I66/$I$77</f>
        <v>1.0504302638756045</v>
      </c>
      <c r="N66">
        <f>J66/$J$77</f>
        <v>1.0604067660021821</v>
      </c>
      <c r="O66">
        <f>K66/$K$77</f>
        <v>1.0755051727592737</v>
      </c>
    </row>
    <row r="67" spans="2:15" x14ac:dyDescent="0.25">
      <c r="B67" s="1">
        <v>2</v>
      </c>
      <c r="C67" s="1">
        <v>0.58142700000000003</v>
      </c>
      <c r="D67" s="1">
        <v>2.9050500000000002E-3</v>
      </c>
      <c r="E67" s="1">
        <v>1.5</v>
      </c>
      <c r="F67" s="1">
        <v>2.9366500000000001E-6</v>
      </c>
      <c r="G67" s="1">
        <v>62375</v>
      </c>
      <c r="H67" s="1">
        <v>0</v>
      </c>
      <c r="I67" s="1">
        <v>3181840</v>
      </c>
      <c r="J67" s="1">
        <v>632000000</v>
      </c>
      <c r="K67" s="1">
        <v>133968000000</v>
      </c>
      <c r="M67">
        <f t="shared" ref="M67:M70" si="16">I67/$I$77</f>
        <v>1.2291531782663048</v>
      </c>
      <c r="N67">
        <f t="shared" ref="N67:N70" si="17">J67/$J$77</f>
        <v>1.3099553288651145</v>
      </c>
      <c r="O67">
        <f t="shared" ref="O67:O70" si="18">K67/$K$77</f>
        <v>1.3996005379928738</v>
      </c>
    </row>
    <row r="68" spans="2:15" x14ac:dyDescent="0.25">
      <c r="B68" s="1">
        <v>3</v>
      </c>
      <c r="C68" s="1">
        <v>0.61570199999999997</v>
      </c>
      <c r="D68" s="1">
        <v>4.4992499999999998E-3</v>
      </c>
      <c r="E68" s="1">
        <v>1.4999899999999999</v>
      </c>
      <c r="F68" s="1">
        <v>7.4813800000000004E-6</v>
      </c>
      <c r="G68" s="1">
        <v>62376</v>
      </c>
      <c r="H68" s="1">
        <v>1</v>
      </c>
      <c r="I68" s="1">
        <v>3422920</v>
      </c>
      <c r="J68" s="1">
        <v>697337000</v>
      </c>
      <c r="K68" s="1">
        <v>151455000000</v>
      </c>
      <c r="M68">
        <f t="shared" si="16"/>
        <v>1.3222830176725731</v>
      </c>
      <c r="N68">
        <f t="shared" si="17"/>
        <v>1.4453802518430574</v>
      </c>
      <c r="O68">
        <f t="shared" si="18"/>
        <v>1.5822920360213684</v>
      </c>
    </row>
    <row r="69" spans="2:15" x14ac:dyDescent="0.25">
      <c r="B69" s="1">
        <v>4</v>
      </c>
      <c r="C69" s="1">
        <v>0.63506600000000002</v>
      </c>
      <c r="D69" s="1">
        <v>5.2472300000000003E-3</v>
      </c>
      <c r="E69" s="1">
        <v>1.4999899999999999</v>
      </c>
      <c r="F69" s="1">
        <v>8.1727099999999995E-6</v>
      </c>
      <c r="G69" s="1">
        <v>62376</v>
      </c>
      <c r="H69" s="1">
        <v>1</v>
      </c>
      <c r="I69" s="1">
        <v>3556640</v>
      </c>
      <c r="J69" s="1">
        <v>734323000</v>
      </c>
      <c r="K69" s="1">
        <v>161539000000</v>
      </c>
      <c r="M69">
        <f t="shared" si="16"/>
        <v>1.37393940611378</v>
      </c>
      <c r="N69">
        <f t="shared" si="17"/>
        <v>1.5220416565794579</v>
      </c>
      <c r="O69">
        <f t="shared" si="18"/>
        <v>1.6876423571810495</v>
      </c>
    </row>
    <row r="70" spans="2:15" x14ac:dyDescent="0.25">
      <c r="B70" s="1">
        <v>5</v>
      </c>
      <c r="C70" s="1">
        <v>0.649586</v>
      </c>
      <c r="D70" s="1">
        <v>8.0446000000000007E-3</v>
      </c>
      <c r="E70" s="1">
        <v>1.4999899999999999</v>
      </c>
      <c r="F70" s="1">
        <v>1.19959E-5</v>
      </c>
      <c r="G70" s="1">
        <v>62377</v>
      </c>
      <c r="H70" s="1">
        <v>1</v>
      </c>
      <c r="I70" s="1">
        <v>3657140</v>
      </c>
      <c r="J70" s="1">
        <v>762434000</v>
      </c>
      <c r="K70" s="1">
        <v>169295000000</v>
      </c>
      <c r="M70">
        <f t="shared" si="16"/>
        <v>1.4127628209981751</v>
      </c>
      <c r="N70">
        <f t="shared" si="17"/>
        <v>1.5803077234302922</v>
      </c>
      <c r="O70">
        <f t="shared" si="18"/>
        <v>1.7686714221269524</v>
      </c>
    </row>
    <row r="72" spans="2:15" x14ac:dyDescent="0.25">
      <c r="C72" s="1">
        <v>0.49997999999999998</v>
      </c>
      <c r="D72" s="1"/>
      <c r="E72" s="1">
        <v>1.5</v>
      </c>
      <c r="F72" s="1"/>
      <c r="G72" s="1"/>
      <c r="H72" s="1"/>
      <c r="I72" s="1">
        <v>2588370</v>
      </c>
      <c r="J72" s="1">
        <v>482404000</v>
      </c>
      <c r="K72" s="1">
        <v>95705600000</v>
      </c>
    </row>
    <row r="73" spans="2:15" x14ac:dyDescent="0.25">
      <c r="C73" s="1">
        <v>0.50002100000000005</v>
      </c>
      <c r="D73" s="1"/>
      <c r="E73" s="1">
        <v>1.5</v>
      </c>
      <c r="F73" s="1"/>
      <c r="G73" s="1"/>
      <c r="H73" s="1"/>
      <c r="I73" s="1">
        <v>2588690</v>
      </c>
      <c r="J73" s="1">
        <v>482471000</v>
      </c>
      <c r="K73" s="1">
        <v>95721700000</v>
      </c>
    </row>
    <row r="74" spans="2:15" x14ac:dyDescent="0.25">
      <c r="C74" s="1">
        <v>0.50002199999999997</v>
      </c>
      <c r="D74" s="1"/>
      <c r="E74" s="1">
        <v>1.4999899999999999</v>
      </c>
      <c r="F74" s="1"/>
      <c r="G74" s="1"/>
      <c r="H74" s="1"/>
      <c r="I74" s="1">
        <v>2588720</v>
      </c>
      <c r="J74" s="1">
        <v>482471000</v>
      </c>
      <c r="K74" s="1">
        <v>95721600000</v>
      </c>
    </row>
    <row r="75" spans="2:15" x14ac:dyDescent="0.25">
      <c r="C75" s="1">
        <v>0.500023</v>
      </c>
      <c r="D75" s="1"/>
      <c r="E75" s="1">
        <v>1.4999899999999999</v>
      </c>
      <c r="F75" s="1"/>
      <c r="G75" s="1"/>
      <c r="H75" s="1"/>
      <c r="I75" s="1">
        <v>2588700</v>
      </c>
      <c r="J75" s="1">
        <v>482439000</v>
      </c>
      <c r="K75" s="1">
        <v>95713800000</v>
      </c>
    </row>
    <row r="76" spans="2:15" x14ac:dyDescent="0.25">
      <c r="C76" s="1">
        <v>0.50000500000000003</v>
      </c>
      <c r="D76" s="1"/>
      <c r="E76" s="1">
        <v>1.4999800000000001</v>
      </c>
      <c r="F76" s="1"/>
      <c r="G76" s="1"/>
      <c r="H76" s="1"/>
      <c r="I76" s="1">
        <v>2588740</v>
      </c>
      <c r="J76" s="1">
        <v>482511000</v>
      </c>
      <c r="K76" s="1">
        <v>95731000000</v>
      </c>
    </row>
    <row r="77" spans="2:15" x14ac:dyDescent="0.25">
      <c r="B77" t="s">
        <v>34</v>
      </c>
      <c r="C77">
        <f>AVERAGE(C72:C76)</f>
        <v>0.50001019999999996</v>
      </c>
      <c r="E77">
        <f>AVERAGE(E72:E76)</f>
        <v>1.4999920000000002</v>
      </c>
      <c r="I77">
        <f>AVERAGE(I72:I76)</f>
        <v>2588644</v>
      </c>
      <c r="J77">
        <f t="shared" ref="J77:K77" si="19">AVERAGE(J72:J76)</f>
        <v>482459200</v>
      </c>
      <c r="K77">
        <f t="shared" si="19"/>
        <v>95718740000</v>
      </c>
    </row>
    <row r="80" spans="2:15" x14ac:dyDescent="0.25">
      <c r="B80" s="1" t="s">
        <v>20</v>
      </c>
      <c r="C80" s="1" t="s">
        <v>37</v>
      </c>
      <c r="D80" s="1" t="s">
        <v>2</v>
      </c>
      <c r="E80" s="1" t="s">
        <v>3</v>
      </c>
      <c r="F80" s="1" t="s">
        <v>15</v>
      </c>
      <c r="G80" s="1" t="s">
        <v>16</v>
      </c>
      <c r="H80" s="1" t="s">
        <v>17</v>
      </c>
    </row>
    <row r="81" spans="2:8" x14ac:dyDescent="0.25">
      <c r="B81" s="1">
        <v>10</v>
      </c>
      <c r="C81" s="1">
        <v>12475</v>
      </c>
      <c r="D81" s="1">
        <v>0.10000654</v>
      </c>
      <c r="E81" s="1">
        <v>1.9059979999999999</v>
      </c>
      <c r="F81" s="1">
        <v>20706.64</v>
      </c>
      <c r="G81" s="1">
        <v>771576.6</v>
      </c>
      <c r="H81" s="1">
        <v>30607540</v>
      </c>
    </row>
    <row r="82" spans="2:8" x14ac:dyDescent="0.25">
      <c r="B82" s="1">
        <v>20</v>
      </c>
      <c r="C82" s="1">
        <v>24950</v>
      </c>
      <c r="D82" s="1">
        <v>0.19994299999999998</v>
      </c>
      <c r="E82" s="1">
        <v>1.7999939999999999</v>
      </c>
      <c r="F82" s="1">
        <v>165623.6</v>
      </c>
      <c r="G82" s="1">
        <v>12349020</v>
      </c>
      <c r="H82" s="1">
        <v>979941200</v>
      </c>
    </row>
    <row r="83" spans="2:8" x14ac:dyDescent="0.25">
      <c r="B83" s="1">
        <v>30</v>
      </c>
      <c r="C83" s="1">
        <v>37425</v>
      </c>
      <c r="D83" s="1">
        <v>0.30002519999999999</v>
      </c>
      <c r="E83" s="1">
        <v>1.6999939999999998</v>
      </c>
      <c r="F83" s="1">
        <v>559166.80000000005</v>
      </c>
      <c r="G83" s="1">
        <v>62528500</v>
      </c>
      <c r="H83" s="1">
        <v>7443118000</v>
      </c>
    </row>
    <row r="84" spans="2:8" x14ac:dyDescent="0.25">
      <c r="B84" s="1">
        <v>40</v>
      </c>
      <c r="C84" s="1">
        <v>49900</v>
      </c>
      <c r="D84" s="1">
        <v>0.40001619999999993</v>
      </c>
      <c r="E84" s="1">
        <v>1.5999919999999999</v>
      </c>
      <c r="F84" s="1">
        <v>1325398</v>
      </c>
      <c r="G84" s="1">
        <v>197609400</v>
      </c>
      <c r="H84" s="1">
        <v>31363800000</v>
      </c>
    </row>
    <row r="85" spans="2:8" x14ac:dyDescent="0.25">
      <c r="B85" s="1">
        <v>50</v>
      </c>
      <c r="C85" s="1">
        <v>62375</v>
      </c>
      <c r="D85" s="1">
        <v>0.50001019999999996</v>
      </c>
      <c r="E85" s="1">
        <v>1.4999920000000002</v>
      </c>
      <c r="F85" s="1">
        <v>2588644</v>
      </c>
      <c r="G85" s="1">
        <v>482459200</v>
      </c>
      <c r="H85" s="1">
        <v>95718740000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853B-9D24-47E9-8C33-6CE9233C2A4F}">
  <dimension ref="D3:K23"/>
  <sheetViews>
    <sheetView topLeftCell="A3" workbookViewId="0">
      <selection activeCell="D3" sqref="D3:K23"/>
    </sheetView>
  </sheetViews>
  <sheetFormatPr baseColWidth="10" defaultRowHeight="15" x14ac:dyDescent="0.25"/>
  <sheetData>
    <row r="3" spans="4:11" x14ac:dyDescent="0.25">
      <c r="D3" s="15">
        <v>0.1</v>
      </c>
      <c r="E3" s="15"/>
      <c r="F3" s="15"/>
      <c r="G3" s="15"/>
      <c r="H3" s="15">
        <v>0.2</v>
      </c>
      <c r="I3" s="15"/>
      <c r="J3" s="15"/>
      <c r="K3" s="15"/>
    </row>
    <row r="4" spans="4:11" x14ac:dyDescent="0.25">
      <c r="D4" t="s">
        <v>14</v>
      </c>
      <c r="E4" t="s">
        <v>26</v>
      </c>
      <c r="F4" t="s">
        <v>27</v>
      </c>
      <c r="G4" t="s">
        <v>28</v>
      </c>
      <c r="H4" t="s">
        <v>14</v>
      </c>
      <c r="I4" t="s">
        <v>26</v>
      </c>
      <c r="J4" t="s">
        <v>27</v>
      </c>
      <c r="K4" t="s">
        <v>28</v>
      </c>
    </row>
    <row r="5" spans="4:11" x14ac:dyDescent="0.25">
      <c r="D5">
        <v>1</v>
      </c>
      <c r="E5">
        <v>2.307409603875858</v>
      </c>
      <c r="F5">
        <v>1.8206747068275528</v>
      </c>
      <c r="G5">
        <v>1.8042841731155133</v>
      </c>
      <c r="H5">
        <v>1</v>
      </c>
      <c r="I5">
        <v>1.3261274359451189</v>
      </c>
      <c r="J5">
        <v>1.2586099949631631</v>
      </c>
      <c r="K5">
        <v>1.3032720738754529</v>
      </c>
    </row>
    <row r="6" spans="4:11" x14ac:dyDescent="0.25">
      <c r="D6">
        <v>2</v>
      </c>
      <c r="E6">
        <v>2.5817274072471439</v>
      </c>
      <c r="F6">
        <v>2.3628373385092289</v>
      </c>
      <c r="G6">
        <v>2.6287313518172319</v>
      </c>
      <c r="H6">
        <v>2</v>
      </c>
      <c r="I6">
        <v>1.6096619080855625</v>
      </c>
      <c r="J6">
        <v>1.7015601237992974</v>
      </c>
      <c r="K6">
        <v>1.9147475379134993</v>
      </c>
    </row>
    <row r="7" spans="4:11" x14ac:dyDescent="0.25">
      <c r="D7">
        <v>3</v>
      </c>
      <c r="E7">
        <v>2.8474199580424444</v>
      </c>
      <c r="F7">
        <v>2.8393033173893558</v>
      </c>
      <c r="G7">
        <v>3.3625047945702269</v>
      </c>
      <c r="H7">
        <v>3</v>
      </c>
      <c r="I7">
        <v>1.781581851861691</v>
      </c>
      <c r="J7">
        <v>1.9778654500519071</v>
      </c>
      <c r="K7">
        <v>2.3145674454753</v>
      </c>
    </row>
    <row r="8" spans="4:11" x14ac:dyDescent="0.25">
      <c r="D8">
        <v>4</v>
      </c>
      <c r="E8">
        <v>3.0582846854921901</v>
      </c>
      <c r="F8">
        <v>3.2331981037268367</v>
      </c>
      <c r="G8">
        <v>3.9910100583058945</v>
      </c>
      <c r="H8">
        <v>4</v>
      </c>
      <c r="I8">
        <v>1.9302382027682046</v>
      </c>
      <c r="J8">
        <v>2.2287841464342919</v>
      </c>
      <c r="K8">
        <v>2.6920900968343813</v>
      </c>
    </row>
    <row r="9" spans="4:11" x14ac:dyDescent="0.25">
      <c r="D9">
        <v>5</v>
      </c>
      <c r="E9">
        <v>3.1881947046937604</v>
      </c>
      <c r="F9">
        <v>3.531444577246122</v>
      </c>
      <c r="G9">
        <v>4.5112740194082894</v>
      </c>
      <c r="H9">
        <v>5</v>
      </c>
      <c r="I9">
        <v>2.0524309337558173</v>
      </c>
      <c r="J9">
        <v>2.4451332980268878</v>
      </c>
      <c r="K9">
        <v>3.0268142619169396</v>
      </c>
    </row>
    <row r="10" spans="4:11" x14ac:dyDescent="0.25">
      <c r="D10" s="15">
        <v>0.3</v>
      </c>
      <c r="E10" s="15"/>
      <c r="F10" s="15"/>
      <c r="G10" s="15"/>
      <c r="H10" s="15">
        <v>0.4</v>
      </c>
      <c r="I10" s="15"/>
      <c r="J10" s="15"/>
      <c r="K10" s="15"/>
    </row>
    <row r="11" spans="4:11" x14ac:dyDescent="0.25">
      <c r="D11" t="s">
        <v>14</v>
      </c>
      <c r="E11" t="s">
        <v>26</v>
      </c>
      <c r="F11" t="s">
        <v>27</v>
      </c>
      <c r="G11" t="s">
        <v>28</v>
      </c>
      <c r="H11" t="s">
        <v>14</v>
      </c>
      <c r="I11" t="s">
        <v>26</v>
      </c>
      <c r="J11" t="s">
        <v>27</v>
      </c>
      <c r="K11" t="s">
        <v>28</v>
      </c>
    </row>
    <row r="12" spans="4:11" x14ac:dyDescent="0.25">
      <c r="D12">
        <v>1</v>
      </c>
      <c r="E12">
        <v>1.1430453310175066</v>
      </c>
      <c r="F12">
        <v>1.1383369183652254</v>
      </c>
      <c r="G12">
        <v>1.1701937279511088</v>
      </c>
      <c r="H12">
        <v>1</v>
      </c>
      <c r="I12">
        <v>1.0821881427314664</v>
      </c>
      <c r="J12">
        <v>1.0912284537071617</v>
      </c>
      <c r="K12">
        <v>1.1137425949661712</v>
      </c>
    </row>
    <row r="13" spans="4:11" x14ac:dyDescent="0.25">
      <c r="D13">
        <v>2</v>
      </c>
      <c r="E13">
        <v>1.3966387131710967</v>
      </c>
      <c r="F13">
        <v>1.5120113228367864</v>
      </c>
      <c r="G13">
        <v>1.6701737094588585</v>
      </c>
      <c r="H13">
        <v>2</v>
      </c>
      <c r="I13">
        <v>1.2972103473824466</v>
      </c>
      <c r="J13">
        <v>1.3974891882673597</v>
      </c>
      <c r="K13">
        <v>1.5164712184110343</v>
      </c>
    </row>
    <row r="14" spans="4:11" x14ac:dyDescent="0.25">
      <c r="D14">
        <v>3</v>
      </c>
      <c r="E14">
        <v>1.5424270539667233</v>
      </c>
      <c r="F14">
        <v>1.7348089271292291</v>
      </c>
      <c r="G14">
        <v>1.9831339500462037</v>
      </c>
      <c r="H14">
        <v>3</v>
      </c>
      <c r="I14">
        <v>1.4238213729008191</v>
      </c>
      <c r="J14">
        <v>1.5860379111519998</v>
      </c>
      <c r="K14">
        <v>1.7759487051951612</v>
      </c>
    </row>
    <row r="15" spans="4:11" x14ac:dyDescent="0.25">
      <c r="D15">
        <v>4</v>
      </c>
      <c r="E15">
        <v>1.6460937952682455</v>
      </c>
      <c r="F15">
        <v>1.8989900605323973</v>
      </c>
      <c r="G15">
        <v>2.2206956815678591</v>
      </c>
      <c r="H15">
        <v>4</v>
      </c>
      <c r="I15">
        <v>1.4893186801247624</v>
      </c>
      <c r="J15">
        <v>1.6859167630689633</v>
      </c>
      <c r="K15">
        <v>1.9166682608612478</v>
      </c>
    </row>
    <row r="16" spans="4:11" x14ac:dyDescent="0.25">
      <c r="D16">
        <v>5</v>
      </c>
      <c r="E16">
        <v>1.7258982471777651</v>
      </c>
      <c r="F16">
        <v>2.0279072742829269</v>
      </c>
      <c r="G16">
        <v>2.4109788397819303</v>
      </c>
      <c r="H16">
        <v>5</v>
      </c>
      <c r="I16">
        <v>1.5538502397015839</v>
      </c>
      <c r="J16">
        <v>1.7856539213215565</v>
      </c>
      <c r="K16">
        <v>2.0591063582856668</v>
      </c>
    </row>
    <row r="17" spans="6:9" x14ac:dyDescent="0.25">
      <c r="F17" s="15">
        <v>0.5</v>
      </c>
      <c r="G17" s="15"/>
      <c r="H17" s="15"/>
      <c r="I17" s="15"/>
    </row>
    <row r="18" spans="6:9" x14ac:dyDescent="0.25">
      <c r="F18" t="s">
        <v>14</v>
      </c>
      <c r="G18" t="s">
        <v>26</v>
      </c>
      <c r="H18" t="s">
        <v>27</v>
      </c>
      <c r="I18" t="s">
        <v>28</v>
      </c>
    </row>
    <row r="19" spans="6:9" x14ac:dyDescent="0.25">
      <c r="F19">
        <v>1</v>
      </c>
      <c r="G19">
        <v>1.0504302638756045</v>
      </c>
      <c r="H19">
        <v>1.0604067660021821</v>
      </c>
      <c r="I19">
        <v>1.0755051727592737</v>
      </c>
    </row>
    <row r="20" spans="6:9" x14ac:dyDescent="0.25">
      <c r="F20">
        <v>2</v>
      </c>
      <c r="G20">
        <v>1.2291531782663048</v>
      </c>
      <c r="H20">
        <v>1.3099553288651145</v>
      </c>
      <c r="I20">
        <v>1.3996005379928738</v>
      </c>
    </row>
    <row r="21" spans="6:9" x14ac:dyDescent="0.25">
      <c r="F21">
        <v>3</v>
      </c>
      <c r="G21">
        <v>1.3222830176725731</v>
      </c>
      <c r="H21">
        <v>1.4453802518430574</v>
      </c>
      <c r="I21">
        <v>1.5822920360213684</v>
      </c>
    </row>
    <row r="22" spans="6:9" x14ac:dyDescent="0.25">
      <c r="F22">
        <v>4</v>
      </c>
      <c r="G22">
        <v>1.37393940611378</v>
      </c>
      <c r="H22">
        <v>1.5220416565794579</v>
      </c>
      <c r="I22">
        <v>1.6876423571810495</v>
      </c>
    </row>
    <row r="23" spans="6:9" x14ac:dyDescent="0.25">
      <c r="F23">
        <v>5</v>
      </c>
      <c r="G23">
        <v>1.4127628209981751</v>
      </c>
      <c r="H23">
        <v>1.5803077234302922</v>
      </c>
      <c r="I23">
        <v>1.7686714221269524</v>
      </c>
    </row>
  </sheetData>
  <mergeCells count="5">
    <mergeCell ref="F17:I17"/>
    <mergeCell ref="H10:K10"/>
    <mergeCell ref="D10:G10"/>
    <mergeCell ref="H3:K3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tiempos1000-26000</vt:lpstr>
      <vt:lpstr>Hoja2</vt:lpstr>
      <vt:lpstr>Hoja1</vt:lpstr>
      <vt:lpstr>num-people200</vt:lpstr>
      <vt:lpstr>num-people300</vt:lpstr>
      <vt:lpstr>num-people400</vt:lpstr>
      <vt:lpstr>num-people500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2018-12-02T09:38:33Z</dcterms:modified>
</cp:coreProperties>
</file>