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 - Universidade do Porto\Ambiente de Trabalho\GIT\"/>
    </mc:Choice>
  </mc:AlternateContent>
  <xr:revisionPtr revIDLastSave="0" documentId="13_ncr:1_{2393CAE0-A49F-4043-A4F0-673D0542A59F}" xr6:coauthVersionLast="47" xr6:coauthVersionMax="47" xr10:uidLastSave="{00000000-0000-0000-0000-000000000000}"/>
  <bookViews>
    <workbookView xWindow="-120" yWindow="-120" windowWidth="29040" windowHeight="15720" xr2:uid="{DB9F9942-6413-4E83-AC7B-C341FADCE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1" i="1" l="1"/>
  <c r="O31" i="1"/>
  <c r="N31" i="1"/>
  <c r="O5" i="1" l="1"/>
  <c r="O6" i="1"/>
  <c r="O7" i="1"/>
  <c r="O8" i="1"/>
  <c r="O9" i="1"/>
  <c r="O10" i="1"/>
  <c r="O11" i="1"/>
  <c r="O12" i="1"/>
  <c r="O4" i="1"/>
  <c r="F4" i="1"/>
  <c r="F5" i="1"/>
  <c r="F6" i="1"/>
  <c r="F7" i="1"/>
  <c r="F8" i="1"/>
  <c r="F9" i="1"/>
  <c r="F10" i="1"/>
  <c r="F11" i="1"/>
  <c r="F12" i="1"/>
  <c r="O37" i="1"/>
  <c r="P37" i="1" s="1"/>
  <c r="N37" i="1"/>
  <c r="I38" i="1"/>
  <c r="J38" i="1" s="1"/>
  <c r="H38" i="1"/>
  <c r="I31" i="1"/>
  <c r="J31" i="1" s="1"/>
  <c r="H31" i="1"/>
</calcChain>
</file>

<file path=xl/sharedStrings.xml><?xml version="1.0" encoding="utf-8"?>
<sst xmlns="http://schemas.openxmlformats.org/spreadsheetml/2006/main" count="56" uniqueCount="34">
  <si>
    <t>Carga</t>
  </si>
  <si>
    <t>nº de massas</t>
  </si>
  <si>
    <t>Lc (cm)</t>
  </si>
  <si>
    <t>u(Lc) (cm)</t>
  </si>
  <si>
    <t>Descarga</t>
  </si>
  <si>
    <t>nº da massa</t>
  </si>
  <si>
    <t>Média</t>
  </si>
  <si>
    <t>Desvio padrão</t>
  </si>
  <si>
    <t>u(média)</t>
  </si>
  <si>
    <t>1+2</t>
  </si>
  <si>
    <t>1+2+3</t>
  </si>
  <si>
    <t>1+2+3+4</t>
  </si>
  <si>
    <t>1+2+3+4+5</t>
  </si>
  <si>
    <t>1+2+3+4+5+6</t>
  </si>
  <si>
    <t>1+2+3+4+5+6+7</t>
  </si>
  <si>
    <t>1+2+3+4+5+6+7+8</t>
  </si>
  <si>
    <t>1+2+3+4+5+6+7+8+9</t>
  </si>
  <si>
    <t>1002.65</t>
  </si>
  <si>
    <t>L0</t>
  </si>
  <si>
    <t xml:space="preserve"> </t>
  </si>
  <si>
    <t>diametro (φ) (cm)</t>
  </si>
  <si>
    <t>h (cm)</t>
  </si>
  <si>
    <t>u(h) (cm)</t>
  </si>
  <si>
    <t>L0 (cm)</t>
  </si>
  <si>
    <t>u(L0) (cm)</t>
  </si>
  <si>
    <t>0,15*</t>
  </si>
  <si>
    <t>* Incerteza obtida por cálculo, devido a oscilações no valor apresentado no instrumento de medida.</t>
  </si>
  <si>
    <t>d(cm)</t>
  </si>
  <si>
    <t>M Carga (g)</t>
  </si>
  <si>
    <t>m (g)</t>
  </si>
  <si>
    <t>u(m) (g)</t>
  </si>
  <si>
    <t>u(φ) (cm)</t>
  </si>
  <si>
    <t>D c(m)</t>
  </si>
  <si>
    <t>u(D)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</si>
</sst>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 carga</a:t>
            </a:r>
            <a:r>
              <a:rPr lang="en-US" baseline="0"/>
              <a:t> em func de d (carga)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d(cm)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Sheet1!$F$4:$F$12</c:f>
              <c:numCache>
                <c:formatCode>General</c:formatCode>
                <c:ptCount val="9"/>
                <c:pt idx="0">
                  <c:v>0.20000000000000284</c:v>
                </c:pt>
                <c:pt idx="1">
                  <c:v>0.79999999999999716</c:v>
                </c:pt>
                <c:pt idx="2">
                  <c:v>1.5</c:v>
                </c:pt>
                <c:pt idx="3">
                  <c:v>1.7000000000000028</c:v>
                </c:pt>
                <c:pt idx="4">
                  <c:v>2.2000000000000028</c:v>
                </c:pt>
                <c:pt idx="5">
                  <c:v>2.6000000000000014</c:v>
                </c:pt>
                <c:pt idx="6">
                  <c:v>4.1000000000000014</c:v>
                </c:pt>
                <c:pt idx="7">
                  <c:v>4.5</c:v>
                </c:pt>
                <c:pt idx="8">
                  <c:v>5.5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2000.75</c:v>
                </c:pt>
                <c:pt idx="1">
                  <c:v>3003.4</c:v>
                </c:pt>
                <c:pt idx="2">
                  <c:v>4000.4</c:v>
                </c:pt>
                <c:pt idx="3">
                  <c:v>5002.1000000000004</c:v>
                </c:pt>
                <c:pt idx="4">
                  <c:v>6003.3</c:v>
                </c:pt>
                <c:pt idx="5">
                  <c:v>6999.6</c:v>
                </c:pt>
                <c:pt idx="6">
                  <c:v>7999.15</c:v>
                </c:pt>
                <c:pt idx="7">
                  <c:v>8996.7000000000007</c:v>
                </c:pt>
                <c:pt idx="8">
                  <c:v>9997.4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2-476A-B82E-029FC835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095"/>
        <c:axId val="368582591"/>
      </c:scatterChart>
      <c:valAx>
        <c:axId val="3685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8582591"/>
        <c:crosses val="autoZero"/>
        <c:crossBetween val="midCat"/>
      </c:valAx>
      <c:valAx>
        <c:axId val="3685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85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 em func de d</a:t>
            </a:r>
            <a:r>
              <a:rPr lang="en-US" baseline="0"/>
              <a:t> (descarga)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d(cm)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Sheet1!$O$4:$O$12</c:f>
              <c:numCache>
                <c:formatCode>General</c:formatCode>
                <c:ptCount val="9"/>
                <c:pt idx="0">
                  <c:v>-5.5</c:v>
                </c:pt>
                <c:pt idx="1">
                  <c:v>-5</c:v>
                </c:pt>
                <c:pt idx="2">
                  <c:v>-4.5</c:v>
                </c:pt>
                <c:pt idx="3">
                  <c:v>-4.1000000000000014</c:v>
                </c:pt>
                <c:pt idx="4">
                  <c:v>-3.7000000000000028</c:v>
                </c:pt>
                <c:pt idx="5">
                  <c:v>-3.2999999999999972</c:v>
                </c:pt>
                <c:pt idx="6">
                  <c:v>-2.2999999999999972</c:v>
                </c:pt>
                <c:pt idx="7">
                  <c:v>-1.3999999999999986</c:v>
                </c:pt>
                <c:pt idx="8">
                  <c:v>-0.79999999999999716</c:v>
                </c:pt>
              </c:numCache>
            </c:numRef>
          </c:xVal>
          <c:yVal>
            <c:numRef>
              <c:f>Sheet1!$L$4:$L$12</c:f>
              <c:numCache>
                <c:formatCode>General</c:formatCode>
                <c:ptCount val="9"/>
                <c:pt idx="0">
                  <c:v>9997.4</c:v>
                </c:pt>
                <c:pt idx="1">
                  <c:v>8996.7000000000007</c:v>
                </c:pt>
                <c:pt idx="2">
                  <c:v>7999.15</c:v>
                </c:pt>
                <c:pt idx="3">
                  <c:v>6999.6</c:v>
                </c:pt>
                <c:pt idx="4">
                  <c:v>6003.3</c:v>
                </c:pt>
                <c:pt idx="5">
                  <c:v>5002.1000000000004</c:v>
                </c:pt>
                <c:pt idx="6">
                  <c:v>4000.4</c:v>
                </c:pt>
                <c:pt idx="7">
                  <c:v>3003.4</c:v>
                </c:pt>
                <c:pt idx="8">
                  <c:v>2000.75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F-4057-AD73-EF2D667D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97551"/>
        <c:axId val="367098383"/>
      </c:scatterChart>
      <c:valAx>
        <c:axId val="3670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98383"/>
        <c:crosses val="autoZero"/>
        <c:crossBetween val="midCat"/>
      </c:valAx>
      <c:valAx>
        <c:axId val="3670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9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13</xdr:row>
      <xdr:rowOff>7620</xdr:rowOff>
    </xdr:from>
    <xdr:to>
      <xdr:col>7</xdr:col>
      <xdr:colOff>419100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C6BBA-CEB8-42EF-9816-664855349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411480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4973DF-A38E-43AD-99FB-D381A2673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7AA6-E6F3-42B7-BA6C-E56FF542CF9F}">
  <dimension ref="B2:R43"/>
  <sheetViews>
    <sheetView tabSelected="1" topLeftCell="A19" workbookViewId="0">
      <selection activeCell="L31" sqref="L31"/>
    </sheetView>
  </sheetViews>
  <sheetFormatPr defaultRowHeight="15" x14ac:dyDescent="0.25"/>
  <cols>
    <col min="2" max="2" width="17.85546875" customWidth="1"/>
    <col min="3" max="3" width="12.85546875" customWidth="1"/>
    <col min="6" max="6" width="15.28515625" customWidth="1"/>
    <col min="9" max="9" width="12.85546875" customWidth="1"/>
    <col min="10" max="10" width="9.140625" customWidth="1"/>
    <col min="11" max="11" width="18" customWidth="1"/>
    <col min="12" max="12" width="12.5703125" customWidth="1"/>
    <col min="15" max="15" width="13.28515625" customWidth="1"/>
  </cols>
  <sheetData>
    <row r="2" spans="2:18" x14ac:dyDescent="0.25">
      <c r="B2" s="13" t="s">
        <v>0</v>
      </c>
      <c r="C2" s="13"/>
      <c r="D2" s="13"/>
      <c r="E2" s="13"/>
      <c r="F2" s="13"/>
      <c r="K2" s="14" t="s">
        <v>4</v>
      </c>
      <c r="L2" s="14"/>
      <c r="M2" s="14"/>
      <c r="N2" s="14"/>
      <c r="O2" s="14"/>
    </row>
    <row r="3" spans="2:18" x14ac:dyDescent="0.25">
      <c r="B3" s="1" t="s">
        <v>1</v>
      </c>
      <c r="C3" s="1" t="s">
        <v>28</v>
      </c>
      <c r="D3" s="1" t="s">
        <v>2</v>
      </c>
      <c r="E3" s="1" t="s">
        <v>3</v>
      </c>
      <c r="F3" s="1" t="s">
        <v>27</v>
      </c>
      <c r="H3" s="9" t="s">
        <v>18</v>
      </c>
      <c r="I3">
        <v>38.5</v>
      </c>
      <c r="K3" s="4" t="s">
        <v>1</v>
      </c>
      <c r="L3" s="4" t="s">
        <v>28</v>
      </c>
      <c r="M3" s="4" t="s">
        <v>2</v>
      </c>
      <c r="N3" s="4" t="s">
        <v>3</v>
      </c>
      <c r="O3" s="4" t="s">
        <v>27</v>
      </c>
      <c r="Q3" s="11" t="s">
        <v>26</v>
      </c>
      <c r="R3" s="11"/>
    </row>
    <row r="4" spans="2:18" x14ac:dyDescent="0.25">
      <c r="B4" s="2">
        <v>1</v>
      </c>
      <c r="C4" s="2">
        <v>2000.75</v>
      </c>
      <c r="D4" s="2">
        <v>38.299999999999997</v>
      </c>
      <c r="E4" s="2">
        <v>0.1</v>
      </c>
      <c r="F4" s="2">
        <f>$I$3-D4</f>
        <v>0.20000000000000284</v>
      </c>
      <c r="K4" s="2" t="s">
        <v>16</v>
      </c>
      <c r="L4" s="2">
        <v>9997.4</v>
      </c>
      <c r="M4" s="2">
        <v>33</v>
      </c>
      <c r="N4" s="2">
        <v>0.1</v>
      </c>
      <c r="O4" s="2">
        <f>M4-$I$3</f>
        <v>-5.5</v>
      </c>
      <c r="Q4" s="11"/>
      <c r="R4" s="11"/>
    </row>
    <row r="5" spans="2:18" x14ac:dyDescent="0.25">
      <c r="B5" s="2" t="s">
        <v>9</v>
      </c>
      <c r="C5" s="2">
        <v>3003.4</v>
      </c>
      <c r="D5" s="2">
        <v>37.700000000000003</v>
      </c>
      <c r="E5" s="2">
        <v>0.1</v>
      </c>
      <c r="F5" s="2">
        <f t="shared" ref="F5:F12" si="0">$I$3-D5</f>
        <v>0.79999999999999716</v>
      </c>
      <c r="K5" s="2" t="s">
        <v>15</v>
      </c>
      <c r="L5" s="2">
        <v>8996.7000000000007</v>
      </c>
      <c r="M5" s="2">
        <v>33.5</v>
      </c>
      <c r="N5" s="2">
        <v>0.1</v>
      </c>
      <c r="O5" s="2">
        <f t="shared" ref="O5:O12" si="1">M5-$I$3</f>
        <v>-5</v>
      </c>
      <c r="Q5" s="11"/>
      <c r="R5" s="11"/>
    </row>
    <row r="6" spans="2:18" x14ac:dyDescent="0.25">
      <c r="B6" s="2" t="s">
        <v>10</v>
      </c>
      <c r="C6" s="2">
        <v>4000.4</v>
      </c>
      <c r="D6" s="2">
        <v>37</v>
      </c>
      <c r="E6" s="2">
        <v>0.1</v>
      </c>
      <c r="F6" s="2">
        <f t="shared" si="0"/>
        <v>1.5</v>
      </c>
      <c r="K6" s="2" t="s">
        <v>14</v>
      </c>
      <c r="L6" s="2">
        <v>7999.15</v>
      </c>
      <c r="M6" s="2">
        <v>34</v>
      </c>
      <c r="N6" s="2">
        <v>0.1</v>
      </c>
      <c r="O6" s="2">
        <f t="shared" si="1"/>
        <v>-4.5</v>
      </c>
      <c r="Q6" s="11"/>
      <c r="R6" s="11"/>
    </row>
    <row r="7" spans="2:18" x14ac:dyDescent="0.25">
      <c r="B7" s="2" t="s">
        <v>11</v>
      </c>
      <c r="C7" s="2">
        <v>5002.1000000000004</v>
      </c>
      <c r="D7" s="2">
        <v>36.799999999999997</v>
      </c>
      <c r="E7" s="2">
        <v>0.1</v>
      </c>
      <c r="F7" s="2">
        <f t="shared" si="0"/>
        <v>1.7000000000000028</v>
      </c>
      <c r="K7" s="2" t="s">
        <v>13</v>
      </c>
      <c r="L7" s="2">
        <v>6999.6</v>
      </c>
      <c r="M7" s="2">
        <v>34.4</v>
      </c>
      <c r="N7" s="2">
        <v>0.1</v>
      </c>
      <c r="O7" s="2">
        <f t="shared" si="1"/>
        <v>-4.1000000000000014</v>
      </c>
    </row>
    <row r="8" spans="2:18" x14ac:dyDescent="0.25">
      <c r="B8" s="2" t="s">
        <v>12</v>
      </c>
      <c r="C8" s="2">
        <v>6003.3</v>
      </c>
      <c r="D8" s="2">
        <v>36.299999999999997</v>
      </c>
      <c r="E8" s="2">
        <v>0.1</v>
      </c>
      <c r="F8" s="2">
        <f t="shared" si="0"/>
        <v>2.2000000000000028</v>
      </c>
      <c r="K8" s="2" t="s">
        <v>12</v>
      </c>
      <c r="L8" s="2">
        <v>6003.3</v>
      </c>
      <c r="M8" s="2">
        <v>34.799999999999997</v>
      </c>
      <c r="N8" s="2">
        <v>0.1</v>
      </c>
      <c r="O8" s="2">
        <f t="shared" si="1"/>
        <v>-3.7000000000000028</v>
      </c>
    </row>
    <row r="9" spans="2:18" x14ac:dyDescent="0.25">
      <c r="B9" s="2" t="s">
        <v>13</v>
      </c>
      <c r="C9" s="2">
        <v>6999.6</v>
      </c>
      <c r="D9" s="2">
        <v>35.9</v>
      </c>
      <c r="E9" s="2">
        <v>0.1</v>
      </c>
      <c r="F9" s="2">
        <f t="shared" si="0"/>
        <v>2.6000000000000014</v>
      </c>
      <c r="H9" s="6"/>
      <c r="K9" s="2" t="s">
        <v>11</v>
      </c>
      <c r="L9" s="2">
        <v>5002.1000000000004</v>
      </c>
      <c r="M9" s="2">
        <v>35.200000000000003</v>
      </c>
      <c r="N9" s="2">
        <v>0.1</v>
      </c>
      <c r="O9" s="2">
        <f t="shared" si="1"/>
        <v>-3.2999999999999972</v>
      </c>
    </row>
    <row r="10" spans="2:18" x14ac:dyDescent="0.25">
      <c r="B10" s="2" t="s">
        <v>14</v>
      </c>
      <c r="C10" s="2">
        <v>7999.15</v>
      </c>
      <c r="D10" s="2">
        <v>34.4</v>
      </c>
      <c r="E10" s="2">
        <v>0.1</v>
      </c>
      <c r="F10" s="2">
        <f t="shared" si="0"/>
        <v>4.1000000000000014</v>
      </c>
      <c r="K10" s="2" t="s">
        <v>10</v>
      </c>
      <c r="L10" s="2">
        <v>4000.4</v>
      </c>
      <c r="M10" s="2">
        <v>36.200000000000003</v>
      </c>
      <c r="N10" s="2">
        <v>0.1</v>
      </c>
      <c r="O10" s="2">
        <f t="shared" si="1"/>
        <v>-2.2999999999999972</v>
      </c>
    </row>
    <row r="11" spans="2:18" x14ac:dyDescent="0.25">
      <c r="B11" s="2" t="s">
        <v>15</v>
      </c>
      <c r="C11" s="2">
        <v>8996.7000000000007</v>
      </c>
      <c r="D11" s="2">
        <v>34</v>
      </c>
      <c r="E11" s="2">
        <v>0.1</v>
      </c>
      <c r="F11" s="2">
        <f t="shared" si="0"/>
        <v>4.5</v>
      </c>
      <c r="K11" s="2" t="s">
        <v>9</v>
      </c>
      <c r="L11" s="2">
        <v>3003.4</v>
      </c>
      <c r="M11" s="2">
        <v>37.1</v>
      </c>
      <c r="N11" s="2">
        <v>0.1</v>
      </c>
      <c r="O11" s="2">
        <f t="shared" si="1"/>
        <v>-1.3999999999999986</v>
      </c>
    </row>
    <row r="12" spans="2:18" x14ac:dyDescent="0.25">
      <c r="B12" s="2" t="s">
        <v>16</v>
      </c>
      <c r="C12" s="2">
        <v>9997.4</v>
      </c>
      <c r="D12" s="2">
        <v>33</v>
      </c>
      <c r="E12" s="2">
        <v>0.1</v>
      </c>
      <c r="F12" s="2">
        <f t="shared" si="0"/>
        <v>5.5</v>
      </c>
      <c r="K12" s="2">
        <v>1</v>
      </c>
      <c r="L12" s="2">
        <v>2000.75</v>
      </c>
      <c r="M12" s="2">
        <v>37.700000000000003</v>
      </c>
      <c r="N12" s="2">
        <v>0.1</v>
      </c>
      <c r="O12" s="2">
        <f t="shared" si="1"/>
        <v>-0.79999999999999716</v>
      </c>
    </row>
    <row r="13" spans="2:18" x14ac:dyDescent="0.25">
      <c r="K13" s="3"/>
      <c r="L13" s="3"/>
      <c r="M13" s="3">
        <v>39</v>
      </c>
      <c r="N13" s="3"/>
      <c r="O13" s="3"/>
    </row>
    <row r="26" spans="2:16" x14ac:dyDescent="0.25">
      <c r="I26" t="s">
        <v>19</v>
      </c>
    </row>
    <row r="30" spans="2:16" x14ac:dyDescent="0.25">
      <c r="B30" s="7" t="s">
        <v>5</v>
      </c>
      <c r="C30" s="7" t="s">
        <v>29</v>
      </c>
      <c r="D30" s="7" t="s">
        <v>30</v>
      </c>
      <c r="F30" s="10" t="s">
        <v>20</v>
      </c>
      <c r="G30" s="8" t="s">
        <v>31</v>
      </c>
      <c r="H30" s="8" t="s">
        <v>6</v>
      </c>
      <c r="I30" s="8" t="s">
        <v>7</v>
      </c>
      <c r="J30" s="8" t="s">
        <v>8</v>
      </c>
      <c r="L30" s="8" t="s">
        <v>23</v>
      </c>
      <c r="M30" s="8" t="s">
        <v>24</v>
      </c>
      <c r="N30" s="8" t="s">
        <v>6</v>
      </c>
      <c r="O30" s="8" t="s">
        <v>7</v>
      </c>
      <c r="P30" s="8" t="s">
        <v>8</v>
      </c>
    </row>
    <row r="31" spans="2:16" x14ac:dyDescent="0.25">
      <c r="B31" s="2">
        <v>1</v>
      </c>
      <c r="C31" s="2">
        <v>2005.75</v>
      </c>
      <c r="D31" s="2">
        <v>0.1</v>
      </c>
      <c r="F31" s="2">
        <v>0.13100000000000001</v>
      </c>
      <c r="G31" s="2">
        <v>0.01</v>
      </c>
      <c r="H31" s="12">
        <f>AVERAGE(F31:F36)</f>
        <v>0.13025</v>
      </c>
      <c r="I31" s="12">
        <f>_xlfn.STDEV.P(F31:F36)</f>
        <v>1.4790199457749053E-3</v>
      </c>
      <c r="J31" s="12">
        <f>I31/SQRT(COUNT(F31:F36))</f>
        <v>7.3950997288745263E-4</v>
      </c>
      <c r="L31" s="2">
        <v>38.5</v>
      </c>
      <c r="M31" s="2">
        <v>0.05</v>
      </c>
      <c r="N31" s="12">
        <f>AVERAGE(L31:L33)</f>
        <v>38.533333333333331</v>
      </c>
      <c r="O31" s="12">
        <f>_xlfn.STDEV.P(L31:L33)</f>
        <v>4.7140452079103841E-2</v>
      </c>
      <c r="P31" s="12">
        <f>O31/SQRT(COUNT(L31:L33))</f>
        <v>2.7216552697591257E-2</v>
      </c>
    </row>
    <row r="32" spans="2:16" x14ac:dyDescent="0.25">
      <c r="B32" s="2">
        <v>2</v>
      </c>
      <c r="C32" s="2" t="s">
        <v>17</v>
      </c>
      <c r="D32" s="2" t="s">
        <v>25</v>
      </c>
      <c r="F32" s="2">
        <v>0.128</v>
      </c>
      <c r="G32" s="2">
        <v>0.01</v>
      </c>
      <c r="H32" s="12"/>
      <c r="I32" s="12"/>
      <c r="J32" s="12"/>
      <c r="L32" s="2">
        <v>38.6</v>
      </c>
      <c r="M32" s="2">
        <v>0.05</v>
      </c>
      <c r="N32" s="12"/>
      <c r="O32" s="12"/>
      <c r="P32" s="12"/>
    </row>
    <row r="33" spans="2:16" x14ac:dyDescent="0.25">
      <c r="B33" s="2">
        <v>3</v>
      </c>
      <c r="C33" s="2">
        <v>997</v>
      </c>
      <c r="D33" s="2">
        <v>0.1</v>
      </c>
      <c r="F33" s="2">
        <v>0.13200000000000001</v>
      </c>
      <c r="G33" s="2">
        <v>0.01</v>
      </c>
      <c r="H33" s="12"/>
      <c r="I33" s="12"/>
      <c r="J33" s="12"/>
      <c r="L33" s="2">
        <v>38.5</v>
      </c>
      <c r="M33" s="2">
        <v>0.05</v>
      </c>
      <c r="N33" s="12"/>
      <c r="O33" s="12"/>
      <c r="P33" s="12"/>
    </row>
    <row r="34" spans="2:16" x14ac:dyDescent="0.25">
      <c r="B34" s="2">
        <v>4</v>
      </c>
      <c r="C34" s="2">
        <v>1001.7</v>
      </c>
      <c r="D34" s="2">
        <v>0.1</v>
      </c>
      <c r="F34" s="2">
        <v>0.13</v>
      </c>
      <c r="G34" s="2">
        <v>0.01</v>
      </c>
      <c r="H34" s="12"/>
      <c r="I34" s="12"/>
      <c r="J34" s="12"/>
    </row>
    <row r="35" spans="2:16" x14ac:dyDescent="0.25">
      <c r="B35" s="2">
        <v>5</v>
      </c>
      <c r="C35" s="2">
        <v>1001.2</v>
      </c>
      <c r="D35" s="2">
        <v>0.1</v>
      </c>
    </row>
    <row r="36" spans="2:16" x14ac:dyDescent="0.25">
      <c r="B36" s="2">
        <v>6</v>
      </c>
      <c r="C36" s="2">
        <v>996.3</v>
      </c>
      <c r="D36" s="2">
        <v>0.1</v>
      </c>
      <c r="L36" s="8" t="s">
        <v>21</v>
      </c>
      <c r="M36" s="8" t="s">
        <v>22</v>
      </c>
      <c r="N36" s="8" t="s">
        <v>6</v>
      </c>
      <c r="O36" s="8" t="s">
        <v>7</v>
      </c>
      <c r="P36" s="8" t="s">
        <v>8</v>
      </c>
    </row>
    <row r="37" spans="2:16" x14ac:dyDescent="0.25">
      <c r="B37" s="2">
        <v>7</v>
      </c>
      <c r="C37" s="2">
        <v>999.55</v>
      </c>
      <c r="D37" s="2">
        <v>0.1</v>
      </c>
      <c r="F37" s="8" t="s">
        <v>32</v>
      </c>
      <c r="G37" s="8" t="s">
        <v>33</v>
      </c>
      <c r="H37" s="8" t="s">
        <v>6</v>
      </c>
      <c r="I37" s="8" t="s">
        <v>7</v>
      </c>
      <c r="J37" s="8" t="s">
        <v>8</v>
      </c>
      <c r="L37" s="2">
        <v>22</v>
      </c>
      <c r="M37" s="2">
        <v>0.05</v>
      </c>
      <c r="N37" s="12">
        <f>AVERAGE(L37:L50)</f>
        <v>22</v>
      </c>
      <c r="O37" s="12">
        <f>_xlfn.STDEV.P(L37:L50)</f>
        <v>0</v>
      </c>
      <c r="P37" s="12">
        <f>O37/SQRT(COUNT(L37:L50))</f>
        <v>0</v>
      </c>
    </row>
    <row r="38" spans="2:16" x14ac:dyDescent="0.25">
      <c r="B38" s="2">
        <v>8</v>
      </c>
      <c r="C38" s="2">
        <v>997.55</v>
      </c>
      <c r="D38" s="2">
        <v>0.1</v>
      </c>
      <c r="F38" s="2">
        <v>252.1</v>
      </c>
      <c r="G38" s="2"/>
      <c r="H38" s="12">
        <f>AVERAGE(F38:F50)</f>
        <v>251.26666666666665</v>
      </c>
      <c r="I38" s="12">
        <f>_xlfn.STDEV.P(F38:F50)</f>
        <v>0.69442222186665081</v>
      </c>
      <c r="J38" s="12">
        <f>I38/SQRT(COUNT(F38:F50))</f>
        <v>0.40092485672596889</v>
      </c>
      <c r="L38" s="2">
        <v>22</v>
      </c>
      <c r="M38" s="2">
        <v>0.05</v>
      </c>
      <c r="N38" s="12"/>
      <c r="O38" s="12"/>
      <c r="P38" s="12"/>
    </row>
    <row r="39" spans="2:16" x14ac:dyDescent="0.25">
      <c r="B39" s="2">
        <v>9</v>
      </c>
      <c r="C39" s="2">
        <v>1000.7</v>
      </c>
      <c r="D39" s="2">
        <v>0.1</v>
      </c>
      <c r="F39" s="2">
        <v>250.4</v>
      </c>
      <c r="G39" s="2"/>
      <c r="H39" s="12"/>
      <c r="I39" s="12"/>
      <c r="J39" s="12"/>
      <c r="L39" s="2">
        <v>22</v>
      </c>
      <c r="M39" s="2">
        <v>0.05</v>
      </c>
      <c r="N39" s="12"/>
      <c r="O39" s="12"/>
      <c r="P39" s="12"/>
    </row>
    <row r="40" spans="2:16" x14ac:dyDescent="0.25">
      <c r="B40" s="2">
        <v>10</v>
      </c>
      <c r="C40" s="2">
        <v>2003.35</v>
      </c>
      <c r="D40" s="2">
        <v>0.1</v>
      </c>
      <c r="F40" s="2">
        <v>251.3</v>
      </c>
      <c r="G40" s="2"/>
      <c r="H40" s="12"/>
      <c r="I40" s="12"/>
      <c r="J40" s="12"/>
      <c r="L40" s="5"/>
      <c r="M40" s="5"/>
      <c r="N40" s="5"/>
      <c r="O40" s="5"/>
      <c r="P40" s="5"/>
    </row>
    <row r="41" spans="2:16" x14ac:dyDescent="0.25">
      <c r="B41" s="2">
        <v>11</v>
      </c>
      <c r="C41" s="2">
        <v>1999.1</v>
      </c>
      <c r="D41" s="2">
        <v>0.1</v>
      </c>
    </row>
    <row r="42" spans="2:16" x14ac:dyDescent="0.25">
      <c r="B42" s="2">
        <v>12</v>
      </c>
      <c r="C42" s="2">
        <v>995.9</v>
      </c>
      <c r="D42" s="2">
        <v>0.1</v>
      </c>
    </row>
    <row r="43" spans="2:16" x14ac:dyDescent="0.25">
      <c r="B43" s="2">
        <v>13</v>
      </c>
      <c r="C43" s="2">
        <v>1990.85</v>
      </c>
      <c r="D43" s="2">
        <v>0.1</v>
      </c>
    </row>
  </sheetData>
  <mergeCells count="15">
    <mergeCell ref="B2:F2"/>
    <mergeCell ref="K2:O2"/>
    <mergeCell ref="H31:H34"/>
    <mergeCell ref="I31:I34"/>
    <mergeCell ref="J31:J34"/>
    <mergeCell ref="N37:N39"/>
    <mergeCell ref="O37:O39"/>
    <mergeCell ref="H38:H40"/>
    <mergeCell ref="Q3:R6"/>
    <mergeCell ref="I38:I40"/>
    <mergeCell ref="J38:J40"/>
    <mergeCell ref="N31:N33"/>
    <mergeCell ref="O31:O33"/>
    <mergeCell ref="P31:P33"/>
    <mergeCell ref="P37:P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nunop</dc:creator>
  <cp:lastModifiedBy>Sérgio Sousa</cp:lastModifiedBy>
  <dcterms:created xsi:type="dcterms:W3CDTF">2022-03-18T15:21:10Z</dcterms:created>
  <dcterms:modified xsi:type="dcterms:W3CDTF">2022-03-21T20:56:58Z</dcterms:modified>
</cp:coreProperties>
</file>