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98081AB8-4459-4C73-B619-7A929D9C9C45}" xr6:coauthVersionLast="47" xr6:coauthVersionMax="47" xr10:uidLastSave="{00000000-0000-0000-0000-000000000000}"/>
  <bookViews>
    <workbookView xWindow="-108" yWindow="-108" windowWidth="23256" windowHeight="12456" xr2:uid="{86E8DEF9-3212-4254-81AD-B9280C6CF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K3" i="1"/>
  <c r="L3" i="1"/>
  <c r="G3" i="1"/>
  <c r="G4" i="1"/>
  <c r="G5" i="1"/>
  <c r="G6" i="1"/>
  <c r="G7" i="1"/>
  <c r="G8" i="1"/>
  <c r="G9" i="1"/>
  <c r="G10" i="1"/>
  <c r="G11" i="1"/>
  <c r="G12" i="1"/>
  <c r="J4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  <c r="K4" i="1"/>
  <c r="K5" i="1"/>
  <c r="K6" i="1"/>
  <c r="K7" i="1"/>
  <c r="K8" i="1"/>
  <c r="K9" i="1"/>
  <c r="K10" i="1"/>
  <c r="K11" i="1"/>
  <c r="K12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<sst xmlns="http://schemas.openxmlformats.org/spreadsheetml/2006/main" count="21" uniqueCount="13">
  <si>
    <t>D (cm)</t>
  </si>
  <si>
    <t>SO (cm)</t>
  </si>
  <si>
    <t>Si (cm)</t>
  </si>
  <si>
    <t>Mt</t>
  </si>
  <si>
    <t>f=SiSo/D</t>
  </si>
  <si>
    <t>f=sO-SO^2/D</t>
  </si>
  <si>
    <t>f=Si-Si^2/D</t>
  </si>
  <si>
    <t>A</t>
  </si>
  <si>
    <t>B</t>
  </si>
  <si>
    <t>1/Si</t>
  </si>
  <si>
    <t>1/SO</t>
  </si>
  <si>
    <t>2h (cm)</t>
  </si>
  <si>
    <t>2h'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</si>
</sst>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1/Si em função</a:t>
            </a:r>
            <a:r>
              <a:rPr lang="en-US" baseline="0"/>
              <a:t> de 1/S0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Sheet1!$K$3:$K$12</c:f>
              <c:numCache>
                <c:formatCode>General</c:formatCode>
                <c:ptCount val="10"/>
                <c:pt idx="0">
                  <c:v>5.4347826086956527E-2</c:v>
                </c:pt>
                <c:pt idx="1">
                  <c:v>1.3054830287206267E-2</c:v>
                </c:pt>
                <c:pt idx="2">
                  <c:v>5.3475935828877004E-2</c:v>
                </c:pt>
                <c:pt idx="3">
                  <c:v>1.2070006035003019E-2</c:v>
                </c:pt>
                <c:pt idx="4">
                  <c:v>5.4200542005420058E-2</c:v>
                </c:pt>
                <c:pt idx="5">
                  <c:v>1.1376564277588168E-2</c:v>
                </c:pt>
                <c:pt idx="6">
                  <c:v>5.4644808743169397E-2</c:v>
                </c:pt>
                <c:pt idx="7">
                  <c:v>1.0638297872340425E-2</c:v>
                </c:pt>
                <c:pt idx="8">
                  <c:v>9.4250706880301613E-3</c:v>
                </c:pt>
                <c:pt idx="9">
                  <c:v>8.8668203582195418E-3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1.3037809647979138E-2</c:v>
                </c:pt>
                <c:pt idx="1">
                  <c:v>5.2631578947368418E-2</c:v>
                </c:pt>
                <c:pt idx="2">
                  <c:v>1.199760047990402E-2</c:v>
                </c:pt>
                <c:pt idx="3">
                  <c:v>5.1679586563307491E-2</c:v>
                </c:pt>
                <c:pt idx="4">
                  <c:v>1.1293054771315642E-2</c:v>
                </c:pt>
                <c:pt idx="5">
                  <c:v>5.2631578947368418E-2</c:v>
                </c:pt>
                <c:pt idx="6">
                  <c:v>1.0526315789473684E-2</c:v>
                </c:pt>
                <c:pt idx="7">
                  <c:v>5.181347150259067E-2</c:v>
                </c:pt>
                <c:pt idx="8">
                  <c:v>5.5096418732782371E-2</c:v>
                </c:pt>
                <c:pt idx="9">
                  <c:v>5.6657223796034002E-2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3-4610-8CEB-395DC1BE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89615"/>
        <c:axId val="562182383"/>
      </c:scatterChart>
      <c:valAx>
        <c:axId val="7440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82383"/>
        <c:crosses val="autoZero"/>
        <c:crossBetween val="midCat"/>
      </c:valAx>
      <c:valAx>
        <c:axId val="5621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D/S0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76.599999999999994</c:v>
                </c:pt>
                <c:pt idx="2">
                  <c:v>18.7</c:v>
                </c:pt>
                <c:pt idx="3">
                  <c:v>82.85</c:v>
                </c:pt>
                <c:pt idx="4">
                  <c:v>18.45</c:v>
                </c:pt>
                <c:pt idx="5">
                  <c:v>87.9</c:v>
                </c:pt>
                <c:pt idx="6">
                  <c:v>18.3</c:v>
                </c:pt>
                <c:pt idx="7">
                  <c:v>94</c:v>
                </c:pt>
                <c:pt idx="8">
                  <c:v>106.1</c:v>
                </c:pt>
                <c:pt idx="9">
                  <c:v>112.78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95.6</c:v>
                </c:pt>
                <c:pt idx="1">
                  <c:v>95.75</c:v>
                </c:pt>
                <c:pt idx="2">
                  <c:v>102.1</c:v>
                </c:pt>
                <c:pt idx="3">
                  <c:v>102.15</c:v>
                </c:pt>
                <c:pt idx="4">
                  <c:v>106.9</c:v>
                </c:pt>
                <c:pt idx="5">
                  <c:v>106.9</c:v>
                </c:pt>
                <c:pt idx="6">
                  <c:v>113.1</c:v>
                </c:pt>
                <c:pt idx="7">
                  <c:v>113.05</c:v>
                </c:pt>
                <c:pt idx="8">
                  <c:v>124.3</c:v>
                </c:pt>
                <c:pt idx="9">
                  <c:v>130.94999999999999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9-49A9-A9EC-34CF5CB1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16351"/>
        <c:axId val="414115519"/>
      </c:scatterChart>
      <c:valAx>
        <c:axId val="4141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5519"/>
        <c:crosses val="autoZero"/>
        <c:crossBetween val="midCat"/>
      </c:valAx>
      <c:valAx>
        <c:axId val="414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3</xdr:row>
      <xdr:rowOff>7620</xdr:rowOff>
    </xdr:from>
    <xdr:to>
      <xdr:col>21</xdr:col>
      <xdr:colOff>297180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5613E-09BC-4CEF-9DE7-4CDC3B54F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96EF5-FDC9-4D78-9488-4FA81143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1357-AA4E-4AD0-9D7D-AF7CAC853938}">
  <dimension ref="A2:L22"/>
  <sheetViews>
    <sheetView tabSelected="1" workbookViewId="0">
      <selection activeCell="L21" sqref="L21"/>
    </sheetView>
  </sheetViews>
  <sheetFormatPr defaultRowHeight="14.4" x14ac:dyDescent="0.3"/>
  <cols>
    <col min="9" max="9" width="11.77734375" customWidth="1"/>
    <col min="10" max="10" width="10.88671875" customWidth="1"/>
  </cols>
  <sheetData>
    <row r="2" spans="1:12" x14ac:dyDescent="0.3">
      <c r="A2" s="1"/>
      <c r="B2" s="3" t="s">
        <v>0</v>
      </c>
      <c r="C2" s="3" t="s">
        <v>1</v>
      </c>
      <c r="D2" s="3" t="s">
        <v>2</v>
      </c>
      <c r="E2" s="3" t="s">
        <v>11</v>
      </c>
      <c r="F2" s="3" t="s">
        <v>12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10</v>
      </c>
      <c r="L2" s="3" t="s">
        <v>9</v>
      </c>
    </row>
    <row r="3" spans="1:12" x14ac:dyDescent="0.3">
      <c r="A3" s="5" t="s">
        <v>7</v>
      </c>
      <c r="B3" s="2">
        <v>95.6</v>
      </c>
      <c r="C3" s="1">
        <v>18.399999999999999</v>
      </c>
      <c r="D3" s="1">
        <v>76.7</v>
      </c>
      <c r="E3" s="1">
        <v>2.2999999999999998</v>
      </c>
      <c r="F3" s="1">
        <v>9.15</v>
      </c>
      <c r="G3" s="1">
        <f>F3/E3</f>
        <v>3.9782608695652177</v>
      </c>
      <c r="H3" s="1">
        <f>(D3*C3)/B3</f>
        <v>14.762343096234311</v>
      </c>
      <c r="I3" s="1">
        <f>C3-((C3^2)/B3)</f>
        <v>14.858577405857739</v>
      </c>
      <c r="J3" s="1">
        <f>D3-((D3^2)/B3)</f>
        <v>15.163493723849371</v>
      </c>
      <c r="K3" s="1">
        <f t="shared" ref="K3:K12" si="0">1/C3</f>
        <v>5.4347826086956527E-2</v>
      </c>
      <c r="L3" s="1">
        <f t="shared" ref="L3:L12" si="1">1/D3</f>
        <v>1.3037809647979138E-2</v>
      </c>
    </row>
    <row r="4" spans="1:12" x14ac:dyDescent="0.3">
      <c r="A4" s="4" t="s">
        <v>8</v>
      </c>
      <c r="B4" s="2">
        <v>95.75</v>
      </c>
      <c r="C4" s="1">
        <v>76.599999999999994</v>
      </c>
      <c r="D4" s="1">
        <v>19</v>
      </c>
      <c r="E4" s="1">
        <v>2.2999999999999998</v>
      </c>
      <c r="F4" s="1">
        <v>0.6</v>
      </c>
      <c r="G4" s="1">
        <f t="shared" ref="G4:G22" si="2">F4/E4</f>
        <v>0.2608695652173913</v>
      </c>
      <c r="H4" s="1">
        <f t="shared" ref="H4:H22" si="3">(D4*C4)/B4</f>
        <v>15.2</v>
      </c>
      <c r="I4" s="1">
        <f t="shared" ref="I4:I22" si="4">C4-((C4^2)/B4)</f>
        <v>15.32</v>
      </c>
      <c r="J4" s="1">
        <f t="shared" ref="J4:J22" si="5">D4-((D4^2)/B4)</f>
        <v>15.229765013054831</v>
      </c>
      <c r="K4" s="1">
        <f t="shared" si="0"/>
        <v>1.3054830287206267E-2</v>
      </c>
      <c r="L4" s="1">
        <f t="shared" si="1"/>
        <v>5.2631578947368418E-2</v>
      </c>
    </row>
    <row r="5" spans="1:12" x14ac:dyDescent="0.3">
      <c r="A5" s="6" t="s">
        <v>7</v>
      </c>
      <c r="B5" s="2">
        <v>102.1</v>
      </c>
      <c r="C5" s="1">
        <v>18.7</v>
      </c>
      <c r="D5" s="1">
        <v>83.35</v>
      </c>
      <c r="E5" s="1">
        <v>2.2999999999999998</v>
      </c>
      <c r="F5" s="1">
        <v>8.5</v>
      </c>
      <c r="G5" s="1">
        <f t="shared" si="2"/>
        <v>3.6956521739130439</v>
      </c>
      <c r="H5" s="1">
        <f t="shared" si="3"/>
        <v>15.265866797257589</v>
      </c>
      <c r="I5" s="1">
        <f t="shared" si="4"/>
        <v>15.275024485798236</v>
      </c>
      <c r="J5" s="1">
        <f>D5-((D5^2)/B5)</f>
        <v>15.306684622918709</v>
      </c>
      <c r="K5" s="1">
        <f t="shared" si="0"/>
        <v>5.3475935828877004E-2</v>
      </c>
      <c r="L5" s="1">
        <f t="shared" si="1"/>
        <v>1.199760047990402E-2</v>
      </c>
    </row>
    <row r="6" spans="1:12" x14ac:dyDescent="0.3">
      <c r="A6" s="4" t="s">
        <v>8</v>
      </c>
      <c r="B6" s="2">
        <v>102.15</v>
      </c>
      <c r="C6" s="1">
        <v>82.85</v>
      </c>
      <c r="D6" s="1">
        <v>19.350000000000001</v>
      </c>
      <c r="E6" s="1">
        <v>2.2999999999999998</v>
      </c>
      <c r="F6" s="1">
        <v>0.5</v>
      </c>
      <c r="G6" s="1">
        <f t="shared" si="2"/>
        <v>0.21739130434782611</v>
      </c>
      <c r="H6" s="1">
        <f t="shared" si="3"/>
        <v>15.694052863436124</v>
      </c>
      <c r="I6" s="1">
        <f t="shared" si="4"/>
        <v>15.653499755261876</v>
      </c>
      <c r="J6" s="1">
        <f t="shared" si="5"/>
        <v>15.684581497797357</v>
      </c>
      <c r="K6" s="1">
        <f t="shared" si="0"/>
        <v>1.2070006035003019E-2</v>
      </c>
      <c r="L6" s="1">
        <f t="shared" si="1"/>
        <v>5.1679586563307491E-2</v>
      </c>
    </row>
    <row r="7" spans="1:12" x14ac:dyDescent="0.3">
      <c r="A7" s="6" t="s">
        <v>7</v>
      </c>
      <c r="B7" s="2">
        <v>106.9</v>
      </c>
      <c r="C7" s="1">
        <v>18.45</v>
      </c>
      <c r="D7" s="1">
        <v>88.55</v>
      </c>
      <c r="E7" s="1">
        <v>2.2999999999999998</v>
      </c>
      <c r="F7" s="1">
        <v>8.75</v>
      </c>
      <c r="G7" s="1">
        <f t="shared" si="2"/>
        <v>3.804347826086957</v>
      </c>
      <c r="H7" s="1">
        <f t="shared" si="3"/>
        <v>15.282951356407857</v>
      </c>
      <c r="I7" s="1">
        <f t="shared" si="4"/>
        <v>15.265692235734331</v>
      </c>
      <c r="J7" s="1">
        <f t="shared" si="5"/>
        <v>15.200116931711889</v>
      </c>
      <c r="K7" s="1">
        <f t="shared" si="0"/>
        <v>5.4200542005420058E-2</v>
      </c>
      <c r="L7" s="1">
        <f t="shared" si="1"/>
        <v>1.1293054771315642E-2</v>
      </c>
    </row>
    <row r="8" spans="1:12" x14ac:dyDescent="0.3">
      <c r="A8" s="4" t="s">
        <v>8</v>
      </c>
      <c r="B8" s="2">
        <v>106.9</v>
      </c>
      <c r="C8" s="1">
        <v>87.9</v>
      </c>
      <c r="D8" s="1">
        <v>19</v>
      </c>
      <c r="E8" s="1">
        <v>2.2999999999999998</v>
      </c>
      <c r="F8" s="1">
        <v>0.5</v>
      </c>
      <c r="G8" s="1">
        <f t="shared" si="2"/>
        <v>0.21739130434782611</v>
      </c>
      <c r="H8" s="1">
        <f t="shared" si="3"/>
        <v>15.623012160898035</v>
      </c>
      <c r="I8" s="1">
        <f t="shared" si="4"/>
        <v>15.623012160898043</v>
      </c>
      <c r="J8" s="1">
        <f t="shared" si="5"/>
        <v>15.623012160898035</v>
      </c>
      <c r="K8" s="1">
        <f t="shared" si="0"/>
        <v>1.1376564277588168E-2</v>
      </c>
      <c r="L8" s="1">
        <f t="shared" si="1"/>
        <v>5.2631578947368418E-2</v>
      </c>
    </row>
    <row r="9" spans="1:12" x14ac:dyDescent="0.3">
      <c r="A9" s="6" t="s">
        <v>7</v>
      </c>
      <c r="B9" s="2">
        <v>113.1</v>
      </c>
      <c r="C9" s="1">
        <v>18.3</v>
      </c>
      <c r="D9" s="1">
        <v>95</v>
      </c>
      <c r="E9" s="1">
        <v>2.2999999999999998</v>
      </c>
      <c r="F9" s="1">
        <v>9.5</v>
      </c>
      <c r="G9" s="1">
        <f t="shared" si="2"/>
        <v>4.1304347826086962</v>
      </c>
      <c r="H9" s="1">
        <f t="shared" si="3"/>
        <v>15.37135278514589</v>
      </c>
      <c r="I9" s="1">
        <f t="shared" si="4"/>
        <v>15.338992042440319</v>
      </c>
      <c r="J9" s="1">
        <f t="shared" si="5"/>
        <v>15.203359858532266</v>
      </c>
      <c r="K9" s="1">
        <f t="shared" si="0"/>
        <v>5.4644808743169397E-2</v>
      </c>
      <c r="L9" s="1">
        <f t="shared" si="1"/>
        <v>1.0526315789473684E-2</v>
      </c>
    </row>
    <row r="10" spans="1:12" x14ac:dyDescent="0.3">
      <c r="A10" s="4" t="s">
        <v>8</v>
      </c>
      <c r="B10" s="2">
        <v>113.05</v>
      </c>
      <c r="C10" s="1">
        <v>94</v>
      </c>
      <c r="D10" s="1">
        <v>19.3</v>
      </c>
      <c r="E10" s="1">
        <v>2.2999999999999998</v>
      </c>
      <c r="F10" s="1">
        <v>0.45</v>
      </c>
      <c r="G10" s="1">
        <f t="shared" si="2"/>
        <v>0.19565217391304349</v>
      </c>
      <c r="H10" s="1">
        <f t="shared" si="3"/>
        <v>16.047766475011059</v>
      </c>
      <c r="I10" s="1">
        <f t="shared" si="4"/>
        <v>15.839893852277754</v>
      </c>
      <c r="J10" s="1">
        <f t="shared" si="5"/>
        <v>16.005086245024327</v>
      </c>
      <c r="K10" s="1">
        <f t="shared" si="0"/>
        <v>1.0638297872340425E-2</v>
      </c>
      <c r="L10" s="1">
        <f t="shared" si="1"/>
        <v>5.181347150259067E-2</v>
      </c>
    </row>
    <row r="11" spans="1:12" x14ac:dyDescent="0.3">
      <c r="A11" s="8" t="s">
        <v>8</v>
      </c>
      <c r="B11" s="2">
        <v>124.3</v>
      </c>
      <c r="C11" s="1">
        <v>106.1</v>
      </c>
      <c r="D11" s="1">
        <v>18.149999999999999</v>
      </c>
      <c r="E11" s="1">
        <v>2.2999999999999998</v>
      </c>
      <c r="F11" s="1">
        <v>0.4</v>
      </c>
      <c r="G11" s="1">
        <f t="shared" si="2"/>
        <v>0.17391304347826089</v>
      </c>
      <c r="H11" s="1">
        <f t="shared" si="3"/>
        <v>15.492477876106193</v>
      </c>
      <c r="I11" s="1">
        <f t="shared" si="4"/>
        <v>15.535156878519714</v>
      </c>
      <c r="J11" s="1">
        <f t="shared" si="5"/>
        <v>15.499778761061947</v>
      </c>
      <c r="K11" s="1">
        <f t="shared" si="0"/>
        <v>9.4250706880301613E-3</v>
      </c>
      <c r="L11" s="1">
        <f t="shared" si="1"/>
        <v>5.5096418732782371E-2</v>
      </c>
    </row>
    <row r="12" spans="1:12" x14ac:dyDescent="0.3">
      <c r="A12" s="4" t="s">
        <v>8</v>
      </c>
      <c r="B12" s="2">
        <v>130.94999999999999</v>
      </c>
      <c r="C12" s="1">
        <v>112.78</v>
      </c>
      <c r="D12" s="1">
        <v>17.649999999999999</v>
      </c>
      <c r="E12" s="1">
        <v>2.2999999999999998</v>
      </c>
      <c r="F12" s="1">
        <v>0.4</v>
      </c>
      <c r="G12" s="1">
        <f t="shared" si="2"/>
        <v>0.17391304347826089</v>
      </c>
      <c r="H12" s="1">
        <f t="shared" si="3"/>
        <v>15.200969835815195</v>
      </c>
      <c r="I12" s="1">
        <f t="shared" si="4"/>
        <v>15.648817105765545</v>
      </c>
      <c r="J12" s="1">
        <f t="shared" si="5"/>
        <v>15.271057655593737</v>
      </c>
      <c r="K12" s="1">
        <f t="shared" si="0"/>
        <v>8.8668203582195418E-3</v>
      </c>
      <c r="L12" s="1">
        <f t="shared" si="1"/>
        <v>5.6657223796034002E-2</v>
      </c>
    </row>
    <row r="13" spans="1:12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">
      <c r="C22" s="7"/>
      <c r="D22" s="7"/>
      <c r="E22" s="7"/>
      <c r="F22" s="7"/>
      <c r="G22" s="7"/>
      <c r="H22" s="7"/>
      <c r="I22" s="7"/>
      <c r="J22" s="7"/>
      <c r="K22" s="7"/>
      <c r="L22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C9AE00E36404AA0D09428E6D89785" ma:contentTypeVersion="4" ma:contentTypeDescription="Criar um novo documento." ma:contentTypeScope="" ma:versionID="90a733a5ab80369601faf008bc080d09">
  <xsd:schema xmlns:xsd="http://www.w3.org/2001/XMLSchema" xmlns:xs="http://www.w3.org/2001/XMLSchema" xmlns:p="http://schemas.microsoft.com/office/2006/metadata/properties" xmlns:ns3="c5de1c3e-7813-4da7-ba52-5366b85aaf02" targetNamespace="http://schemas.microsoft.com/office/2006/metadata/properties" ma:root="true" ma:fieldsID="b20cf44b89237f95aaad323f9088c9f4" ns3:_="">
    <xsd:import namespace="c5de1c3e-7813-4da7-ba52-5366b85aaf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e1c3e-7813-4da7-ba52-5366b85aa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32EF5C-8F83-4888-B6EF-0E9A1DA73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de1c3e-7813-4da7-ba52-5366b85aaf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33A98F-BD38-4038-820D-29FB47F72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7DCA3E-FE35-4BAD-8434-94F53402176D}">
  <ds:schemaRefs>
    <ds:schemaRef ds:uri="http://purl.org/dc/terms/"/>
    <ds:schemaRef ds:uri="http://schemas.microsoft.com/office/2006/documentManagement/types"/>
    <ds:schemaRef ds:uri="http://purl.org/dc/elements/1.1/"/>
    <ds:schemaRef ds:uri="c5de1c3e-7813-4da7-ba52-5366b85aaf02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2022-03-17T18:07:08Z</dcterms:created>
  <dcterms:modified xsi:type="dcterms:W3CDTF">2022-03-18T11:21:03Z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0x010100A6AC9AE00E36404AA0D09428E6D89785</vt:lpwstr>
  </property>
</Properties>
</file>