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8725E2AA-73FB-415B-93BD-3605F104D7E2}" xr6:coauthVersionLast="47" xr6:coauthVersionMax="47" xr10:uidLastSave="{00000000-0000-0000-0000-000000000000}"/>
  <bookViews>
    <workbookView xWindow="-108" yWindow="-108" windowWidth="23256" windowHeight="12456" xr2:uid="{9CE87473-03DA-42DD-9F86-026CAF99A140}"/>
  </bookViews>
  <sheets>
    <sheet name="Carga e Descarga" sheetId="1" r:id="rId1"/>
    <sheet name="Creep e Relax" sheetId="2" r:id="rId2"/>
    <sheet name="creep tracker v2" sheetId="4" r:id="rId3"/>
    <sheet name="Sheet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0" i="1" l="1"/>
  <c r="G20" i="1"/>
  <c r="G21" i="1"/>
  <c r="I15" i="1"/>
  <c r="I3" i="1"/>
  <c r="D4" i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5" i="4"/>
  <c r="D15" i="1"/>
  <c r="F21" i="1" s="1"/>
  <c r="G17" i="1"/>
  <c r="C5" i="2" s="1"/>
  <c r="D5" i="2" s="1"/>
  <c r="E5" i="2" s="1"/>
  <c r="A40" i="1"/>
  <c r="A41" i="1"/>
  <c r="A30" i="1"/>
  <c r="A31" i="1"/>
  <c r="A32" i="1"/>
  <c r="A33" i="1"/>
  <c r="A34" i="1"/>
  <c r="A35" i="1"/>
  <c r="A36" i="1"/>
  <c r="A37" i="1"/>
  <c r="A38" i="1"/>
  <c r="A39" i="1"/>
  <c r="A29" i="1"/>
  <c r="J42" i="2" l="1"/>
  <c r="C16" i="2"/>
  <c r="J53" i="2" s="1"/>
  <c r="C12" i="2"/>
  <c r="J49" i="2" s="1"/>
  <c r="C15" i="2"/>
  <c r="J52" i="2" s="1"/>
  <c r="C14" i="2"/>
  <c r="J51" i="2" s="1"/>
  <c r="C13" i="2"/>
  <c r="J50" i="2" s="1"/>
  <c r="C11" i="2"/>
  <c r="J48" i="2" s="1"/>
  <c r="C21" i="2"/>
  <c r="C20" i="2"/>
  <c r="J57" i="2" s="1"/>
  <c r="C8" i="2"/>
  <c r="J45" i="2" s="1"/>
  <c r="C10" i="2"/>
  <c r="J47" i="2" s="1"/>
  <c r="C19" i="2"/>
  <c r="J56" i="2" s="1"/>
  <c r="C7" i="2"/>
  <c r="J44" i="2" s="1"/>
  <c r="C9" i="2"/>
  <c r="J46" i="2" s="1"/>
  <c r="D3" i="1"/>
  <c r="C18" i="2"/>
  <c r="J55" i="2" s="1"/>
  <c r="C6" i="2"/>
  <c r="J43" i="2" s="1"/>
  <c r="C17" i="2"/>
  <c r="J54" i="2" s="1"/>
  <c r="F20" i="1" l="1"/>
  <c r="E29" i="1"/>
  <c r="B29" i="1"/>
  <c r="D248" i="5" l="1"/>
  <c r="E248" i="5" s="1"/>
  <c r="F248" i="5" s="1"/>
  <c r="D249" i="5"/>
  <c r="E249" i="5" s="1"/>
  <c r="F249" i="5" s="1"/>
  <c r="D250" i="5"/>
  <c r="D251" i="5"/>
  <c r="D252" i="5"/>
  <c r="E252" i="5" s="1"/>
  <c r="F252" i="5" s="1"/>
  <c r="D253" i="5"/>
  <c r="E253" i="5" s="1"/>
  <c r="F253" i="5" s="1"/>
  <c r="D254" i="5"/>
  <c r="E254" i="5" s="1"/>
  <c r="F254" i="5" s="1"/>
  <c r="D255" i="5"/>
  <c r="E255" i="5" s="1"/>
  <c r="F255" i="5" s="1"/>
  <c r="D256" i="5"/>
  <c r="E256" i="5" s="1"/>
  <c r="F256" i="5" s="1"/>
  <c r="D257" i="5"/>
  <c r="E257" i="5" s="1"/>
  <c r="F257" i="5" s="1"/>
  <c r="D258" i="5"/>
  <c r="E258" i="5" s="1"/>
  <c r="F258" i="5" s="1"/>
  <c r="D259" i="5"/>
  <c r="E259" i="5" s="1"/>
  <c r="F259" i="5" s="1"/>
  <c r="D260" i="5"/>
  <c r="E260" i="5" s="1"/>
  <c r="F260" i="5" s="1"/>
  <c r="D261" i="5"/>
  <c r="E261" i="5" s="1"/>
  <c r="F261" i="5" s="1"/>
  <c r="D262" i="5"/>
  <c r="E262" i="5" s="1"/>
  <c r="F262" i="5" s="1"/>
  <c r="D263" i="5"/>
  <c r="E263" i="5" s="1"/>
  <c r="F263" i="5" s="1"/>
  <c r="D264" i="5"/>
  <c r="E264" i="5" s="1"/>
  <c r="F264" i="5" s="1"/>
  <c r="D265" i="5"/>
  <c r="E265" i="5" s="1"/>
  <c r="F265" i="5" s="1"/>
  <c r="D266" i="5"/>
  <c r="E266" i="5" s="1"/>
  <c r="F266" i="5" s="1"/>
  <c r="D267" i="5"/>
  <c r="E267" i="5" s="1"/>
  <c r="F267" i="5" s="1"/>
  <c r="D268" i="5"/>
  <c r="E268" i="5" s="1"/>
  <c r="F268" i="5" s="1"/>
  <c r="D269" i="5"/>
  <c r="E269" i="5" s="1"/>
  <c r="F269" i="5" s="1"/>
  <c r="D270" i="5"/>
  <c r="E270" i="5" s="1"/>
  <c r="F270" i="5" s="1"/>
  <c r="D271" i="5"/>
  <c r="E271" i="5" s="1"/>
  <c r="F271" i="5" s="1"/>
  <c r="D272" i="5"/>
  <c r="E272" i="5" s="1"/>
  <c r="F272" i="5" s="1"/>
  <c r="D273" i="5"/>
  <c r="E273" i="5" s="1"/>
  <c r="F273" i="5" s="1"/>
  <c r="D274" i="5"/>
  <c r="E274" i="5" s="1"/>
  <c r="F274" i="5" s="1"/>
  <c r="D275" i="5"/>
  <c r="E275" i="5" s="1"/>
  <c r="F275" i="5" s="1"/>
  <c r="D276" i="5"/>
  <c r="E276" i="5" s="1"/>
  <c r="F276" i="5" s="1"/>
  <c r="D277" i="5"/>
  <c r="E277" i="5" s="1"/>
  <c r="F277" i="5" s="1"/>
  <c r="D278" i="5"/>
  <c r="E278" i="5" s="1"/>
  <c r="F278" i="5" s="1"/>
  <c r="D279" i="5"/>
  <c r="E279" i="5" s="1"/>
  <c r="F279" i="5" s="1"/>
  <c r="D280" i="5"/>
  <c r="E280" i="5" s="1"/>
  <c r="F280" i="5" s="1"/>
  <c r="D281" i="5"/>
  <c r="E281" i="5" s="1"/>
  <c r="F281" i="5" s="1"/>
  <c r="D282" i="5"/>
  <c r="E282" i="5" s="1"/>
  <c r="F282" i="5" s="1"/>
  <c r="E44" i="5"/>
  <c r="F44" i="5" s="1"/>
  <c r="E73" i="5"/>
  <c r="F73" i="5" s="1"/>
  <c r="E250" i="5"/>
  <c r="F250" i="5" s="1"/>
  <c r="E251" i="5"/>
  <c r="F251" i="5" s="1"/>
  <c r="D4" i="5"/>
  <c r="E4" i="5" s="1"/>
  <c r="F4" i="5" s="1"/>
  <c r="D247" i="5"/>
  <c r="E247" i="5" s="1"/>
  <c r="F247" i="5" s="1"/>
  <c r="D246" i="5"/>
  <c r="E246" i="5" s="1"/>
  <c r="F246" i="5" s="1"/>
  <c r="D245" i="5"/>
  <c r="E245" i="5" s="1"/>
  <c r="F245" i="5" s="1"/>
  <c r="D244" i="5"/>
  <c r="E244" i="5" s="1"/>
  <c r="F244" i="5" s="1"/>
  <c r="D243" i="5"/>
  <c r="E243" i="5" s="1"/>
  <c r="F243" i="5" s="1"/>
  <c r="D242" i="5"/>
  <c r="E242" i="5" s="1"/>
  <c r="F242" i="5" s="1"/>
  <c r="D241" i="5"/>
  <c r="E241" i="5" s="1"/>
  <c r="F241" i="5" s="1"/>
  <c r="D240" i="5"/>
  <c r="E240" i="5" s="1"/>
  <c r="F240" i="5" s="1"/>
  <c r="D239" i="5"/>
  <c r="E239" i="5" s="1"/>
  <c r="F239" i="5" s="1"/>
  <c r="D238" i="5"/>
  <c r="E238" i="5" s="1"/>
  <c r="F238" i="5" s="1"/>
  <c r="D237" i="5"/>
  <c r="E237" i="5" s="1"/>
  <c r="F237" i="5" s="1"/>
  <c r="D236" i="5"/>
  <c r="E236" i="5" s="1"/>
  <c r="F236" i="5" s="1"/>
  <c r="D235" i="5"/>
  <c r="E235" i="5" s="1"/>
  <c r="F235" i="5" s="1"/>
  <c r="D234" i="5"/>
  <c r="E234" i="5" s="1"/>
  <c r="F234" i="5" s="1"/>
  <c r="D233" i="5"/>
  <c r="E233" i="5" s="1"/>
  <c r="F233" i="5" s="1"/>
  <c r="D232" i="5"/>
  <c r="E232" i="5" s="1"/>
  <c r="F232" i="5" s="1"/>
  <c r="D231" i="5"/>
  <c r="E231" i="5" s="1"/>
  <c r="F231" i="5" s="1"/>
  <c r="D230" i="5"/>
  <c r="E230" i="5" s="1"/>
  <c r="F230" i="5" s="1"/>
  <c r="D229" i="5"/>
  <c r="E229" i="5" s="1"/>
  <c r="F229" i="5" s="1"/>
  <c r="D228" i="5"/>
  <c r="E228" i="5" s="1"/>
  <c r="F228" i="5" s="1"/>
  <c r="D227" i="5"/>
  <c r="E227" i="5" s="1"/>
  <c r="F227" i="5" s="1"/>
  <c r="D226" i="5"/>
  <c r="E226" i="5" s="1"/>
  <c r="F226" i="5" s="1"/>
  <c r="D225" i="5"/>
  <c r="E225" i="5" s="1"/>
  <c r="F225" i="5" s="1"/>
  <c r="D224" i="5"/>
  <c r="E224" i="5" s="1"/>
  <c r="F224" i="5" s="1"/>
  <c r="D223" i="5"/>
  <c r="E223" i="5" s="1"/>
  <c r="F223" i="5" s="1"/>
  <c r="D222" i="5"/>
  <c r="E222" i="5" s="1"/>
  <c r="F222" i="5" s="1"/>
  <c r="D221" i="5"/>
  <c r="E221" i="5" s="1"/>
  <c r="F221" i="5" s="1"/>
  <c r="D220" i="5"/>
  <c r="E220" i="5" s="1"/>
  <c r="F220" i="5" s="1"/>
  <c r="D219" i="5"/>
  <c r="E219" i="5" s="1"/>
  <c r="F219" i="5" s="1"/>
  <c r="D218" i="5"/>
  <c r="E218" i="5" s="1"/>
  <c r="F218" i="5" s="1"/>
  <c r="D217" i="5"/>
  <c r="E217" i="5" s="1"/>
  <c r="F217" i="5" s="1"/>
  <c r="D216" i="5"/>
  <c r="E216" i="5" s="1"/>
  <c r="F216" i="5" s="1"/>
  <c r="D215" i="5"/>
  <c r="E215" i="5" s="1"/>
  <c r="F215" i="5" s="1"/>
  <c r="D214" i="5"/>
  <c r="E214" i="5" s="1"/>
  <c r="F214" i="5" s="1"/>
  <c r="D213" i="5"/>
  <c r="E213" i="5" s="1"/>
  <c r="F213" i="5" s="1"/>
  <c r="D212" i="5"/>
  <c r="E212" i="5" s="1"/>
  <c r="F212" i="5" s="1"/>
  <c r="D211" i="5"/>
  <c r="E211" i="5" s="1"/>
  <c r="F211" i="5" s="1"/>
  <c r="D210" i="5"/>
  <c r="E210" i="5" s="1"/>
  <c r="F210" i="5" s="1"/>
  <c r="D209" i="5"/>
  <c r="E209" i="5" s="1"/>
  <c r="F209" i="5" s="1"/>
  <c r="D208" i="5"/>
  <c r="E208" i="5" s="1"/>
  <c r="F208" i="5" s="1"/>
  <c r="D207" i="5"/>
  <c r="E207" i="5" s="1"/>
  <c r="F207" i="5" s="1"/>
  <c r="D206" i="5"/>
  <c r="E206" i="5" s="1"/>
  <c r="F206" i="5" s="1"/>
  <c r="D205" i="5"/>
  <c r="E205" i="5" s="1"/>
  <c r="F205" i="5" s="1"/>
  <c r="D204" i="5"/>
  <c r="E204" i="5" s="1"/>
  <c r="F204" i="5" s="1"/>
  <c r="D203" i="5"/>
  <c r="E203" i="5" s="1"/>
  <c r="F203" i="5" s="1"/>
  <c r="D202" i="5"/>
  <c r="E202" i="5" s="1"/>
  <c r="F202" i="5" s="1"/>
  <c r="D201" i="5"/>
  <c r="E201" i="5" s="1"/>
  <c r="F201" i="5" s="1"/>
  <c r="D200" i="5"/>
  <c r="E200" i="5" s="1"/>
  <c r="F200" i="5" s="1"/>
  <c r="D199" i="5"/>
  <c r="E199" i="5" s="1"/>
  <c r="F199" i="5" s="1"/>
  <c r="D198" i="5"/>
  <c r="E198" i="5" s="1"/>
  <c r="F198" i="5" s="1"/>
  <c r="D197" i="5"/>
  <c r="E197" i="5" s="1"/>
  <c r="F197" i="5" s="1"/>
  <c r="D196" i="5"/>
  <c r="E196" i="5" s="1"/>
  <c r="F196" i="5" s="1"/>
  <c r="D195" i="5"/>
  <c r="E195" i="5" s="1"/>
  <c r="F195" i="5" s="1"/>
  <c r="D194" i="5"/>
  <c r="E194" i="5" s="1"/>
  <c r="F194" i="5" s="1"/>
  <c r="D193" i="5"/>
  <c r="E193" i="5" s="1"/>
  <c r="F193" i="5" s="1"/>
  <c r="D192" i="5"/>
  <c r="E192" i="5" s="1"/>
  <c r="F192" i="5" s="1"/>
  <c r="D191" i="5"/>
  <c r="E191" i="5" s="1"/>
  <c r="F191" i="5" s="1"/>
  <c r="D190" i="5"/>
  <c r="E190" i="5" s="1"/>
  <c r="F190" i="5" s="1"/>
  <c r="D189" i="5"/>
  <c r="E189" i="5" s="1"/>
  <c r="F189" i="5" s="1"/>
  <c r="D188" i="5"/>
  <c r="E188" i="5" s="1"/>
  <c r="F188" i="5" s="1"/>
  <c r="D187" i="5"/>
  <c r="E187" i="5" s="1"/>
  <c r="F187" i="5" s="1"/>
  <c r="D186" i="5"/>
  <c r="E186" i="5" s="1"/>
  <c r="F186" i="5" s="1"/>
  <c r="D185" i="5"/>
  <c r="E185" i="5" s="1"/>
  <c r="F185" i="5" s="1"/>
  <c r="D184" i="5"/>
  <c r="E184" i="5" s="1"/>
  <c r="F184" i="5" s="1"/>
  <c r="D183" i="5"/>
  <c r="E183" i="5" s="1"/>
  <c r="F183" i="5" s="1"/>
  <c r="D182" i="5"/>
  <c r="E182" i="5" s="1"/>
  <c r="F182" i="5" s="1"/>
  <c r="D181" i="5"/>
  <c r="E181" i="5" s="1"/>
  <c r="F181" i="5" s="1"/>
  <c r="D180" i="5"/>
  <c r="E180" i="5" s="1"/>
  <c r="F180" i="5" s="1"/>
  <c r="D179" i="5"/>
  <c r="E179" i="5" s="1"/>
  <c r="F179" i="5" s="1"/>
  <c r="D178" i="5"/>
  <c r="E178" i="5" s="1"/>
  <c r="F178" i="5" s="1"/>
  <c r="D177" i="5"/>
  <c r="E177" i="5" s="1"/>
  <c r="F177" i="5" s="1"/>
  <c r="D176" i="5"/>
  <c r="E176" i="5" s="1"/>
  <c r="F176" i="5" s="1"/>
  <c r="D175" i="5"/>
  <c r="E175" i="5" s="1"/>
  <c r="F175" i="5" s="1"/>
  <c r="D174" i="5"/>
  <c r="E174" i="5" s="1"/>
  <c r="F174" i="5" s="1"/>
  <c r="D173" i="5"/>
  <c r="E173" i="5" s="1"/>
  <c r="F173" i="5" s="1"/>
  <c r="D172" i="5"/>
  <c r="E172" i="5" s="1"/>
  <c r="F172" i="5" s="1"/>
  <c r="D171" i="5"/>
  <c r="E171" i="5" s="1"/>
  <c r="F171" i="5" s="1"/>
  <c r="D170" i="5"/>
  <c r="E170" i="5" s="1"/>
  <c r="F170" i="5" s="1"/>
  <c r="D169" i="5"/>
  <c r="E169" i="5" s="1"/>
  <c r="F169" i="5" s="1"/>
  <c r="D168" i="5"/>
  <c r="E168" i="5" s="1"/>
  <c r="F168" i="5" s="1"/>
  <c r="D167" i="5"/>
  <c r="E167" i="5" s="1"/>
  <c r="F167" i="5" s="1"/>
  <c r="D166" i="5"/>
  <c r="E166" i="5" s="1"/>
  <c r="F166" i="5" s="1"/>
  <c r="D165" i="5"/>
  <c r="E165" i="5" s="1"/>
  <c r="F165" i="5" s="1"/>
  <c r="D164" i="5"/>
  <c r="E164" i="5" s="1"/>
  <c r="F164" i="5" s="1"/>
  <c r="D163" i="5"/>
  <c r="E163" i="5" s="1"/>
  <c r="F163" i="5" s="1"/>
  <c r="D162" i="5"/>
  <c r="E162" i="5" s="1"/>
  <c r="F162" i="5" s="1"/>
  <c r="D161" i="5"/>
  <c r="E161" i="5" s="1"/>
  <c r="F161" i="5" s="1"/>
  <c r="D160" i="5"/>
  <c r="E160" i="5" s="1"/>
  <c r="F160" i="5" s="1"/>
  <c r="D159" i="5"/>
  <c r="E159" i="5" s="1"/>
  <c r="F159" i="5" s="1"/>
  <c r="D158" i="5"/>
  <c r="E158" i="5" s="1"/>
  <c r="F158" i="5" s="1"/>
  <c r="D157" i="5"/>
  <c r="E157" i="5" s="1"/>
  <c r="F157" i="5" s="1"/>
  <c r="D156" i="5"/>
  <c r="E156" i="5" s="1"/>
  <c r="F156" i="5" s="1"/>
  <c r="D155" i="5"/>
  <c r="E155" i="5" s="1"/>
  <c r="F155" i="5" s="1"/>
  <c r="D154" i="5"/>
  <c r="E154" i="5" s="1"/>
  <c r="F154" i="5" s="1"/>
  <c r="D153" i="5"/>
  <c r="E153" i="5" s="1"/>
  <c r="F153" i="5" s="1"/>
  <c r="D152" i="5"/>
  <c r="E152" i="5" s="1"/>
  <c r="F152" i="5" s="1"/>
  <c r="D151" i="5"/>
  <c r="E151" i="5" s="1"/>
  <c r="F151" i="5" s="1"/>
  <c r="D150" i="5"/>
  <c r="E150" i="5" s="1"/>
  <c r="F150" i="5" s="1"/>
  <c r="D149" i="5"/>
  <c r="E149" i="5" s="1"/>
  <c r="F149" i="5" s="1"/>
  <c r="D148" i="5"/>
  <c r="E148" i="5" s="1"/>
  <c r="F148" i="5" s="1"/>
  <c r="D147" i="5"/>
  <c r="E147" i="5" s="1"/>
  <c r="F147" i="5" s="1"/>
  <c r="D146" i="5"/>
  <c r="E146" i="5" s="1"/>
  <c r="F146" i="5" s="1"/>
  <c r="D145" i="5"/>
  <c r="E145" i="5" s="1"/>
  <c r="F145" i="5" s="1"/>
  <c r="D144" i="5"/>
  <c r="E144" i="5" s="1"/>
  <c r="F144" i="5" s="1"/>
  <c r="D143" i="5"/>
  <c r="E143" i="5" s="1"/>
  <c r="F143" i="5" s="1"/>
  <c r="D142" i="5"/>
  <c r="E142" i="5" s="1"/>
  <c r="F142" i="5" s="1"/>
  <c r="D141" i="5"/>
  <c r="E141" i="5" s="1"/>
  <c r="F141" i="5" s="1"/>
  <c r="D140" i="5"/>
  <c r="E140" i="5" s="1"/>
  <c r="F140" i="5" s="1"/>
  <c r="D139" i="5"/>
  <c r="E139" i="5" s="1"/>
  <c r="F139" i="5" s="1"/>
  <c r="D138" i="5"/>
  <c r="E138" i="5" s="1"/>
  <c r="F138" i="5" s="1"/>
  <c r="D137" i="5"/>
  <c r="E137" i="5" s="1"/>
  <c r="F137" i="5" s="1"/>
  <c r="D136" i="5"/>
  <c r="E136" i="5" s="1"/>
  <c r="F136" i="5" s="1"/>
  <c r="D135" i="5"/>
  <c r="E135" i="5" s="1"/>
  <c r="F135" i="5" s="1"/>
  <c r="D134" i="5"/>
  <c r="E134" i="5" s="1"/>
  <c r="F134" i="5" s="1"/>
  <c r="D133" i="5"/>
  <c r="E133" i="5" s="1"/>
  <c r="F133" i="5" s="1"/>
  <c r="D132" i="5"/>
  <c r="E132" i="5" s="1"/>
  <c r="F132" i="5" s="1"/>
  <c r="D131" i="5"/>
  <c r="E131" i="5" s="1"/>
  <c r="F131" i="5" s="1"/>
  <c r="D130" i="5"/>
  <c r="E130" i="5" s="1"/>
  <c r="F130" i="5" s="1"/>
  <c r="D129" i="5"/>
  <c r="E129" i="5" s="1"/>
  <c r="F129" i="5" s="1"/>
  <c r="D128" i="5"/>
  <c r="E128" i="5" s="1"/>
  <c r="F128" i="5" s="1"/>
  <c r="D127" i="5"/>
  <c r="E127" i="5" s="1"/>
  <c r="F127" i="5" s="1"/>
  <c r="D126" i="5"/>
  <c r="E126" i="5" s="1"/>
  <c r="F126" i="5" s="1"/>
  <c r="D125" i="5"/>
  <c r="E125" i="5" s="1"/>
  <c r="F125" i="5" s="1"/>
  <c r="D124" i="5"/>
  <c r="E124" i="5" s="1"/>
  <c r="F124" i="5" s="1"/>
  <c r="D123" i="5"/>
  <c r="E123" i="5" s="1"/>
  <c r="F123" i="5" s="1"/>
  <c r="D122" i="5"/>
  <c r="E122" i="5" s="1"/>
  <c r="F122" i="5" s="1"/>
  <c r="D121" i="5"/>
  <c r="E121" i="5" s="1"/>
  <c r="F121" i="5" s="1"/>
  <c r="D120" i="5"/>
  <c r="E120" i="5" s="1"/>
  <c r="F120" i="5" s="1"/>
  <c r="D119" i="5"/>
  <c r="E119" i="5" s="1"/>
  <c r="F119" i="5" s="1"/>
  <c r="D118" i="5"/>
  <c r="E118" i="5" s="1"/>
  <c r="F118" i="5" s="1"/>
  <c r="D117" i="5"/>
  <c r="E117" i="5" s="1"/>
  <c r="F117" i="5" s="1"/>
  <c r="D116" i="5"/>
  <c r="E116" i="5" s="1"/>
  <c r="F116" i="5" s="1"/>
  <c r="D115" i="5"/>
  <c r="E115" i="5" s="1"/>
  <c r="F115" i="5" s="1"/>
  <c r="D114" i="5"/>
  <c r="E114" i="5" s="1"/>
  <c r="F114" i="5" s="1"/>
  <c r="D113" i="5"/>
  <c r="E113" i="5" s="1"/>
  <c r="F113" i="5" s="1"/>
  <c r="D112" i="5"/>
  <c r="E112" i="5" s="1"/>
  <c r="F112" i="5" s="1"/>
  <c r="D111" i="5"/>
  <c r="E111" i="5" s="1"/>
  <c r="F111" i="5" s="1"/>
  <c r="D110" i="5"/>
  <c r="E110" i="5" s="1"/>
  <c r="F110" i="5" s="1"/>
  <c r="D109" i="5"/>
  <c r="E109" i="5" s="1"/>
  <c r="F109" i="5" s="1"/>
  <c r="D108" i="5"/>
  <c r="E108" i="5" s="1"/>
  <c r="F108" i="5" s="1"/>
  <c r="D107" i="5"/>
  <c r="E107" i="5" s="1"/>
  <c r="F107" i="5" s="1"/>
  <c r="D106" i="5"/>
  <c r="E106" i="5" s="1"/>
  <c r="F106" i="5" s="1"/>
  <c r="D105" i="5"/>
  <c r="E105" i="5" s="1"/>
  <c r="F105" i="5" s="1"/>
  <c r="D104" i="5"/>
  <c r="E104" i="5" s="1"/>
  <c r="F104" i="5" s="1"/>
  <c r="D103" i="5"/>
  <c r="E103" i="5" s="1"/>
  <c r="F103" i="5" s="1"/>
  <c r="D102" i="5"/>
  <c r="E102" i="5" s="1"/>
  <c r="F102" i="5" s="1"/>
  <c r="D101" i="5"/>
  <c r="E101" i="5" s="1"/>
  <c r="F101" i="5" s="1"/>
  <c r="D100" i="5"/>
  <c r="E100" i="5" s="1"/>
  <c r="F100" i="5" s="1"/>
  <c r="D99" i="5"/>
  <c r="E99" i="5" s="1"/>
  <c r="F99" i="5" s="1"/>
  <c r="D98" i="5"/>
  <c r="E98" i="5" s="1"/>
  <c r="F98" i="5" s="1"/>
  <c r="D97" i="5"/>
  <c r="E97" i="5" s="1"/>
  <c r="F97" i="5" s="1"/>
  <c r="D96" i="5"/>
  <c r="E96" i="5" s="1"/>
  <c r="F96" i="5" s="1"/>
  <c r="D95" i="5"/>
  <c r="E95" i="5" s="1"/>
  <c r="F95" i="5" s="1"/>
  <c r="D94" i="5"/>
  <c r="E94" i="5" s="1"/>
  <c r="F94" i="5" s="1"/>
  <c r="D93" i="5"/>
  <c r="E93" i="5" s="1"/>
  <c r="F93" i="5" s="1"/>
  <c r="D92" i="5"/>
  <c r="E92" i="5" s="1"/>
  <c r="F92" i="5" s="1"/>
  <c r="D91" i="5"/>
  <c r="E91" i="5" s="1"/>
  <c r="F91" i="5" s="1"/>
  <c r="D90" i="5"/>
  <c r="E90" i="5" s="1"/>
  <c r="F90" i="5" s="1"/>
  <c r="D89" i="5"/>
  <c r="E89" i="5" s="1"/>
  <c r="F89" i="5" s="1"/>
  <c r="D88" i="5"/>
  <c r="E88" i="5" s="1"/>
  <c r="F88" i="5" s="1"/>
  <c r="D87" i="5"/>
  <c r="E87" i="5" s="1"/>
  <c r="F87" i="5" s="1"/>
  <c r="D86" i="5"/>
  <c r="E86" i="5" s="1"/>
  <c r="F86" i="5" s="1"/>
  <c r="D85" i="5"/>
  <c r="E85" i="5" s="1"/>
  <c r="F85" i="5" s="1"/>
  <c r="D84" i="5"/>
  <c r="E84" i="5" s="1"/>
  <c r="F84" i="5" s="1"/>
  <c r="D83" i="5"/>
  <c r="E83" i="5" s="1"/>
  <c r="F83" i="5" s="1"/>
  <c r="D82" i="5"/>
  <c r="E82" i="5" s="1"/>
  <c r="F82" i="5" s="1"/>
  <c r="D81" i="5"/>
  <c r="E81" i="5" s="1"/>
  <c r="F81" i="5" s="1"/>
  <c r="D80" i="5"/>
  <c r="E80" i="5" s="1"/>
  <c r="F80" i="5" s="1"/>
  <c r="D79" i="5"/>
  <c r="E79" i="5" s="1"/>
  <c r="F79" i="5" s="1"/>
  <c r="D78" i="5"/>
  <c r="E78" i="5" s="1"/>
  <c r="F78" i="5" s="1"/>
  <c r="D77" i="5"/>
  <c r="E77" i="5" s="1"/>
  <c r="F77" i="5" s="1"/>
  <c r="D76" i="5"/>
  <c r="E76" i="5" s="1"/>
  <c r="F76" i="5" s="1"/>
  <c r="D75" i="5"/>
  <c r="E75" i="5" s="1"/>
  <c r="F75" i="5" s="1"/>
  <c r="D74" i="5"/>
  <c r="E74" i="5" s="1"/>
  <c r="F74" i="5" s="1"/>
  <c r="D73" i="5"/>
  <c r="D72" i="5"/>
  <c r="E72" i="5" s="1"/>
  <c r="F72" i="5" s="1"/>
  <c r="D71" i="5"/>
  <c r="E71" i="5" s="1"/>
  <c r="F71" i="5" s="1"/>
  <c r="D70" i="5"/>
  <c r="E70" i="5" s="1"/>
  <c r="F70" i="5" s="1"/>
  <c r="D69" i="5"/>
  <c r="E69" i="5" s="1"/>
  <c r="F69" i="5" s="1"/>
  <c r="D68" i="5"/>
  <c r="E68" i="5" s="1"/>
  <c r="F68" i="5" s="1"/>
  <c r="D67" i="5"/>
  <c r="E67" i="5" s="1"/>
  <c r="F67" i="5" s="1"/>
  <c r="D66" i="5"/>
  <c r="E66" i="5" s="1"/>
  <c r="F66" i="5" s="1"/>
  <c r="D65" i="5"/>
  <c r="E65" i="5" s="1"/>
  <c r="F65" i="5" s="1"/>
  <c r="D64" i="5"/>
  <c r="E64" i="5" s="1"/>
  <c r="F64" i="5" s="1"/>
  <c r="D63" i="5"/>
  <c r="E63" i="5" s="1"/>
  <c r="F63" i="5" s="1"/>
  <c r="D62" i="5"/>
  <c r="E62" i="5" s="1"/>
  <c r="F62" i="5" s="1"/>
  <c r="D61" i="5"/>
  <c r="E61" i="5" s="1"/>
  <c r="F61" i="5" s="1"/>
  <c r="D60" i="5"/>
  <c r="E60" i="5" s="1"/>
  <c r="F60" i="5" s="1"/>
  <c r="D59" i="5"/>
  <c r="E59" i="5" s="1"/>
  <c r="F59" i="5" s="1"/>
  <c r="D58" i="5"/>
  <c r="E58" i="5" s="1"/>
  <c r="F58" i="5" s="1"/>
  <c r="D57" i="5"/>
  <c r="E57" i="5" s="1"/>
  <c r="F57" i="5" s="1"/>
  <c r="D56" i="5"/>
  <c r="E56" i="5" s="1"/>
  <c r="F56" i="5" s="1"/>
  <c r="D55" i="5"/>
  <c r="E55" i="5" s="1"/>
  <c r="F55" i="5" s="1"/>
  <c r="D54" i="5"/>
  <c r="E54" i="5" s="1"/>
  <c r="F54" i="5" s="1"/>
  <c r="D53" i="5"/>
  <c r="E53" i="5" s="1"/>
  <c r="F53" i="5" s="1"/>
  <c r="D52" i="5"/>
  <c r="E52" i="5" s="1"/>
  <c r="F52" i="5" s="1"/>
  <c r="D51" i="5"/>
  <c r="E51" i="5" s="1"/>
  <c r="F51" i="5" s="1"/>
  <c r="D50" i="5"/>
  <c r="E50" i="5" s="1"/>
  <c r="F50" i="5" s="1"/>
  <c r="D49" i="5"/>
  <c r="E49" i="5" s="1"/>
  <c r="F49" i="5" s="1"/>
  <c r="D48" i="5"/>
  <c r="E48" i="5" s="1"/>
  <c r="F48" i="5" s="1"/>
  <c r="D47" i="5"/>
  <c r="E47" i="5" s="1"/>
  <c r="F47" i="5" s="1"/>
  <c r="D46" i="5"/>
  <c r="E46" i="5" s="1"/>
  <c r="F46" i="5" s="1"/>
  <c r="D45" i="5"/>
  <c r="E45" i="5" s="1"/>
  <c r="F45" i="5" s="1"/>
  <c r="D44" i="5"/>
  <c r="D43" i="5"/>
  <c r="E43" i="5" s="1"/>
  <c r="F43" i="5" s="1"/>
  <c r="D42" i="5"/>
  <c r="E42" i="5" s="1"/>
  <c r="F42" i="5" s="1"/>
  <c r="D41" i="5"/>
  <c r="E41" i="5" s="1"/>
  <c r="F41" i="5" s="1"/>
  <c r="D40" i="5"/>
  <c r="E40" i="5" s="1"/>
  <c r="F40" i="5" s="1"/>
  <c r="D39" i="5"/>
  <c r="E39" i="5" s="1"/>
  <c r="F39" i="5" s="1"/>
  <c r="D38" i="5"/>
  <c r="E38" i="5" s="1"/>
  <c r="F38" i="5" s="1"/>
  <c r="D37" i="5"/>
  <c r="E37" i="5" s="1"/>
  <c r="F37" i="5" s="1"/>
  <c r="D36" i="5"/>
  <c r="E36" i="5" s="1"/>
  <c r="F36" i="5" s="1"/>
  <c r="D35" i="5"/>
  <c r="E35" i="5" s="1"/>
  <c r="F35" i="5" s="1"/>
  <c r="D34" i="5"/>
  <c r="E34" i="5" s="1"/>
  <c r="F34" i="5" s="1"/>
  <c r="D33" i="5"/>
  <c r="E33" i="5" s="1"/>
  <c r="F33" i="5" s="1"/>
  <c r="D32" i="5"/>
  <c r="E32" i="5" s="1"/>
  <c r="F32" i="5" s="1"/>
  <c r="D31" i="5"/>
  <c r="E31" i="5" s="1"/>
  <c r="F31" i="5" s="1"/>
  <c r="D30" i="5"/>
  <c r="E30" i="5" s="1"/>
  <c r="F30" i="5" s="1"/>
  <c r="D29" i="5"/>
  <c r="E29" i="5" s="1"/>
  <c r="F29" i="5" s="1"/>
  <c r="D28" i="5"/>
  <c r="E28" i="5" s="1"/>
  <c r="F28" i="5" s="1"/>
  <c r="D27" i="5"/>
  <c r="E27" i="5" s="1"/>
  <c r="F27" i="5" s="1"/>
  <c r="D26" i="5"/>
  <c r="E26" i="5" s="1"/>
  <c r="F26" i="5" s="1"/>
  <c r="D25" i="5"/>
  <c r="E25" i="5" s="1"/>
  <c r="F25" i="5" s="1"/>
  <c r="D24" i="5"/>
  <c r="E24" i="5" s="1"/>
  <c r="F24" i="5" s="1"/>
  <c r="D23" i="5"/>
  <c r="E23" i="5" s="1"/>
  <c r="F23" i="5" s="1"/>
  <c r="D22" i="5"/>
  <c r="E22" i="5" s="1"/>
  <c r="F22" i="5" s="1"/>
  <c r="D21" i="5"/>
  <c r="E21" i="5" s="1"/>
  <c r="F21" i="5" s="1"/>
  <c r="D20" i="5"/>
  <c r="E20" i="5" s="1"/>
  <c r="F20" i="5" s="1"/>
  <c r="D19" i="5"/>
  <c r="E19" i="5" s="1"/>
  <c r="F19" i="5" s="1"/>
  <c r="D18" i="5"/>
  <c r="E18" i="5" s="1"/>
  <c r="F18" i="5" s="1"/>
  <c r="D17" i="5"/>
  <c r="E17" i="5" s="1"/>
  <c r="F17" i="5" s="1"/>
  <c r="D16" i="5"/>
  <c r="E16" i="5" s="1"/>
  <c r="F16" i="5" s="1"/>
  <c r="D15" i="5"/>
  <c r="E15" i="5" s="1"/>
  <c r="F15" i="5" s="1"/>
  <c r="D14" i="5"/>
  <c r="E14" i="5" s="1"/>
  <c r="F14" i="5" s="1"/>
  <c r="D13" i="5"/>
  <c r="E13" i="5" s="1"/>
  <c r="F13" i="5" s="1"/>
  <c r="D12" i="5"/>
  <c r="E12" i="5" s="1"/>
  <c r="F12" i="5" s="1"/>
  <c r="D11" i="5"/>
  <c r="E11" i="5" s="1"/>
  <c r="F11" i="5" s="1"/>
  <c r="D10" i="5"/>
  <c r="E10" i="5" s="1"/>
  <c r="F10" i="5" s="1"/>
  <c r="D9" i="5"/>
  <c r="E9" i="5" s="1"/>
  <c r="F9" i="5" s="1"/>
  <c r="D8" i="5"/>
  <c r="E8" i="5" s="1"/>
  <c r="F8" i="5" s="1"/>
  <c r="D7" i="5"/>
  <c r="E7" i="5" s="1"/>
  <c r="F7" i="5" s="1"/>
  <c r="D6" i="5"/>
  <c r="E6" i="5" s="1"/>
  <c r="F6" i="5" s="1"/>
  <c r="D5" i="5"/>
  <c r="E5" i="5" s="1"/>
  <c r="F5" i="5" s="1"/>
  <c r="D5" i="4"/>
  <c r="G5" i="4" s="1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B3" i="1"/>
  <c r="B4" i="1"/>
  <c r="B5" i="1"/>
  <c r="B6" i="1"/>
  <c r="B7" i="1"/>
  <c r="B8" i="1"/>
  <c r="B9" i="1"/>
  <c r="B10" i="1"/>
  <c r="B11" i="1"/>
  <c r="B12" i="1"/>
  <c r="B13" i="1"/>
  <c r="B14" i="1"/>
  <c r="B15" i="1"/>
  <c r="D21" i="2"/>
  <c r="E21" i="2" s="1"/>
  <c r="D20" i="2"/>
  <c r="E20" i="2" s="1"/>
  <c r="C39" i="2"/>
  <c r="D39" i="2" s="1"/>
  <c r="D19" i="2"/>
  <c r="E19" i="2" s="1"/>
  <c r="C38" i="2"/>
  <c r="D38" i="2" s="1"/>
  <c r="D18" i="2"/>
  <c r="E18" i="2" s="1"/>
  <c r="C37" i="2"/>
  <c r="D37" i="2" s="1"/>
  <c r="D17" i="2"/>
  <c r="E17" i="2" s="1"/>
  <c r="C36" i="2"/>
  <c r="D36" i="2" s="1"/>
  <c r="D16" i="2"/>
  <c r="E16" i="2" s="1"/>
  <c r="C35" i="2"/>
  <c r="D35" i="2" s="1"/>
  <c r="D15" i="2"/>
  <c r="E15" i="2" s="1"/>
  <c r="C34" i="2"/>
  <c r="D34" i="2" s="1"/>
  <c r="D14" i="2"/>
  <c r="E14" i="2" s="1"/>
  <c r="C33" i="2"/>
  <c r="D33" i="2" s="1"/>
  <c r="D13" i="2"/>
  <c r="E13" i="2" s="1"/>
  <c r="C32" i="2"/>
  <c r="D32" i="2" s="1"/>
  <c r="D12" i="2"/>
  <c r="E12" i="2" s="1"/>
  <c r="C31" i="2"/>
  <c r="D31" i="2" s="1"/>
  <c r="D11" i="2"/>
  <c r="E11" i="2" s="1"/>
  <c r="C30" i="2"/>
  <c r="D30" i="2" s="1"/>
  <c r="D10" i="2"/>
  <c r="E10" i="2" s="1"/>
  <c r="C29" i="2"/>
  <c r="D29" i="2" s="1"/>
  <c r="D9" i="2"/>
  <c r="E9" i="2" s="1"/>
  <c r="C28" i="2"/>
  <c r="D28" i="2" s="1"/>
  <c r="D8" i="2"/>
  <c r="E8" i="2" s="1"/>
  <c r="C27" i="2"/>
  <c r="D27" i="2" s="1"/>
  <c r="D7" i="2"/>
  <c r="E7" i="2" s="1"/>
  <c r="C26" i="2"/>
  <c r="D26" i="2" s="1"/>
  <c r="D6" i="2"/>
  <c r="E6" i="2" s="1"/>
  <c r="C25" i="2"/>
  <c r="D25" i="2" s="1"/>
  <c r="L59" i="2" l="1"/>
  <c r="M59" i="2"/>
  <c r="M54" i="2"/>
  <c r="L54" i="2"/>
  <c r="M47" i="2"/>
  <c r="L47" i="2"/>
  <c r="L51" i="2"/>
  <c r="M51" i="2"/>
  <c r="M55" i="2"/>
  <c r="L55" i="2"/>
  <c r="L50" i="2"/>
  <c r="M50" i="2"/>
  <c r="L44" i="2"/>
  <c r="M44" i="2"/>
  <c r="M48" i="2"/>
  <c r="L48" i="2"/>
  <c r="L52" i="2"/>
  <c r="M52" i="2"/>
  <c r="L56" i="2"/>
  <c r="M56" i="2"/>
  <c r="M46" i="2"/>
  <c r="L46" i="2"/>
  <c r="L58" i="2"/>
  <c r="M58" i="2"/>
  <c r="M45" i="2"/>
  <c r="L45" i="2"/>
  <c r="M49" i="2"/>
  <c r="L49" i="2"/>
  <c r="L53" i="2"/>
  <c r="M53" i="2"/>
  <c r="L57" i="2"/>
  <c r="M57" i="2"/>
  <c r="G5" i="5"/>
  <c r="G17" i="5"/>
  <c r="G29" i="5"/>
  <c r="G41" i="5"/>
  <c r="G53" i="5"/>
  <c r="G65" i="5"/>
  <c r="G77" i="5"/>
  <c r="G89" i="5"/>
  <c r="G101" i="5"/>
  <c r="G113" i="5"/>
  <c r="G125" i="5"/>
  <c r="G137" i="5"/>
  <c r="G149" i="5"/>
  <c r="G161" i="5"/>
  <c r="G173" i="5"/>
  <c r="G185" i="5"/>
  <c r="G197" i="5"/>
  <c r="G209" i="5"/>
  <c r="G221" i="5"/>
  <c r="G233" i="5"/>
  <c r="G245" i="5"/>
  <c r="G257" i="5"/>
  <c r="G269" i="5"/>
  <c r="G281" i="5"/>
  <c r="G19" i="5"/>
  <c r="G43" i="5"/>
  <c r="G55" i="5"/>
  <c r="G79" i="5"/>
  <c r="G91" i="5"/>
  <c r="G115" i="5"/>
  <c r="G139" i="5"/>
  <c r="G163" i="5"/>
  <c r="G211" i="5"/>
  <c r="G235" i="5"/>
  <c r="G259" i="5"/>
  <c r="G262" i="5"/>
  <c r="G47" i="5"/>
  <c r="G83" i="5"/>
  <c r="G143" i="5"/>
  <c r="G227" i="5"/>
  <c r="G48" i="5"/>
  <c r="G108" i="5"/>
  <c r="G168" i="5"/>
  <c r="G240" i="5"/>
  <c r="G13" i="5"/>
  <c r="G85" i="5"/>
  <c r="G169" i="5"/>
  <c r="G253" i="5"/>
  <c r="G50" i="5"/>
  <c r="G122" i="5"/>
  <c r="G182" i="5"/>
  <c r="G218" i="5"/>
  <c r="G278" i="5"/>
  <c r="G63" i="5"/>
  <c r="G123" i="5"/>
  <c r="G171" i="5"/>
  <c r="G243" i="5"/>
  <c r="G52" i="5"/>
  <c r="G112" i="5"/>
  <c r="G172" i="5"/>
  <c r="G232" i="5"/>
  <c r="G6" i="5"/>
  <c r="G18" i="5"/>
  <c r="G30" i="5"/>
  <c r="G42" i="5"/>
  <c r="G54" i="5"/>
  <c r="G66" i="5"/>
  <c r="G78" i="5"/>
  <c r="G90" i="5"/>
  <c r="G102" i="5"/>
  <c r="G114" i="5"/>
  <c r="G126" i="5"/>
  <c r="G138" i="5"/>
  <c r="G150" i="5"/>
  <c r="G162" i="5"/>
  <c r="G174" i="5"/>
  <c r="G186" i="5"/>
  <c r="G198" i="5"/>
  <c r="G210" i="5"/>
  <c r="G222" i="5"/>
  <c r="G234" i="5"/>
  <c r="G246" i="5"/>
  <c r="G258" i="5"/>
  <c r="G270" i="5"/>
  <c r="G282" i="5"/>
  <c r="G7" i="5"/>
  <c r="G67" i="5"/>
  <c r="G103" i="5"/>
  <c r="G127" i="5"/>
  <c r="G151" i="5"/>
  <c r="G175" i="5"/>
  <c r="G199" i="5"/>
  <c r="G223" i="5"/>
  <c r="G271" i="5"/>
  <c r="G274" i="5"/>
  <c r="G59" i="5"/>
  <c r="G71" i="5"/>
  <c r="G131" i="5"/>
  <c r="G167" i="5"/>
  <c r="G203" i="5"/>
  <c r="G251" i="5"/>
  <c r="G275" i="5"/>
  <c r="G12" i="5"/>
  <c r="G84" i="5"/>
  <c r="G144" i="5"/>
  <c r="G216" i="5"/>
  <c r="G276" i="5"/>
  <c r="G49" i="5"/>
  <c r="G73" i="5"/>
  <c r="G133" i="5"/>
  <c r="G181" i="5"/>
  <c r="G229" i="5"/>
  <c r="G14" i="5"/>
  <c r="G74" i="5"/>
  <c r="G134" i="5"/>
  <c r="G206" i="5"/>
  <c r="G266" i="5"/>
  <c r="G15" i="5"/>
  <c r="G75" i="5"/>
  <c r="G147" i="5"/>
  <c r="G207" i="5"/>
  <c r="G267" i="5"/>
  <c r="G64" i="5"/>
  <c r="G124" i="5"/>
  <c r="G184" i="5"/>
  <c r="G244" i="5"/>
  <c r="G31" i="5"/>
  <c r="G187" i="5"/>
  <c r="G247" i="5"/>
  <c r="G4" i="5"/>
  <c r="G11" i="5"/>
  <c r="G119" i="5"/>
  <c r="G191" i="5"/>
  <c r="G263" i="5"/>
  <c r="G60" i="5"/>
  <c r="G120" i="5"/>
  <c r="G156" i="5"/>
  <c r="G204" i="5"/>
  <c r="G264" i="5"/>
  <c r="G61" i="5"/>
  <c r="G121" i="5"/>
  <c r="G193" i="5"/>
  <c r="G241" i="5"/>
  <c r="G26" i="5"/>
  <c r="G86" i="5"/>
  <c r="G146" i="5"/>
  <c r="G194" i="5"/>
  <c r="G254" i="5"/>
  <c r="G39" i="5"/>
  <c r="G99" i="5"/>
  <c r="G159" i="5"/>
  <c r="G219" i="5"/>
  <c r="G279" i="5"/>
  <c r="G28" i="5"/>
  <c r="G76" i="5"/>
  <c r="G160" i="5"/>
  <c r="G220" i="5"/>
  <c r="G280" i="5"/>
  <c r="G8" i="5"/>
  <c r="G20" i="5"/>
  <c r="G32" i="5"/>
  <c r="G44" i="5"/>
  <c r="G56" i="5"/>
  <c r="G68" i="5"/>
  <c r="G80" i="5"/>
  <c r="G92" i="5"/>
  <c r="G104" i="5"/>
  <c r="G116" i="5"/>
  <c r="G128" i="5"/>
  <c r="G140" i="5"/>
  <c r="G152" i="5"/>
  <c r="G164" i="5"/>
  <c r="G176" i="5"/>
  <c r="G188" i="5"/>
  <c r="G200" i="5"/>
  <c r="G212" i="5"/>
  <c r="G224" i="5"/>
  <c r="G236" i="5"/>
  <c r="G248" i="5"/>
  <c r="G260" i="5"/>
  <c r="G272" i="5"/>
  <c r="G201" i="5"/>
  <c r="G261" i="5"/>
  <c r="G10" i="5"/>
  <c r="G34" i="5"/>
  <c r="G58" i="5"/>
  <c r="G82" i="5"/>
  <c r="G106" i="5"/>
  <c r="G130" i="5"/>
  <c r="G154" i="5"/>
  <c r="G178" i="5"/>
  <c r="G202" i="5"/>
  <c r="G226" i="5"/>
  <c r="G250" i="5"/>
  <c r="G35" i="5"/>
  <c r="G95" i="5"/>
  <c r="G155" i="5"/>
  <c r="G215" i="5"/>
  <c r="G36" i="5"/>
  <c r="G72" i="5"/>
  <c r="G132" i="5"/>
  <c r="G192" i="5"/>
  <c r="G252" i="5"/>
  <c r="G25" i="5"/>
  <c r="G109" i="5"/>
  <c r="G157" i="5"/>
  <c r="G217" i="5"/>
  <c r="G277" i="5"/>
  <c r="G38" i="5"/>
  <c r="G98" i="5"/>
  <c r="G158" i="5"/>
  <c r="G242" i="5"/>
  <c r="G27" i="5"/>
  <c r="G111" i="5"/>
  <c r="G183" i="5"/>
  <c r="G231" i="5"/>
  <c r="G40" i="5"/>
  <c r="G88" i="5"/>
  <c r="G136" i="5"/>
  <c r="G196" i="5"/>
  <c r="G256" i="5"/>
  <c r="G9" i="5"/>
  <c r="G21" i="5"/>
  <c r="G33" i="5"/>
  <c r="G45" i="5"/>
  <c r="G57" i="5"/>
  <c r="G69" i="5"/>
  <c r="G81" i="5"/>
  <c r="G93" i="5"/>
  <c r="G105" i="5"/>
  <c r="G117" i="5"/>
  <c r="G129" i="5"/>
  <c r="G141" i="5"/>
  <c r="G153" i="5"/>
  <c r="G165" i="5"/>
  <c r="G177" i="5"/>
  <c r="G189" i="5"/>
  <c r="G213" i="5"/>
  <c r="G225" i="5"/>
  <c r="G237" i="5"/>
  <c r="G249" i="5"/>
  <c r="G273" i="5"/>
  <c r="G22" i="5"/>
  <c r="G46" i="5"/>
  <c r="G70" i="5"/>
  <c r="G94" i="5"/>
  <c r="G118" i="5"/>
  <c r="G142" i="5"/>
  <c r="G166" i="5"/>
  <c r="G190" i="5"/>
  <c r="G214" i="5"/>
  <c r="G238" i="5"/>
  <c r="G23" i="5"/>
  <c r="G107" i="5"/>
  <c r="G179" i="5"/>
  <c r="G239" i="5"/>
  <c r="G24" i="5"/>
  <c r="G96" i="5"/>
  <c r="G180" i="5"/>
  <c r="G228" i="5"/>
  <c r="G37" i="5"/>
  <c r="G97" i="5"/>
  <c r="G145" i="5"/>
  <c r="G205" i="5"/>
  <c r="G265" i="5"/>
  <c r="G62" i="5"/>
  <c r="G110" i="5"/>
  <c r="G170" i="5"/>
  <c r="G230" i="5"/>
  <c r="G51" i="5"/>
  <c r="G87" i="5"/>
  <c r="G135" i="5"/>
  <c r="G195" i="5"/>
  <c r="G255" i="5"/>
  <c r="G16" i="5"/>
  <c r="G100" i="5"/>
  <c r="G148" i="5"/>
  <c r="G208" i="5"/>
  <c r="G268" i="5"/>
  <c r="E34" i="2"/>
  <c r="F52" i="2" s="1"/>
  <c r="E35" i="2"/>
  <c r="F53" i="2" s="1"/>
  <c r="E38" i="2"/>
  <c r="F56" i="2" s="1"/>
  <c r="E28" i="2"/>
  <c r="F46" i="2" s="1"/>
  <c r="E36" i="2"/>
  <c r="F54" i="2" s="1"/>
  <c r="E27" i="2"/>
  <c r="F45" i="2" s="1"/>
  <c r="E29" i="2"/>
  <c r="F47" i="2" s="1"/>
  <c r="E25" i="2"/>
  <c r="F43" i="2" s="1"/>
  <c r="E37" i="2"/>
  <c r="F55" i="2" s="1"/>
  <c r="E26" i="2"/>
  <c r="F44" i="2" s="1"/>
  <c r="E39" i="2"/>
  <c r="F57" i="2" s="1"/>
  <c r="E30" i="2"/>
  <c r="F48" i="2" s="1"/>
  <c r="E31" i="2"/>
  <c r="F49" i="2" s="1"/>
  <c r="E32" i="2"/>
  <c r="F50" i="2" s="1"/>
  <c r="E33" i="2"/>
  <c r="F51" i="2" s="1"/>
  <c r="E49" i="2"/>
  <c r="E235" i="4"/>
  <c r="G235" i="4"/>
  <c r="E211" i="4"/>
  <c r="G211" i="4"/>
  <c r="E175" i="4"/>
  <c r="G175" i="4"/>
  <c r="E151" i="4"/>
  <c r="G151" i="4"/>
  <c r="E127" i="4"/>
  <c r="G127" i="4"/>
  <c r="E103" i="4"/>
  <c r="G103" i="4"/>
  <c r="E79" i="4"/>
  <c r="G79" i="4"/>
  <c r="E55" i="4"/>
  <c r="G55" i="4"/>
  <c r="E31" i="4"/>
  <c r="G31" i="4"/>
  <c r="E7" i="4"/>
  <c r="G7" i="4"/>
  <c r="E234" i="4"/>
  <c r="G234" i="4"/>
  <c r="E210" i="4"/>
  <c r="G210" i="4"/>
  <c r="E186" i="4"/>
  <c r="G186" i="4"/>
  <c r="E174" i="4"/>
  <c r="G174" i="4"/>
  <c r="E150" i="4"/>
  <c r="G150" i="4"/>
  <c r="E126" i="4"/>
  <c r="G126" i="4"/>
  <c r="E102" i="4"/>
  <c r="G102" i="4"/>
  <c r="E66" i="4"/>
  <c r="G66" i="4"/>
  <c r="E6" i="4"/>
  <c r="G6" i="4"/>
  <c r="E209" i="4"/>
  <c r="G209" i="4"/>
  <c r="E173" i="4"/>
  <c r="G173" i="4"/>
  <c r="E137" i="4"/>
  <c r="G137" i="4"/>
  <c r="E101" i="4"/>
  <c r="G101" i="4"/>
  <c r="E77" i="4"/>
  <c r="G77" i="4"/>
  <c r="E41" i="4"/>
  <c r="G41" i="4"/>
  <c r="E17" i="4"/>
  <c r="G17" i="4"/>
  <c r="E232" i="4"/>
  <c r="G232" i="4"/>
  <c r="E196" i="4"/>
  <c r="G196" i="4"/>
  <c r="E160" i="4"/>
  <c r="G160" i="4"/>
  <c r="E124" i="4"/>
  <c r="G124" i="4"/>
  <c r="E88" i="4"/>
  <c r="G88" i="4"/>
  <c r="E64" i="4"/>
  <c r="G64" i="4"/>
  <c r="E28" i="4"/>
  <c r="G28" i="4"/>
  <c r="E231" i="4"/>
  <c r="G231" i="4"/>
  <c r="E207" i="4"/>
  <c r="G207" i="4"/>
  <c r="E183" i="4"/>
  <c r="G183" i="4"/>
  <c r="E147" i="4"/>
  <c r="G147" i="4"/>
  <c r="E123" i="4"/>
  <c r="G123" i="4"/>
  <c r="E87" i="4"/>
  <c r="G87" i="4"/>
  <c r="E51" i="4"/>
  <c r="G51" i="4"/>
  <c r="E15" i="4"/>
  <c r="G15" i="4"/>
  <c r="E230" i="4"/>
  <c r="G230" i="4"/>
  <c r="E206" i="4"/>
  <c r="G206" i="4"/>
  <c r="E182" i="4"/>
  <c r="G182" i="4"/>
  <c r="E170" i="4"/>
  <c r="G170" i="4"/>
  <c r="E134" i="4"/>
  <c r="G134" i="4"/>
  <c r="E110" i="4"/>
  <c r="G110" i="4"/>
  <c r="E86" i="4"/>
  <c r="G86" i="4"/>
  <c r="E62" i="4"/>
  <c r="G62" i="4"/>
  <c r="E38" i="4"/>
  <c r="G38" i="4"/>
  <c r="E14" i="4"/>
  <c r="G14" i="4"/>
  <c r="E229" i="4"/>
  <c r="G229" i="4"/>
  <c r="E205" i="4"/>
  <c r="G205" i="4"/>
  <c r="E169" i="4"/>
  <c r="G169" i="4"/>
  <c r="E133" i="4"/>
  <c r="G133" i="4"/>
  <c r="E109" i="4"/>
  <c r="G109" i="4"/>
  <c r="E85" i="4"/>
  <c r="G85" i="4"/>
  <c r="E49" i="4"/>
  <c r="G49" i="4"/>
  <c r="E37" i="4"/>
  <c r="G37" i="4"/>
  <c r="E204" i="4"/>
  <c r="G204" i="4"/>
  <c r="E180" i="4"/>
  <c r="G180" i="4"/>
  <c r="E156" i="4"/>
  <c r="G156" i="4"/>
  <c r="E132" i="4"/>
  <c r="G132" i="4"/>
  <c r="E120" i="4"/>
  <c r="G120" i="4"/>
  <c r="E108" i="4"/>
  <c r="G108" i="4"/>
  <c r="E96" i="4"/>
  <c r="G96" i="4"/>
  <c r="E84" i="4"/>
  <c r="G84" i="4"/>
  <c r="E72" i="4"/>
  <c r="G72" i="4"/>
  <c r="E60" i="4"/>
  <c r="G60" i="4"/>
  <c r="E48" i="4"/>
  <c r="G48" i="4"/>
  <c r="E36" i="4"/>
  <c r="G36" i="4"/>
  <c r="E24" i="4"/>
  <c r="G24" i="4"/>
  <c r="E12" i="4"/>
  <c r="G12" i="4"/>
  <c r="E239" i="4"/>
  <c r="G239" i="4"/>
  <c r="E227" i="4"/>
  <c r="G227" i="4"/>
  <c r="E215" i="4"/>
  <c r="G215" i="4"/>
  <c r="E203" i="4"/>
  <c r="G203" i="4"/>
  <c r="E191" i="4"/>
  <c r="G191" i="4"/>
  <c r="E179" i="4"/>
  <c r="G179" i="4"/>
  <c r="E167" i="4"/>
  <c r="G167" i="4"/>
  <c r="E155" i="4"/>
  <c r="G155" i="4"/>
  <c r="E143" i="4"/>
  <c r="G143" i="4"/>
  <c r="E131" i="4"/>
  <c r="G131" i="4"/>
  <c r="E119" i="4"/>
  <c r="G119" i="4"/>
  <c r="E107" i="4"/>
  <c r="G107" i="4"/>
  <c r="E95" i="4"/>
  <c r="G95" i="4"/>
  <c r="E83" i="4"/>
  <c r="G83" i="4"/>
  <c r="E71" i="4"/>
  <c r="G71" i="4"/>
  <c r="E59" i="4"/>
  <c r="G59" i="4"/>
  <c r="E47" i="4"/>
  <c r="G47" i="4"/>
  <c r="E35" i="4"/>
  <c r="G35" i="4"/>
  <c r="E23" i="4"/>
  <c r="G23" i="4"/>
  <c r="E11" i="4"/>
  <c r="G11" i="4"/>
  <c r="E247" i="4"/>
  <c r="G247" i="4"/>
  <c r="E223" i="4"/>
  <c r="G223" i="4"/>
  <c r="E199" i="4"/>
  <c r="G199" i="4"/>
  <c r="E187" i="4"/>
  <c r="G187" i="4"/>
  <c r="E163" i="4"/>
  <c r="G163" i="4"/>
  <c r="E139" i="4"/>
  <c r="G139" i="4"/>
  <c r="E115" i="4"/>
  <c r="G115" i="4"/>
  <c r="E91" i="4"/>
  <c r="G91" i="4"/>
  <c r="E67" i="4"/>
  <c r="G67" i="4"/>
  <c r="E43" i="4"/>
  <c r="G43" i="4"/>
  <c r="E19" i="4"/>
  <c r="G19" i="4"/>
  <c r="E246" i="4"/>
  <c r="G246" i="4"/>
  <c r="E222" i="4"/>
  <c r="G222" i="4"/>
  <c r="E198" i="4"/>
  <c r="G198" i="4"/>
  <c r="E162" i="4"/>
  <c r="G162" i="4"/>
  <c r="E138" i="4"/>
  <c r="G138" i="4"/>
  <c r="E114" i="4"/>
  <c r="G114" i="4"/>
  <c r="E90" i="4"/>
  <c r="G90" i="4"/>
  <c r="E78" i="4"/>
  <c r="G78" i="4"/>
  <c r="E54" i="4"/>
  <c r="G54" i="4"/>
  <c r="E42" i="4"/>
  <c r="G42" i="4"/>
  <c r="E30" i="4"/>
  <c r="G30" i="4"/>
  <c r="E18" i="4"/>
  <c r="G18" i="4"/>
  <c r="E245" i="4"/>
  <c r="G245" i="4"/>
  <c r="E221" i="4"/>
  <c r="G221" i="4"/>
  <c r="E185" i="4"/>
  <c r="G185" i="4"/>
  <c r="E161" i="4"/>
  <c r="G161" i="4"/>
  <c r="E125" i="4"/>
  <c r="G125" i="4"/>
  <c r="E89" i="4"/>
  <c r="G89" i="4"/>
  <c r="E53" i="4"/>
  <c r="G53" i="4"/>
  <c r="E5" i="4"/>
  <c r="E220" i="4"/>
  <c r="G220" i="4"/>
  <c r="E184" i="4"/>
  <c r="G184" i="4"/>
  <c r="E148" i="4"/>
  <c r="G148" i="4"/>
  <c r="E136" i="4"/>
  <c r="G136" i="4"/>
  <c r="E100" i="4"/>
  <c r="G100" i="4"/>
  <c r="E76" i="4"/>
  <c r="G76" i="4"/>
  <c r="E52" i="4"/>
  <c r="G52" i="4"/>
  <c r="E16" i="4"/>
  <c r="G16" i="4"/>
  <c r="E243" i="4"/>
  <c r="G243" i="4"/>
  <c r="E219" i="4"/>
  <c r="G219" i="4"/>
  <c r="E195" i="4"/>
  <c r="G195" i="4"/>
  <c r="E171" i="4"/>
  <c r="G171" i="4"/>
  <c r="E159" i="4"/>
  <c r="G159" i="4"/>
  <c r="E135" i="4"/>
  <c r="G135" i="4"/>
  <c r="E111" i="4"/>
  <c r="G111" i="4"/>
  <c r="E99" i="4"/>
  <c r="G99" i="4"/>
  <c r="E75" i="4"/>
  <c r="G75" i="4"/>
  <c r="E63" i="4"/>
  <c r="G63" i="4"/>
  <c r="E39" i="4"/>
  <c r="G39" i="4"/>
  <c r="E27" i="4"/>
  <c r="G27" i="4"/>
  <c r="E242" i="4"/>
  <c r="G242" i="4"/>
  <c r="E218" i="4"/>
  <c r="G218" i="4"/>
  <c r="E194" i="4"/>
  <c r="G194" i="4"/>
  <c r="E158" i="4"/>
  <c r="G158" i="4"/>
  <c r="E146" i="4"/>
  <c r="G146" i="4"/>
  <c r="E122" i="4"/>
  <c r="G122" i="4"/>
  <c r="E98" i="4"/>
  <c r="G98" i="4"/>
  <c r="E74" i="4"/>
  <c r="G74" i="4"/>
  <c r="E50" i="4"/>
  <c r="G50" i="4"/>
  <c r="E26" i="4"/>
  <c r="G26" i="4"/>
  <c r="E241" i="4"/>
  <c r="G241" i="4"/>
  <c r="E193" i="4"/>
  <c r="G193" i="4"/>
  <c r="E157" i="4"/>
  <c r="G157" i="4"/>
  <c r="E121" i="4"/>
  <c r="G121" i="4"/>
  <c r="E73" i="4"/>
  <c r="G73" i="4"/>
  <c r="E25" i="4"/>
  <c r="G25" i="4"/>
  <c r="E228" i="4"/>
  <c r="G228" i="4"/>
  <c r="E192" i="4"/>
  <c r="G192" i="4"/>
  <c r="E144" i="4"/>
  <c r="G144" i="4"/>
  <c r="E226" i="4"/>
  <c r="G226" i="4"/>
  <c r="E214" i="4"/>
  <c r="G214" i="4"/>
  <c r="E190" i="4"/>
  <c r="G190" i="4"/>
  <c r="E166" i="4"/>
  <c r="G166" i="4"/>
  <c r="E142" i="4"/>
  <c r="G142" i="4"/>
  <c r="E118" i="4"/>
  <c r="G118" i="4"/>
  <c r="E94" i="4"/>
  <c r="G94" i="4"/>
  <c r="E70" i="4"/>
  <c r="G70" i="4"/>
  <c r="E46" i="4"/>
  <c r="G46" i="4"/>
  <c r="E10" i="4"/>
  <c r="G10" i="4"/>
  <c r="E249" i="4"/>
  <c r="G249" i="4"/>
  <c r="E237" i="4"/>
  <c r="G237" i="4"/>
  <c r="E225" i="4"/>
  <c r="G225" i="4"/>
  <c r="E213" i="4"/>
  <c r="G213" i="4"/>
  <c r="E201" i="4"/>
  <c r="G201" i="4"/>
  <c r="E189" i="4"/>
  <c r="G189" i="4"/>
  <c r="E177" i="4"/>
  <c r="G177" i="4"/>
  <c r="E165" i="4"/>
  <c r="G165" i="4"/>
  <c r="E153" i="4"/>
  <c r="G153" i="4"/>
  <c r="E141" i="4"/>
  <c r="G141" i="4"/>
  <c r="E129" i="4"/>
  <c r="G129" i="4"/>
  <c r="E117" i="4"/>
  <c r="G117" i="4"/>
  <c r="E105" i="4"/>
  <c r="G105" i="4"/>
  <c r="E93" i="4"/>
  <c r="G93" i="4"/>
  <c r="E81" i="4"/>
  <c r="G81" i="4"/>
  <c r="E69" i="4"/>
  <c r="G69" i="4"/>
  <c r="E57" i="4"/>
  <c r="G57" i="4"/>
  <c r="E45" i="4"/>
  <c r="G45" i="4"/>
  <c r="E33" i="4"/>
  <c r="G33" i="4"/>
  <c r="E21" i="4"/>
  <c r="G21" i="4"/>
  <c r="E9" i="4"/>
  <c r="G9" i="4"/>
  <c r="E233" i="4"/>
  <c r="G233" i="4"/>
  <c r="E197" i="4"/>
  <c r="G197" i="4"/>
  <c r="E149" i="4"/>
  <c r="G149" i="4"/>
  <c r="E113" i="4"/>
  <c r="G113" i="4"/>
  <c r="E65" i="4"/>
  <c r="G65" i="4"/>
  <c r="E29" i="4"/>
  <c r="G29" i="4"/>
  <c r="E244" i="4"/>
  <c r="G244" i="4"/>
  <c r="E208" i="4"/>
  <c r="G208" i="4"/>
  <c r="E172" i="4"/>
  <c r="G172" i="4"/>
  <c r="E112" i="4"/>
  <c r="G112" i="4"/>
  <c r="E40" i="4"/>
  <c r="G40" i="4"/>
  <c r="E217" i="4"/>
  <c r="G217" i="4"/>
  <c r="E181" i="4"/>
  <c r="G181" i="4"/>
  <c r="E145" i="4"/>
  <c r="G145" i="4"/>
  <c r="E97" i="4"/>
  <c r="G97" i="4"/>
  <c r="E61" i="4"/>
  <c r="G61" i="4"/>
  <c r="E13" i="4"/>
  <c r="G13" i="4"/>
  <c r="E240" i="4"/>
  <c r="G240" i="4"/>
  <c r="E216" i="4"/>
  <c r="G216" i="4"/>
  <c r="E168" i="4"/>
  <c r="G168" i="4"/>
  <c r="E238" i="4"/>
  <c r="G238" i="4"/>
  <c r="E202" i="4"/>
  <c r="G202" i="4"/>
  <c r="E178" i="4"/>
  <c r="G178" i="4"/>
  <c r="E154" i="4"/>
  <c r="G154" i="4"/>
  <c r="E130" i="4"/>
  <c r="G130" i="4"/>
  <c r="E106" i="4"/>
  <c r="G106" i="4"/>
  <c r="E82" i="4"/>
  <c r="G82" i="4"/>
  <c r="E58" i="4"/>
  <c r="G58" i="4"/>
  <c r="E34" i="4"/>
  <c r="G34" i="4"/>
  <c r="E22" i="4"/>
  <c r="G22" i="4"/>
  <c r="E248" i="4"/>
  <c r="G248" i="4"/>
  <c r="E236" i="4"/>
  <c r="G236" i="4"/>
  <c r="E224" i="4"/>
  <c r="G224" i="4"/>
  <c r="E212" i="4"/>
  <c r="G212" i="4"/>
  <c r="E200" i="4"/>
  <c r="G200" i="4"/>
  <c r="E188" i="4"/>
  <c r="G188" i="4"/>
  <c r="E176" i="4"/>
  <c r="G176" i="4"/>
  <c r="E164" i="4"/>
  <c r="G164" i="4"/>
  <c r="E152" i="4"/>
  <c r="G152" i="4"/>
  <c r="E140" i="4"/>
  <c r="G140" i="4"/>
  <c r="E128" i="4"/>
  <c r="G128" i="4"/>
  <c r="E116" i="4"/>
  <c r="G116" i="4"/>
  <c r="E104" i="4"/>
  <c r="G104" i="4"/>
  <c r="E92" i="4"/>
  <c r="G92" i="4"/>
  <c r="E80" i="4"/>
  <c r="G80" i="4"/>
  <c r="E68" i="4"/>
  <c r="G68" i="4"/>
  <c r="E56" i="4"/>
  <c r="G56" i="4"/>
  <c r="E44" i="4"/>
  <c r="G44" i="4"/>
  <c r="E32" i="4"/>
  <c r="G32" i="4"/>
  <c r="E20" i="4"/>
  <c r="G20" i="4"/>
  <c r="E8" i="4"/>
  <c r="G8" i="4"/>
  <c r="AG14" i="2"/>
  <c r="AH14" i="2" s="1"/>
  <c r="E50" i="2" l="1"/>
  <c r="E46" i="2"/>
  <c r="E53" i="2"/>
  <c r="E52" i="2"/>
  <c r="E51" i="2"/>
  <c r="E54" i="2"/>
  <c r="E44" i="2"/>
  <c r="E45" i="2"/>
  <c r="E57" i="2"/>
  <c r="E55" i="2"/>
  <c r="E47" i="2"/>
  <c r="E56" i="2"/>
  <c r="E48" i="2"/>
  <c r="F93" i="4"/>
  <c r="F144" i="4"/>
  <c r="F111" i="4"/>
  <c r="F42" i="4"/>
  <c r="F47" i="4"/>
  <c r="F204" i="4"/>
  <c r="F183" i="4"/>
  <c r="F66" i="4"/>
  <c r="F140" i="4"/>
  <c r="F61" i="4"/>
  <c r="F113" i="4"/>
  <c r="F249" i="4"/>
  <c r="F193" i="4"/>
  <c r="F135" i="4"/>
  <c r="F185" i="4"/>
  <c r="F91" i="4"/>
  <c r="F203" i="4"/>
  <c r="F205" i="4"/>
  <c r="F101" i="4"/>
  <c r="F224" i="4"/>
  <c r="F97" i="4"/>
  <c r="F45" i="4"/>
  <c r="F228" i="4"/>
  <c r="F159" i="4"/>
  <c r="F221" i="4"/>
  <c r="F247" i="4"/>
  <c r="F143" i="4"/>
  <c r="F49" i="4"/>
  <c r="F51" i="4"/>
  <c r="F196" i="4"/>
  <c r="F137" i="4"/>
  <c r="F92" i="4"/>
  <c r="F164" i="4"/>
  <c r="F236" i="4"/>
  <c r="F106" i="4"/>
  <c r="F168" i="4"/>
  <c r="F145" i="4"/>
  <c r="F208" i="4"/>
  <c r="F197" i="4"/>
  <c r="F57" i="4"/>
  <c r="F129" i="4"/>
  <c r="F201" i="4"/>
  <c r="F46" i="4"/>
  <c r="F190" i="4"/>
  <c r="F25" i="4"/>
  <c r="F26" i="4"/>
  <c r="F158" i="4"/>
  <c r="F63" i="4"/>
  <c r="F171" i="4"/>
  <c r="F76" i="4"/>
  <c r="F53" i="4"/>
  <c r="F245" i="4"/>
  <c r="F90" i="4"/>
  <c r="F246" i="4"/>
  <c r="F139" i="4"/>
  <c r="F83" i="4"/>
  <c r="F155" i="4"/>
  <c r="F227" i="4"/>
  <c r="F60" i="4"/>
  <c r="F132" i="4"/>
  <c r="F85" i="4"/>
  <c r="F170" i="4"/>
  <c r="F87" i="4"/>
  <c r="F28" i="4"/>
  <c r="F232" i="4"/>
  <c r="F173" i="4"/>
  <c r="F150" i="4"/>
  <c r="F31" i="4"/>
  <c r="F175" i="4"/>
  <c r="F128" i="4"/>
  <c r="F178" i="4"/>
  <c r="F21" i="4"/>
  <c r="F118" i="4"/>
  <c r="F242" i="4"/>
  <c r="F148" i="4"/>
  <c r="F67" i="4"/>
  <c r="F191" i="4"/>
  <c r="F169" i="4"/>
  <c r="F124" i="4"/>
  <c r="F103" i="4"/>
  <c r="F202" i="4"/>
  <c r="F33" i="4"/>
  <c r="F142" i="4"/>
  <c r="F122" i="4"/>
  <c r="F184" i="4"/>
  <c r="F198" i="4"/>
  <c r="F131" i="4"/>
  <c r="F36" i="4"/>
  <c r="F37" i="4"/>
  <c r="F110" i="4"/>
  <c r="F207" i="4"/>
  <c r="F234" i="4"/>
  <c r="F80" i="4"/>
  <c r="F82" i="4"/>
  <c r="F172" i="4"/>
  <c r="F189" i="4"/>
  <c r="F241" i="4"/>
  <c r="F52" i="4"/>
  <c r="F115" i="4"/>
  <c r="F215" i="4"/>
  <c r="F134" i="4"/>
  <c r="F151" i="4"/>
  <c r="F104" i="4"/>
  <c r="F130" i="4"/>
  <c r="F244" i="4"/>
  <c r="F167" i="4"/>
  <c r="F109" i="4"/>
  <c r="F182" i="4"/>
  <c r="F123" i="4"/>
  <c r="F174" i="4"/>
  <c r="F55" i="4"/>
  <c r="F211" i="4"/>
  <c r="F56" i="4"/>
  <c r="F34" i="4"/>
  <c r="F65" i="4"/>
  <c r="F237" i="4"/>
  <c r="F98" i="4"/>
  <c r="F162" i="4"/>
  <c r="F119" i="4"/>
  <c r="F96" i="4"/>
  <c r="F86" i="4"/>
  <c r="F77" i="4"/>
  <c r="F212" i="4"/>
  <c r="F105" i="4"/>
  <c r="F54" i="4"/>
  <c r="F59" i="4"/>
  <c r="F108" i="4"/>
  <c r="F102" i="4"/>
  <c r="F146" i="4"/>
  <c r="F220" i="4"/>
  <c r="F222" i="4"/>
  <c r="F120" i="4"/>
  <c r="F32" i="4"/>
  <c r="F248" i="4"/>
  <c r="F181" i="4"/>
  <c r="F69" i="4"/>
  <c r="F213" i="4"/>
  <c r="F214" i="4"/>
  <c r="F50" i="4"/>
  <c r="F75" i="4"/>
  <c r="F100" i="4"/>
  <c r="F163" i="4"/>
  <c r="F95" i="4"/>
  <c r="F72" i="4"/>
  <c r="F64" i="4"/>
  <c r="F44" i="4"/>
  <c r="F116" i="4"/>
  <c r="F188" i="4"/>
  <c r="F22" i="4"/>
  <c r="F154" i="4"/>
  <c r="F240" i="4"/>
  <c r="F217" i="4"/>
  <c r="F29" i="4"/>
  <c r="F81" i="4"/>
  <c r="F153" i="4"/>
  <c r="F225" i="4"/>
  <c r="F94" i="4"/>
  <c r="F226" i="4"/>
  <c r="F121" i="4"/>
  <c r="F74" i="4"/>
  <c r="F218" i="4"/>
  <c r="F99" i="4"/>
  <c r="F219" i="4"/>
  <c r="F136" i="4"/>
  <c r="F200" i="4"/>
  <c r="F40" i="4"/>
  <c r="F165" i="4"/>
  <c r="F157" i="4"/>
  <c r="F243" i="4"/>
  <c r="F161" i="4"/>
  <c r="F199" i="4"/>
  <c r="F24" i="4"/>
  <c r="F230" i="4"/>
  <c r="F210" i="4"/>
  <c r="F68" i="4"/>
  <c r="F58" i="4"/>
  <c r="F112" i="4"/>
  <c r="F177" i="4"/>
  <c r="F192" i="4"/>
  <c r="F27" i="4"/>
  <c r="F223" i="4"/>
  <c r="F160" i="4"/>
  <c r="F127" i="4"/>
  <c r="F152" i="4"/>
  <c r="F238" i="4"/>
  <c r="F149" i="4"/>
  <c r="F117" i="4"/>
  <c r="F166" i="4"/>
  <c r="F39" i="4"/>
  <c r="F78" i="4"/>
  <c r="F71" i="4"/>
  <c r="F48" i="4"/>
  <c r="F229" i="4"/>
  <c r="F231" i="4"/>
  <c r="F126" i="4"/>
  <c r="F20" i="4"/>
  <c r="F176" i="4"/>
  <c r="F216" i="4"/>
  <c r="F233" i="4"/>
  <c r="F141" i="4"/>
  <c r="F70" i="4"/>
  <c r="F73" i="4"/>
  <c r="F194" i="4"/>
  <c r="F195" i="4"/>
  <c r="F89" i="4"/>
  <c r="F114" i="4"/>
  <c r="F23" i="4"/>
  <c r="F239" i="4"/>
  <c r="F156" i="4"/>
  <c r="F38" i="4"/>
  <c r="F209" i="4"/>
  <c r="F125" i="4"/>
  <c r="F30" i="4"/>
  <c r="F138" i="4"/>
  <c r="F43" i="4"/>
  <c r="F187" i="4"/>
  <c r="F35" i="4"/>
  <c r="F107" i="4"/>
  <c r="F179" i="4"/>
  <c r="F84" i="4"/>
  <c r="F180" i="4"/>
  <c r="F133" i="4"/>
  <c r="F62" i="4"/>
  <c r="F206" i="4"/>
  <c r="F147" i="4"/>
  <c r="F88" i="4"/>
  <c r="F41" i="4"/>
  <c r="F186" i="4"/>
  <c r="F79" i="4"/>
  <c r="F235" i="4"/>
  <c r="F16" i="4"/>
  <c r="F15" i="4"/>
  <c r="F8" i="4"/>
  <c r="F5" i="4"/>
  <c r="F7" i="4"/>
  <c r="F14" i="4"/>
  <c r="F18" i="4"/>
  <c r="F19" i="4"/>
  <c r="F17" i="4"/>
  <c r="F13" i="4"/>
  <c r="F10" i="4"/>
  <c r="F11" i="4"/>
  <c r="F9" i="4"/>
  <c r="F12" i="4"/>
  <c r="F6" i="4"/>
  <c r="AG7" i="2"/>
  <c r="AH7" i="2" s="1"/>
  <c r="AG8" i="2"/>
  <c r="AH8" i="2" s="1"/>
  <c r="AG17" i="2"/>
  <c r="AH17" i="2" s="1"/>
  <c r="AG9" i="2"/>
  <c r="AH9" i="2" s="1"/>
  <c r="AG11" i="2"/>
  <c r="AH11" i="2" s="1"/>
  <c r="AG4" i="2"/>
  <c r="AH4" i="2" s="1"/>
  <c r="AG18" i="2"/>
  <c r="AH18" i="2" s="1"/>
  <c r="AG6" i="2"/>
  <c r="AH6" i="2" s="1"/>
  <c r="AG5" i="2"/>
  <c r="AH5" i="2" s="1"/>
  <c r="AG13" i="2"/>
  <c r="AH13" i="2" s="1"/>
  <c r="AG16" i="2"/>
  <c r="AH16" i="2" s="1"/>
  <c r="AG12" i="2"/>
  <c r="AH12" i="2" s="1"/>
  <c r="AG15" i="2"/>
  <c r="AH15" i="2" s="1"/>
  <c r="AG10" i="2"/>
  <c r="AH10" i="2" s="1"/>
  <c r="AE19" i="2"/>
  <c r="AF19" i="2" s="1"/>
  <c r="AE5" i="2"/>
  <c r="AF5" i="2" s="1"/>
  <c r="AE17" i="2"/>
  <c r="AF17" i="2" s="1"/>
  <c r="AE20" i="2"/>
  <c r="AF20" i="2" s="1"/>
  <c r="AE6" i="2"/>
  <c r="AF6" i="2" s="1"/>
  <c r="AE18" i="2"/>
  <c r="AF18" i="2" s="1"/>
  <c r="AE7" i="2"/>
  <c r="AF7" i="2" s="1"/>
  <c r="AE8" i="2"/>
  <c r="AF8" i="2" s="1"/>
  <c r="AE9" i="2"/>
  <c r="AF9" i="2" s="1"/>
  <c r="AE10" i="2"/>
  <c r="AF10" i="2" s="1"/>
  <c r="AE11" i="2"/>
  <c r="AF11" i="2" s="1"/>
  <c r="AE12" i="2"/>
  <c r="AF12" i="2" s="1"/>
  <c r="AE13" i="2"/>
  <c r="AF13" i="2" s="1"/>
  <c r="AE14" i="2"/>
  <c r="AF14" i="2" s="1"/>
  <c r="AE15" i="2"/>
  <c r="AF15" i="2" s="1"/>
  <c r="AE4" i="2"/>
  <c r="AF4" i="2" s="1"/>
  <c r="AE16" i="2"/>
  <c r="AF16" i="2" s="1"/>
  <c r="F4" i="1"/>
  <c r="F3" i="1"/>
  <c r="F29" i="1" s="1"/>
  <c r="F5" i="1"/>
  <c r="F6" i="1"/>
  <c r="F7" i="1"/>
  <c r="F8" i="1"/>
  <c r="F9" i="1"/>
  <c r="F10" i="1"/>
  <c r="F11" i="1"/>
  <c r="F12" i="1"/>
  <c r="F13" i="1"/>
  <c r="F14" i="1"/>
  <c r="F15" i="1"/>
  <c r="D5" i="1"/>
  <c r="D6" i="1"/>
  <c r="D7" i="1"/>
  <c r="D8" i="1"/>
  <c r="D9" i="1"/>
  <c r="D10" i="1"/>
  <c r="D11" i="1"/>
  <c r="D12" i="1"/>
  <c r="D13" i="1"/>
  <c r="D14" i="1"/>
  <c r="E33" i="1" l="1"/>
  <c r="B33" i="1"/>
  <c r="C33" i="1"/>
  <c r="F33" i="1"/>
  <c r="B32" i="1"/>
  <c r="E32" i="1"/>
  <c r="C32" i="1"/>
  <c r="F32" i="1"/>
  <c r="B31" i="1"/>
  <c r="E31" i="1"/>
  <c r="C31" i="1"/>
  <c r="F31" i="1"/>
  <c r="E30" i="1"/>
  <c r="B30" i="1"/>
  <c r="B24" i="1" a="1"/>
  <c r="E41" i="1"/>
  <c r="B41" i="1"/>
  <c r="C41" i="1"/>
  <c r="F41" i="1"/>
  <c r="F30" i="1"/>
  <c r="C30" i="1"/>
  <c r="E40" i="1"/>
  <c r="B40" i="1"/>
  <c r="C39" i="1"/>
  <c r="F39" i="1"/>
  <c r="F37" i="1"/>
  <c r="C37" i="1"/>
  <c r="E36" i="1"/>
  <c r="B36" i="1"/>
  <c r="F36" i="1"/>
  <c r="C36" i="1"/>
  <c r="C40" i="1"/>
  <c r="F40" i="1"/>
  <c r="B39" i="1"/>
  <c r="E39" i="1"/>
  <c r="B38" i="1"/>
  <c r="E38" i="1"/>
  <c r="C38" i="1"/>
  <c r="F38" i="1"/>
  <c r="B37" i="1"/>
  <c r="E37" i="1"/>
  <c r="E35" i="1"/>
  <c r="B35" i="1"/>
  <c r="F35" i="1"/>
  <c r="C35" i="1"/>
  <c r="E34" i="1"/>
  <c r="B34" i="1"/>
  <c r="C34" i="1"/>
  <c r="F34" i="1"/>
  <c r="C29" i="1"/>
  <c r="A18" i="1" a="1"/>
  <c r="A18" i="1" s="1"/>
  <c r="B24" i="1" l="1"/>
  <c r="C26" i="1"/>
  <c r="C24" i="1"/>
  <c r="B25" i="1"/>
  <c r="B26" i="1"/>
  <c r="C25" i="1"/>
  <c r="B18" i="1"/>
  <c r="D18" i="1"/>
  <c r="C18" i="1"/>
  <c r="X14" i="1" l="1"/>
  <c r="Y14" i="1" s="1"/>
  <c r="D40" i="1"/>
  <c r="G40" i="1" s="1"/>
  <c r="H40" i="1" s="1"/>
  <c r="D39" i="1"/>
  <c r="G39" i="1" s="1"/>
  <c r="H39" i="1" s="1"/>
  <c r="D35" i="1"/>
  <c r="G35" i="1" s="1"/>
  <c r="H35" i="1" s="1"/>
  <c r="D33" i="1"/>
  <c r="G33" i="1" s="1"/>
  <c r="H33" i="1" s="1"/>
  <c r="D38" i="1"/>
  <c r="G38" i="1" s="1"/>
  <c r="H38" i="1" s="1"/>
  <c r="D36" i="1"/>
  <c r="G36" i="1" s="1"/>
  <c r="H36" i="1" s="1"/>
  <c r="D31" i="1"/>
  <c r="G31" i="1" s="1"/>
  <c r="H31" i="1" s="1"/>
  <c r="D41" i="1"/>
  <c r="G41" i="1" s="1"/>
  <c r="H41" i="1" s="1"/>
  <c r="D34" i="1"/>
  <c r="G34" i="1" s="1"/>
  <c r="H34" i="1" s="1"/>
  <c r="D32" i="1"/>
  <c r="G32" i="1" s="1"/>
  <c r="H32" i="1" s="1"/>
  <c r="D29" i="1"/>
  <c r="G29" i="1" s="1"/>
  <c r="D37" i="1"/>
  <c r="G37" i="1" s="1"/>
  <c r="H37" i="1" s="1"/>
  <c r="G30" i="1"/>
  <c r="H30" i="1" s="1"/>
  <c r="X8" i="1"/>
  <c r="Y8" i="1" s="1"/>
  <c r="X11" i="1"/>
  <c r="Y11" i="1" s="1"/>
  <c r="X9" i="1"/>
  <c r="Y9" i="1" s="1"/>
  <c r="X6" i="1"/>
  <c r="Y6" i="1" s="1"/>
  <c r="X5" i="1"/>
  <c r="Y5" i="1" s="1"/>
  <c r="X4" i="1"/>
  <c r="Y4" i="1" s="1"/>
  <c r="X15" i="1"/>
  <c r="Y15" i="1" s="1"/>
  <c r="X7" i="1"/>
  <c r="Y7" i="1" s="1"/>
  <c r="X3" i="1"/>
  <c r="Y3" i="1" s="1"/>
  <c r="X12" i="1"/>
  <c r="Y12" i="1" s="1"/>
  <c r="X13" i="1"/>
  <c r="Y13" i="1" s="1"/>
  <c r="X10" i="1"/>
  <c r="Y10" i="1" s="1"/>
  <c r="A21" i="1" a="1"/>
  <c r="B21" i="1" s="1"/>
  <c r="C21" i="1" l="1"/>
  <c r="A21" i="1"/>
  <c r="D21" i="1"/>
  <c r="Z5" i="1" l="1"/>
  <c r="AA5" i="1" s="1"/>
  <c r="Z3" i="1"/>
  <c r="AA3" i="1" s="1"/>
  <c r="Z13" i="1"/>
  <c r="AA13" i="1" s="1"/>
  <c r="Z10" i="1"/>
  <c r="AA10" i="1" s="1"/>
  <c r="Z7" i="1"/>
  <c r="AA7" i="1" s="1"/>
  <c r="Z9" i="1"/>
  <c r="AA9" i="1" s="1"/>
  <c r="Z14" i="1"/>
  <c r="AA14" i="1" s="1"/>
  <c r="Z12" i="1"/>
  <c r="AA12" i="1" s="1"/>
  <c r="Z8" i="1"/>
  <c r="AA8" i="1" s="1"/>
  <c r="Z6" i="1"/>
  <c r="AA6" i="1" s="1"/>
  <c r="Z4" i="1"/>
  <c r="AA4" i="1" s="1"/>
  <c r="Z15" i="1"/>
  <c r="AA15" i="1" s="1"/>
  <c r="Z11" i="1"/>
  <c r="AA11" i="1" s="1"/>
</calcChain>
</file>

<file path=xl/sharedStrings.xml><?xml version="1.0" encoding="utf-8"?>
<sst xmlns="http://schemas.openxmlformats.org/spreadsheetml/2006/main" count="119" uniqueCount="54">
  <si>
    <t>m (g)</t>
  </si>
  <si>
    <t>Carga e Descarga</t>
  </si>
  <si>
    <t>"Creep"</t>
  </si>
  <si>
    <t>Δt (s)</t>
  </si>
  <si>
    <t>Relaxamento</t>
  </si>
  <si>
    <t>*</t>
  </si>
  <si>
    <t>L (m)</t>
  </si>
  <si>
    <t>ΔL (m)</t>
  </si>
  <si>
    <t>Lc (m)</t>
  </si>
  <si>
    <t>ΔLc (m)</t>
  </si>
  <si>
    <t>Ld (m)</t>
  </si>
  <si>
    <t>ΔLd (m)</t>
  </si>
  <si>
    <t>Carga</t>
  </si>
  <si>
    <t>Descarga</t>
  </si>
  <si>
    <t>Fit</t>
  </si>
  <si>
    <t>Resíduos</t>
  </si>
  <si>
    <t>Creep</t>
  </si>
  <si>
    <t>F (N)</t>
  </si>
  <si>
    <t>Coef 1</t>
  </si>
  <si>
    <t>Coef 2</t>
  </si>
  <si>
    <t>Coef 3</t>
  </si>
  <si>
    <t>Coef 4</t>
  </si>
  <si>
    <t>m (kg)</t>
  </si>
  <si>
    <t>L0 (m)</t>
  </si>
  <si>
    <t>mass_A</t>
  </si>
  <si>
    <t>t</t>
  </si>
  <si>
    <t>y</t>
  </si>
  <si>
    <t>L</t>
  </si>
  <si>
    <t>ΔL</t>
  </si>
  <si>
    <t>lambda</t>
  </si>
  <si>
    <t>r</t>
  </si>
  <si>
    <t>λ</t>
  </si>
  <si>
    <t>λ-λ0/λ0</t>
  </si>
  <si>
    <t>S (m^2)</t>
  </si>
  <si>
    <t>Análise Estatística</t>
  </si>
  <si>
    <t>declive (m)</t>
  </si>
  <si>
    <t>ordenada na origem (b)</t>
  </si>
  <si>
    <t>u(b)</t>
  </si>
  <si>
    <t>u(m)</t>
  </si>
  <si>
    <t>r^2</t>
  </si>
  <si>
    <t>sy</t>
  </si>
  <si>
    <t>F(N)</t>
  </si>
  <si>
    <t>λc</t>
  </si>
  <si>
    <t>λd</t>
  </si>
  <si>
    <t>τ (Pa)</t>
  </si>
  <si>
    <t>exp</t>
  </si>
  <si>
    <t>λmax-λ</t>
  </si>
  <si>
    <t>exp(λmax-λ)</t>
  </si>
  <si>
    <t>Ec</t>
  </si>
  <si>
    <t>a (m)</t>
  </si>
  <si>
    <t>b (m)</t>
  </si>
  <si>
    <t>ln()</t>
  </si>
  <si>
    <t>deltaL0</t>
  </si>
  <si>
    <t>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</si>
</sst>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0.000"/>
    <numFmt numFmtId="165" formatCode="0.0000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1" fontId="0" fillId="0" borderId="1" xfId="0" applyNumberFormat="1" applyBorder="1"/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0" xfId="0" applyNumberFormat="1"/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/>
    <xf numFmtId="0" fontId="0" fillId="2" borderId="2" xfId="0" applyFill="1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2" fontId="0" fillId="0" borderId="0" xfId="0" applyNumberFormat="1"/>
    <xf numFmtId="0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165" fontId="0" fillId="0" borderId="1" xfId="0" applyNumberFormat="1" applyBorder="1"/>
    <xf numFmtId="11" fontId="2" fillId="0" borderId="0" xfId="0" applyNumberFormat="1" applyFont="1"/>
    <xf numFmtId="166" fontId="0" fillId="0" borderId="1" xfId="1" applyNumberFormat="1" applyFont="1" applyBorder="1" applyAlignment="1">
      <alignment horizontal="center"/>
    </xf>
    <xf numFmtId="166" fontId="0" fillId="0" borderId="1" xfId="0" applyNumberFormat="1" applyBorder="1"/>
    <xf numFmtId="166" fontId="0" fillId="0" borderId="1" xfId="1" applyNumberFormat="1" applyFont="1" applyBorder="1"/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</a:t>
            </a:r>
            <a:r>
              <a:rPr lang="en-US"/>
              <a:t>L(</a:t>
            </a:r>
            <a:r>
              <a:rPr lang="pt-PT"/>
              <a:t>m</a:t>
            </a:r>
            <a:r>
              <a:rPr lang="en-US"/>
              <a:t>) - 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72307416778654"/>
          <c:y val="0.17171296296296296"/>
          <c:w val="0.76552584296766268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ΔL(m)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'Carga e Descarga'!$F$3:$F$15</c:f>
              <c:numCache>
                <c:formatCode>0.0000</c:formatCode>
                <c:ptCount val="13"/>
                <c:pt idx="0">
                  <c:v>4.0000000000000036E-3</c:v>
                </c:pt>
                <c:pt idx="1">
                  <c:v>1.100000000000001E-2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4.3000000000000038E-2</c:v>
                </c:pt>
                <c:pt idx="5">
                  <c:v>5.6999999999999995E-2</c:v>
                </c:pt>
                <c:pt idx="6">
                  <c:v>7.400000000000001E-2</c:v>
                </c:pt>
                <c:pt idx="7">
                  <c:v>9.1000000000000025E-2</c:v>
                </c:pt>
                <c:pt idx="8">
                  <c:v>0.10600000000000004</c:v>
                </c:pt>
                <c:pt idx="9">
                  <c:v>0.12600000000000006</c:v>
                </c:pt>
                <c:pt idx="10">
                  <c:v>0.14600000000000007</c:v>
                </c:pt>
                <c:pt idx="11">
                  <c:v>0.16299999999999998</c:v>
                </c:pt>
                <c:pt idx="12">
                  <c:v>0.17699999999999999</c:v>
                </c:pt>
              </c:numCache>
            </c:numRef>
          </c:xVal>
          <c:yVal>
            <c:numRef>
              <c:f>'Carga e Descarga'!$B$3:$B$15</c:f>
              <c:numCache>
                <c:formatCode>0.0000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25-40E5-B356-A6A2868F6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Lc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F (N)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6467113495811944E-2"/>
              <c:y val="0.417413757629053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898484835825968"/>
          <c:y val="0.62883774488627397"/>
          <c:w val="0.22939461771491212"/>
          <c:h val="0.1600413406899250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F(</a:t>
            </a:r>
            <a:r>
              <a:rPr lang="el-GR"/>
              <a:t>Δ</a:t>
            </a:r>
            <a:r>
              <a:rPr lang="en-US"/>
              <a:t>L) - Descarga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65772040135673"/>
          <c:y val="0.17171296296296296"/>
          <c:w val="0.77909901620309585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F(ΔL)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'Carga e Descarga'!$D$3:$D$15</c:f>
              <c:numCache>
                <c:formatCode>0.0000</c:formatCode>
                <c:ptCount val="13"/>
                <c:pt idx="0">
                  <c:v>0</c:v>
                </c:pt>
                <c:pt idx="1">
                  <c:v>6.0000000000000053E-3</c:v>
                </c:pt>
                <c:pt idx="2">
                  <c:v>1.4000000000000012E-2</c:v>
                </c:pt>
                <c:pt idx="3">
                  <c:v>2.300000000000002E-2</c:v>
                </c:pt>
                <c:pt idx="4">
                  <c:v>3.400000000000003E-2</c:v>
                </c:pt>
                <c:pt idx="5">
                  <c:v>4.500000000000004E-2</c:v>
                </c:pt>
                <c:pt idx="6">
                  <c:v>0.06</c:v>
                </c:pt>
                <c:pt idx="7">
                  <c:v>7.7000000000000013E-2</c:v>
                </c:pt>
                <c:pt idx="8">
                  <c:v>9.4000000000000028E-2</c:v>
                </c:pt>
                <c:pt idx="9">
                  <c:v>0.11600000000000005</c:v>
                </c:pt>
                <c:pt idx="10">
                  <c:v>0.13400000000000006</c:v>
                </c:pt>
                <c:pt idx="11">
                  <c:v>0.15599999999999997</c:v>
                </c:pt>
                <c:pt idx="12">
                  <c:v>0.17499999999999999</c:v>
                </c:pt>
              </c:numCache>
            </c:numRef>
          </c:xVal>
          <c:yVal>
            <c:numRef>
              <c:f>'Carga e Descarga'!$B$3:$B$15</c:f>
              <c:numCache>
                <c:formatCode>0.0000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4F-47FE-9541-C3A0E192B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916513334099644"/>
          <c:y val="0.74968926113668244"/>
          <c:w val="0.19106303761826196"/>
          <c:h val="7.1471855090977573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Carga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- Carga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Descarga'!$D$3:$D$15</c:f>
              <c:numCache>
                <c:formatCode>0.0000</c:formatCode>
                <c:ptCount val="13"/>
                <c:pt idx="0">
                  <c:v>0</c:v>
                </c:pt>
                <c:pt idx="1">
                  <c:v>6.0000000000000053E-3</c:v>
                </c:pt>
                <c:pt idx="2">
                  <c:v>1.4000000000000012E-2</c:v>
                </c:pt>
                <c:pt idx="3">
                  <c:v>2.300000000000002E-2</c:v>
                </c:pt>
                <c:pt idx="4">
                  <c:v>3.400000000000003E-2</c:v>
                </c:pt>
                <c:pt idx="5">
                  <c:v>4.500000000000004E-2</c:v>
                </c:pt>
                <c:pt idx="6">
                  <c:v>0.06</c:v>
                </c:pt>
                <c:pt idx="7">
                  <c:v>7.7000000000000013E-2</c:v>
                </c:pt>
                <c:pt idx="8">
                  <c:v>9.4000000000000028E-2</c:v>
                </c:pt>
                <c:pt idx="9">
                  <c:v>0.11600000000000005</c:v>
                </c:pt>
                <c:pt idx="10">
                  <c:v>0.13400000000000006</c:v>
                </c:pt>
                <c:pt idx="11">
                  <c:v>0.15599999999999997</c:v>
                </c:pt>
                <c:pt idx="12">
                  <c:v>0.17499999999999999</c:v>
                </c:pt>
              </c:numCache>
            </c:numRef>
          </c:xVal>
          <c:yVal>
            <c:numRef>
              <c:f>'Carga e Descarga'!$Y$3:$Y$19</c:f>
              <c:numCache>
                <c:formatCode>0.000</c:formatCode>
                <c:ptCount val="17"/>
                <c:pt idx="0">
                  <c:v>-1.4982489731145673E-2</c:v>
                </c:pt>
                <c:pt idx="1">
                  <c:v>5.0075495929216562E-3</c:v>
                </c:pt>
                <c:pt idx="2">
                  <c:v>7.6359747018910351E-3</c:v>
                </c:pt>
                <c:pt idx="3">
                  <c:v>8.900908913270611E-3</c:v>
                </c:pt>
                <c:pt idx="4">
                  <c:v>7.6706817184191145E-4</c:v>
                </c:pt>
                <c:pt idx="5">
                  <c:v>5.4335862690980674E-3</c:v>
                </c:pt>
                <c:pt idx="6">
                  <c:v>-6.2051782775485176E-3</c:v>
                </c:pt>
                <c:pt idx="7">
                  <c:v>-1.1765501150516888E-2</c:v>
                </c:pt>
                <c:pt idx="8">
                  <c:v>-9.901310978137623E-4</c:v>
                </c:pt>
                <c:pt idx="9">
                  <c:v>-4.689144588161942E-3</c:v>
                </c:pt>
                <c:pt idx="10">
                  <c:v>1.2856874048769562E-2</c:v>
                </c:pt>
                <c:pt idx="11">
                  <c:v>3.9552547897998558E-3</c:v>
                </c:pt>
                <c:pt idx="12">
                  <c:v>-5.9247716424060126E-3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A-4D38-A8B3-E21D99B7C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Lc (m)</a:t>
                </a:r>
              </a:p>
            </c:rich>
          </c:tx>
          <c:layout>
            <c:manualLayout>
              <c:xMode val="edge"/>
              <c:yMode val="edge"/>
              <c:x val="0.47910320563722641"/>
              <c:y val="0.85433066363455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4591"/>
        <c:crossesAt val="-2.0000000000000004E-2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Descarga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- Descarga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Descarga'!$F$3:$F$15</c:f>
              <c:numCache>
                <c:formatCode>0.0000</c:formatCode>
                <c:ptCount val="13"/>
                <c:pt idx="0">
                  <c:v>4.0000000000000036E-3</c:v>
                </c:pt>
                <c:pt idx="1">
                  <c:v>1.100000000000001E-2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4.3000000000000038E-2</c:v>
                </c:pt>
                <c:pt idx="5">
                  <c:v>5.6999999999999995E-2</c:v>
                </c:pt>
                <c:pt idx="6">
                  <c:v>7.400000000000001E-2</c:v>
                </c:pt>
                <c:pt idx="7">
                  <c:v>9.1000000000000025E-2</c:v>
                </c:pt>
                <c:pt idx="8">
                  <c:v>0.10600000000000004</c:v>
                </c:pt>
                <c:pt idx="9">
                  <c:v>0.12600000000000006</c:v>
                </c:pt>
                <c:pt idx="10">
                  <c:v>0.14600000000000007</c:v>
                </c:pt>
                <c:pt idx="11">
                  <c:v>0.16299999999999998</c:v>
                </c:pt>
                <c:pt idx="12">
                  <c:v>0.17699999999999999</c:v>
                </c:pt>
              </c:numCache>
            </c:numRef>
          </c:xVal>
          <c:yVal>
            <c:numRef>
              <c:f>'Carga e Descarga'!$AA$3:$AA$15</c:f>
              <c:numCache>
                <c:formatCode>0.000</c:formatCode>
                <c:ptCount val="13"/>
                <c:pt idx="0">
                  <c:v>-1.3420638559530088E-2</c:v>
                </c:pt>
                <c:pt idx="1">
                  <c:v>4.3047762543178547E-3</c:v>
                </c:pt>
                <c:pt idx="2">
                  <c:v>8.2088115879863643E-3</c:v>
                </c:pt>
                <c:pt idx="3">
                  <c:v>1.2262586637404205E-2</c:v>
                </c:pt>
                <c:pt idx="4">
                  <c:v>9.9100050025413555E-4</c:v>
                </c:pt>
                <c:pt idx="5">
                  <c:v>-3.7584090230721179E-3</c:v>
                </c:pt>
                <c:pt idx="6">
                  <c:v>-1.3989992167502407E-2</c:v>
                </c:pt>
                <c:pt idx="7">
                  <c:v>-1.0526819527479248E-2</c:v>
                </c:pt>
                <c:pt idx="8">
                  <c:v>1.1381588096506912E-2</c:v>
                </c:pt>
                <c:pt idx="9">
                  <c:v>8.3585039590924337E-3</c:v>
                </c:pt>
                <c:pt idx="10">
                  <c:v>-6.1203901349005108E-5</c:v>
                </c:pt>
                <c:pt idx="11">
                  <c:v>-3.7281778502316065E-3</c:v>
                </c:pt>
                <c:pt idx="12">
                  <c:v>-2.2026006394115782E-5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25-4B9C-AEE5-928E9BAB2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4591"/>
        <c:crossesAt val="-100"/>
        <c:crossBetween val="midCat"/>
      </c:valAx>
      <c:valAx>
        <c:axId val="2069504591"/>
        <c:scaling>
          <c:orientation val="minMax"/>
          <c:max val="2.0000000000000004E-2"/>
          <c:min val="-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Carga e Descarga: </a:t>
            </a:r>
            <a:r>
              <a:rPr lang="el-GR" sz="1400" b="0" i="0" u="none" strike="noStrike" baseline="0">
                <a:effectLst/>
              </a:rPr>
              <a:t>Δ</a:t>
            </a:r>
            <a:r>
              <a:rPr lang="en-US" sz="1400" b="0" i="0" u="none" strike="noStrike" baseline="0">
                <a:effectLst/>
              </a:rPr>
              <a:t>L(</a:t>
            </a:r>
            <a:r>
              <a:rPr lang="pt-PT" sz="1400" b="0" i="0" u="none" strike="noStrike" baseline="0">
                <a:effectLst/>
              </a:rPr>
              <a:t>m</a:t>
            </a:r>
            <a:r>
              <a:rPr lang="en-US" sz="1400" b="0" i="0" u="none" strike="noStrike" baseline="0">
                <a:effectLst/>
              </a:rPr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434737315354525"/>
          <c:y val="0.17378178468299524"/>
          <c:w val="0.78610886123337231"/>
          <c:h val="0.64823624113790057"/>
        </c:manualLayout>
      </c:layout>
      <c:scatterChart>
        <c:scatterStyle val="lineMarker"/>
        <c:varyColors val="0"/>
        <c:ser>
          <c:idx val="0"/>
          <c:order val="0"/>
          <c:tx>
            <c:v>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5.1786670188721545E-2"/>
                  <c:y val="-4.89974664639449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'Carga e Descarga'!$D$3:$D$15</c:f>
              <c:numCache>
                <c:formatCode>0.0000</c:formatCode>
                <c:ptCount val="13"/>
                <c:pt idx="0">
                  <c:v>0</c:v>
                </c:pt>
                <c:pt idx="1">
                  <c:v>6.0000000000000053E-3</c:v>
                </c:pt>
                <c:pt idx="2">
                  <c:v>1.4000000000000012E-2</c:v>
                </c:pt>
                <c:pt idx="3">
                  <c:v>2.300000000000002E-2</c:v>
                </c:pt>
                <c:pt idx="4">
                  <c:v>3.400000000000003E-2</c:v>
                </c:pt>
                <c:pt idx="5">
                  <c:v>4.500000000000004E-2</c:v>
                </c:pt>
                <c:pt idx="6">
                  <c:v>0.06</c:v>
                </c:pt>
                <c:pt idx="7">
                  <c:v>7.7000000000000013E-2</c:v>
                </c:pt>
                <c:pt idx="8">
                  <c:v>9.4000000000000028E-2</c:v>
                </c:pt>
                <c:pt idx="9">
                  <c:v>0.11600000000000005</c:v>
                </c:pt>
                <c:pt idx="10">
                  <c:v>0.13400000000000006</c:v>
                </c:pt>
                <c:pt idx="11">
                  <c:v>0.15599999999999997</c:v>
                </c:pt>
                <c:pt idx="12">
                  <c:v>0.17499999999999999</c:v>
                </c:pt>
              </c:numCache>
            </c:numRef>
          </c:xVal>
          <c:yVal>
            <c:numRef>
              <c:f>'Carga e Descarga'!$B$3:$B$15</c:f>
              <c:numCache>
                <c:formatCode>0.0000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47-4013-BB1C-C220E3E38D4B}"/>
            </c:ext>
          </c:extLst>
        </c:ser>
        <c:ser>
          <c:idx val="1"/>
          <c:order val="1"/>
          <c:tx>
            <c:v>Descarga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4.6702796884730842E-2"/>
                  <c:y val="0.339220899452607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'Carga e Descarga'!$F$3:$F$15</c:f>
              <c:numCache>
                <c:formatCode>0.0000</c:formatCode>
                <c:ptCount val="13"/>
                <c:pt idx="0">
                  <c:v>4.0000000000000036E-3</c:v>
                </c:pt>
                <c:pt idx="1">
                  <c:v>1.100000000000001E-2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4.3000000000000038E-2</c:v>
                </c:pt>
                <c:pt idx="5">
                  <c:v>5.6999999999999995E-2</c:v>
                </c:pt>
                <c:pt idx="6">
                  <c:v>7.400000000000001E-2</c:v>
                </c:pt>
                <c:pt idx="7">
                  <c:v>9.1000000000000025E-2</c:v>
                </c:pt>
                <c:pt idx="8">
                  <c:v>0.10600000000000004</c:v>
                </c:pt>
                <c:pt idx="9">
                  <c:v>0.12600000000000006</c:v>
                </c:pt>
                <c:pt idx="10">
                  <c:v>0.14600000000000007</c:v>
                </c:pt>
                <c:pt idx="11">
                  <c:v>0.16299999999999998</c:v>
                </c:pt>
                <c:pt idx="12">
                  <c:v>0.17699999999999999</c:v>
                </c:pt>
              </c:numCache>
            </c:numRef>
          </c:xVal>
          <c:yVal>
            <c:numRef>
              <c:f>'Carga e Descarga'!$B$3:$B$15</c:f>
              <c:numCache>
                <c:formatCode>0.0000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47-4013-BB1C-C220E3E38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4421247"/>
        <c:axId val="1184421663"/>
      </c:scatterChart>
      <c:valAx>
        <c:axId val="1184421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421663"/>
        <c:crosses val="autoZero"/>
        <c:crossBetween val="midCat"/>
      </c:valAx>
      <c:valAx>
        <c:axId val="11844216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u="none" strike="noStrike" baseline="0">
                    <a:effectLst/>
                  </a:rPr>
                  <a:t>F (N)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421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17427917415978"/>
          <c:y val="0.18783800884177082"/>
          <c:w val="0.26474321071451062"/>
          <c:h val="0.199132055827928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t" anchorCtr="0"/>
        <a:lstStyle/>
        <a:p>
          <a:pPr>
            <a:defRPr sz="900" b="0" i="0" u="none" strike="noStrike" kern="8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400" b="0" i="0" u="none" strike="noStrike" baseline="0">
                <a:effectLst/>
              </a:rPr>
              <a:t>τ</a:t>
            </a:r>
            <a:r>
              <a:rPr lang="pt-PT" sz="1400" b="0" i="0" u="none" strike="noStrike" baseline="0">
                <a:effectLst/>
              </a:rPr>
              <a:t>(</a:t>
            </a:r>
            <a:r>
              <a:rPr lang="el-GR" sz="1400" b="0" i="0" u="none" strike="noStrike" baseline="0">
                <a:effectLst/>
              </a:rPr>
              <a:t>λ</a:t>
            </a:r>
            <a:r>
              <a:rPr lang="pt-PT" sz="1400" b="0" i="0" u="none" strike="noStrike" baseline="0">
                <a:effectLst/>
              </a:rPr>
              <a:t>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460460035865096"/>
          <c:y val="0.17378178468299524"/>
          <c:w val="0.73637578595865549"/>
          <c:h val="0.67498062196393849"/>
        </c:manualLayout>
      </c:layout>
      <c:scatterChart>
        <c:scatterStyle val="lineMarker"/>
        <c:varyColors val="0"/>
        <c:ser>
          <c:idx val="0"/>
          <c:order val="0"/>
          <c:tx>
            <c:v>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Descarga'!$E$29:$E$41</c:f>
              <c:numCache>
                <c:formatCode>0.0000</c:formatCode>
                <c:ptCount val="13"/>
                <c:pt idx="0">
                  <c:v>0</c:v>
                </c:pt>
                <c:pt idx="1">
                  <c:v>1.4527845036319625E-2</c:v>
                </c:pt>
                <c:pt idx="2">
                  <c:v>3.3898305084745797E-2</c:v>
                </c:pt>
                <c:pt idx="3">
                  <c:v>5.5690072639225235E-2</c:v>
                </c:pt>
                <c:pt idx="4">
                  <c:v>8.232445520581122E-2</c:v>
                </c:pt>
                <c:pt idx="5">
                  <c:v>0.10895883777239719</c:v>
                </c:pt>
                <c:pt idx="6">
                  <c:v>0.14527845036319612</c:v>
                </c:pt>
                <c:pt idx="7">
                  <c:v>0.18644067796610173</c:v>
                </c:pt>
                <c:pt idx="8">
                  <c:v>0.22760290556900734</c:v>
                </c:pt>
                <c:pt idx="9">
                  <c:v>0.28087167070217933</c:v>
                </c:pt>
                <c:pt idx="10">
                  <c:v>0.32445520581113818</c:v>
                </c:pt>
                <c:pt idx="11">
                  <c:v>0.37772397094430987</c:v>
                </c:pt>
                <c:pt idx="12">
                  <c:v>0.42372881355932202</c:v>
                </c:pt>
              </c:numCache>
            </c:numRef>
          </c:xVal>
          <c:yVal>
            <c:numRef>
              <c:f>'Carga e Descarga'!$G$29:$G$41</c:f>
              <c:numCache>
                <c:formatCode>0.00E+00</c:formatCode>
                <c:ptCount val="13"/>
                <c:pt idx="0">
                  <c:v>717244.5307591249</c:v>
                </c:pt>
                <c:pt idx="1">
                  <c:v>1435081.6667861047</c:v>
                </c:pt>
                <c:pt idx="2">
                  <c:v>2184440.2391794994</c:v>
                </c:pt>
                <c:pt idx="3">
                  <c:v>2968498.1453934968</c:v>
                </c:pt>
                <c:pt idx="4">
                  <c:v>3791452.7322050147</c:v>
                </c:pt>
                <c:pt idx="5">
                  <c:v>4651351.3217513198</c:v>
                </c:pt>
                <c:pt idx="6">
                  <c:v>5600382.8525993265</c:v>
                </c:pt>
                <c:pt idx="7">
                  <c:v>6649150.9245182676</c:v>
                </c:pt>
                <c:pt idx="8">
                  <c:v>7789366.5349611174</c:v>
                </c:pt>
                <c:pt idx="9">
                  <c:v>9125718.4373995792</c:v>
                </c:pt>
                <c:pt idx="10">
                  <c:v>10508394.140020812</c:v>
                </c:pt>
                <c:pt idx="11">
                  <c:v>12160818.363796601</c:v>
                </c:pt>
                <c:pt idx="12">
                  <c:v>13918849.446558287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1D-473E-8C68-249EEC4F27C3}"/>
            </c:ext>
          </c:extLst>
        </c:ser>
        <c:ser>
          <c:idx val="1"/>
          <c:order val="1"/>
          <c:tx>
            <c:v>Descarga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'Carga e Descarga'!$F$29:$F$41</c:f>
              <c:numCache>
                <c:formatCode>0.0000</c:formatCode>
                <c:ptCount val="13"/>
                <c:pt idx="0">
                  <c:v>9.6852300242130842E-3</c:v>
                </c:pt>
                <c:pt idx="1">
                  <c:v>2.6634382566585981E-2</c:v>
                </c:pt>
                <c:pt idx="2">
                  <c:v>4.8426150121065423E-2</c:v>
                </c:pt>
                <c:pt idx="3">
                  <c:v>7.2639225181598127E-2</c:v>
                </c:pt>
                <c:pt idx="4">
                  <c:v>0.10411622276029066</c:v>
                </c:pt>
                <c:pt idx="5">
                  <c:v>0.13801452784503632</c:v>
                </c:pt>
                <c:pt idx="6">
                  <c:v>0.17917675544794193</c:v>
                </c:pt>
                <c:pt idx="7">
                  <c:v>0.22033898305084754</c:v>
                </c:pt>
                <c:pt idx="8">
                  <c:v>0.25665859564164661</c:v>
                </c:pt>
                <c:pt idx="9">
                  <c:v>0.305084745762712</c:v>
                </c:pt>
                <c:pt idx="10">
                  <c:v>0.35351089588377743</c:v>
                </c:pt>
                <c:pt idx="11">
                  <c:v>0.39467312348668276</c:v>
                </c:pt>
                <c:pt idx="12">
                  <c:v>0.42857142857142855</c:v>
                </c:pt>
              </c:numCache>
            </c:numRef>
          </c:xVal>
          <c:yVal>
            <c:numRef>
              <c:f>'Carga e Descarga'!$G$29:$G$41</c:f>
              <c:numCache>
                <c:formatCode>0.00E+00</c:formatCode>
                <c:ptCount val="13"/>
                <c:pt idx="0">
                  <c:v>717244.5307591249</c:v>
                </c:pt>
                <c:pt idx="1">
                  <c:v>1435081.6667861047</c:v>
                </c:pt>
                <c:pt idx="2">
                  <c:v>2184440.2391794994</c:v>
                </c:pt>
                <c:pt idx="3">
                  <c:v>2968498.1453934968</c:v>
                </c:pt>
                <c:pt idx="4">
                  <c:v>3791452.7322050147</c:v>
                </c:pt>
                <c:pt idx="5">
                  <c:v>4651351.3217513198</c:v>
                </c:pt>
                <c:pt idx="6">
                  <c:v>5600382.8525993265</c:v>
                </c:pt>
                <c:pt idx="7">
                  <c:v>6649150.9245182676</c:v>
                </c:pt>
                <c:pt idx="8">
                  <c:v>7789366.5349611174</c:v>
                </c:pt>
                <c:pt idx="9">
                  <c:v>9125718.4373995792</c:v>
                </c:pt>
                <c:pt idx="10">
                  <c:v>10508394.140020812</c:v>
                </c:pt>
                <c:pt idx="11">
                  <c:v>12160818.363796601</c:v>
                </c:pt>
                <c:pt idx="12">
                  <c:v>13918849.446558287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1D-473E-8C68-249EEC4F2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479744"/>
        <c:axId val="1023469344"/>
      </c:scatterChart>
      <c:valAx>
        <c:axId val="102347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u="none" strike="noStrike" baseline="0">
                    <a:effectLst/>
                  </a:rPr>
                  <a:t>λ</a:t>
                </a:r>
                <a:r>
                  <a:rPr lang="pt-PT" sz="1400" b="0" i="0" u="none" strike="noStrike" baseline="0">
                    <a:effectLst/>
                  </a:rPr>
                  <a:t> (adimensional)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0.3593008454416749"/>
              <c:y val="0.909594063907039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469344"/>
        <c:crosses val="autoZero"/>
        <c:crossBetween val="midCat"/>
      </c:valAx>
      <c:valAx>
        <c:axId val="102346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τ (</a:t>
                </a:r>
                <a:r>
                  <a:rPr lang="pt-PT" sz="1400"/>
                  <a:t>Pa)</a:t>
                </a:r>
              </a:p>
            </c:rich>
          </c:tx>
          <c:layout>
            <c:manualLayout>
              <c:xMode val="edge"/>
              <c:yMode val="edge"/>
              <c:x val="1.4396928844450665E-2"/>
              <c:y val="0.421259991786529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479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715793320876103"/>
          <c:y val="0.68666278306597606"/>
          <c:w val="0.14095630471709869"/>
          <c:h val="0.1493479350816422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</a:t>
            </a:r>
            <a:r>
              <a:rPr lang="en-US"/>
              <a:t>L(</a:t>
            </a:r>
            <a:r>
              <a:rPr lang="el-GR"/>
              <a:t>Δ</a:t>
            </a:r>
            <a:r>
              <a:rPr lang="en-US"/>
              <a:t>t) - Creep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87688548043962"/>
          <c:y val="0.17171296296296296"/>
          <c:w val="0.79087982826480208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ΔL(Δt)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Relax'!$F$5:$F$21</c:f>
              <c:numCache>
                <c:formatCode>General</c:formatCode>
                <c:ptCount val="17"/>
                <c:pt idx="0">
                  <c:v>30</c:v>
                </c:pt>
                <c:pt idx="1">
                  <c:v>80</c:v>
                </c:pt>
                <c:pt idx="2">
                  <c:v>126</c:v>
                </c:pt>
                <c:pt idx="3">
                  <c:v>161</c:v>
                </c:pt>
                <c:pt idx="4">
                  <c:v>205</c:v>
                </c:pt>
                <c:pt idx="5">
                  <c:v>250</c:v>
                </c:pt>
                <c:pt idx="6">
                  <c:v>305</c:v>
                </c:pt>
                <c:pt idx="7">
                  <c:v>417</c:v>
                </c:pt>
                <c:pt idx="8">
                  <c:v>472</c:v>
                </c:pt>
                <c:pt idx="9">
                  <c:v>536</c:v>
                </c:pt>
                <c:pt idx="10">
                  <c:v>594</c:v>
                </c:pt>
                <c:pt idx="11">
                  <c:v>652</c:v>
                </c:pt>
                <c:pt idx="12">
                  <c:v>709</c:v>
                </c:pt>
                <c:pt idx="13">
                  <c:v>784</c:v>
                </c:pt>
                <c:pt idx="14">
                  <c:v>845</c:v>
                </c:pt>
                <c:pt idx="15">
                  <c:v>905</c:v>
                </c:pt>
                <c:pt idx="16">
                  <c:v>944</c:v>
                </c:pt>
              </c:numCache>
            </c:numRef>
          </c:xVal>
          <c:yVal>
            <c:numRef>
              <c:f>'Creep e Relax'!$D$5:$D$21</c:f>
              <c:numCache>
                <c:formatCode>0.00E+00</c:formatCode>
                <c:ptCount val="17"/>
                <c:pt idx="0">
                  <c:v>0.24697336561743352</c:v>
                </c:pt>
                <c:pt idx="1">
                  <c:v>0.25181598062954008</c:v>
                </c:pt>
                <c:pt idx="2">
                  <c:v>0.25423728813559332</c:v>
                </c:pt>
                <c:pt idx="3">
                  <c:v>0.25472154963680393</c:v>
                </c:pt>
                <c:pt idx="4">
                  <c:v>0.25375302663438271</c:v>
                </c:pt>
                <c:pt idx="5">
                  <c:v>0.2554479418886198</c:v>
                </c:pt>
                <c:pt idx="6">
                  <c:v>0.25593220338983069</c:v>
                </c:pt>
                <c:pt idx="7">
                  <c:v>0.25690072639225192</c:v>
                </c:pt>
                <c:pt idx="8">
                  <c:v>0.25786924939467309</c:v>
                </c:pt>
                <c:pt idx="9">
                  <c:v>0.25786924939467309</c:v>
                </c:pt>
                <c:pt idx="10">
                  <c:v>0.25859564164648929</c:v>
                </c:pt>
                <c:pt idx="11">
                  <c:v>0.25883777239709455</c:v>
                </c:pt>
                <c:pt idx="12">
                  <c:v>0.25907990314769985</c:v>
                </c:pt>
                <c:pt idx="13">
                  <c:v>0.25907990314769985</c:v>
                </c:pt>
                <c:pt idx="14">
                  <c:v>0.25907990314769985</c:v>
                </c:pt>
                <c:pt idx="15">
                  <c:v>0.25907990314769985</c:v>
                </c:pt>
                <c:pt idx="16">
                  <c:v>0.25907990314769985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D9-45F2-8F24-0B65C362C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243044619422576"/>
          <c:y val="0.6535640857392826"/>
          <c:w val="0.23843761861355398"/>
          <c:h val="0.144020773118595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</a:t>
            </a:r>
            <a:r>
              <a:rPr lang="en-US"/>
              <a:t>L(</a:t>
            </a:r>
            <a:r>
              <a:rPr lang="el-GR"/>
              <a:t>Δ</a:t>
            </a:r>
            <a:r>
              <a:rPr lang="en-US"/>
              <a:t>t) - Relaxamento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9054130294806"/>
          <c:y val="0.17171296296296296"/>
          <c:w val="0.81814132270895168"/>
          <c:h val="0.68848024205307656"/>
        </c:manualLayout>
      </c:layout>
      <c:scatterChart>
        <c:scatterStyle val="lineMarker"/>
        <c:varyColors val="0"/>
        <c:ser>
          <c:idx val="0"/>
          <c:order val="0"/>
          <c:tx>
            <c:v>ΔL(Δt)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Relax'!$F$25:$F$39</c:f>
              <c:numCache>
                <c:formatCode>General</c:formatCode>
                <c:ptCount val="15"/>
                <c:pt idx="0">
                  <c:v>12</c:v>
                </c:pt>
                <c:pt idx="1">
                  <c:v>71</c:v>
                </c:pt>
                <c:pt idx="2">
                  <c:v>124</c:v>
                </c:pt>
                <c:pt idx="3">
                  <c:v>163</c:v>
                </c:pt>
                <c:pt idx="4">
                  <c:v>206</c:v>
                </c:pt>
                <c:pt idx="5">
                  <c:v>274</c:v>
                </c:pt>
                <c:pt idx="6">
                  <c:v>338</c:v>
                </c:pt>
                <c:pt idx="7">
                  <c:v>405</c:v>
                </c:pt>
                <c:pt idx="8">
                  <c:v>507</c:v>
                </c:pt>
                <c:pt idx="9">
                  <c:v>600</c:v>
                </c:pt>
                <c:pt idx="10">
                  <c:v>701</c:v>
                </c:pt>
                <c:pt idx="11">
                  <c:v>808</c:v>
                </c:pt>
                <c:pt idx="12">
                  <c:v>918</c:v>
                </c:pt>
                <c:pt idx="13">
                  <c:v>996</c:v>
                </c:pt>
                <c:pt idx="14">
                  <c:v>1030</c:v>
                </c:pt>
              </c:numCache>
            </c:numRef>
          </c:xVal>
          <c:yVal>
            <c:numRef>
              <c:f>'Creep e Relax'!$D$25:$D$39</c:f>
              <c:numCache>
                <c:formatCode>0.00E+00</c:formatCode>
                <c:ptCount val="15"/>
                <c:pt idx="0">
                  <c:v>1.2106537530266356E-2</c:v>
                </c:pt>
                <c:pt idx="1">
                  <c:v>9.6852300242130842E-3</c:v>
                </c:pt>
                <c:pt idx="2">
                  <c:v>9.4430992736077839E-3</c:v>
                </c:pt>
                <c:pt idx="3">
                  <c:v>8.4745762711864493E-3</c:v>
                </c:pt>
                <c:pt idx="4">
                  <c:v>8.2324455205811491E-3</c:v>
                </c:pt>
                <c:pt idx="5">
                  <c:v>7.9903147699758488E-3</c:v>
                </c:pt>
                <c:pt idx="6">
                  <c:v>7.2639225181598127E-3</c:v>
                </c:pt>
                <c:pt idx="7">
                  <c:v>6.5375302663439128E-3</c:v>
                </c:pt>
                <c:pt idx="8">
                  <c:v>6.2953995157386125E-3</c:v>
                </c:pt>
                <c:pt idx="9">
                  <c:v>6.0532687651331778E-3</c:v>
                </c:pt>
                <c:pt idx="10">
                  <c:v>5.3268765133172771E-3</c:v>
                </c:pt>
                <c:pt idx="11">
                  <c:v>5.0847457627119768E-3</c:v>
                </c:pt>
                <c:pt idx="12">
                  <c:v>4.8426150121065421E-3</c:v>
                </c:pt>
                <c:pt idx="13">
                  <c:v>4.8426150121065421E-3</c:v>
                </c:pt>
                <c:pt idx="14">
                  <c:v>4.8426150121065421E-3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4C-4F75-B9D4-D9AC02E0C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673055"/>
        <c:axId val="1992673471"/>
      </c:scatterChart>
      <c:valAx>
        <c:axId val="1992673055"/>
        <c:scaling>
          <c:orientation val="minMax"/>
          <c:max val="10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673471"/>
        <c:crosses val="autoZero"/>
        <c:crossBetween val="midCat"/>
      </c:valAx>
      <c:valAx>
        <c:axId val="199267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673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886141475382456"/>
          <c:y val="0.25392610393092124"/>
          <c:w val="0.23947165798006806"/>
          <c:h val="0.1452426318577000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Creep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- Creep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Relax'!$F$5:$F$21</c:f>
              <c:numCache>
                <c:formatCode>General</c:formatCode>
                <c:ptCount val="17"/>
                <c:pt idx="0">
                  <c:v>30</c:v>
                </c:pt>
                <c:pt idx="1">
                  <c:v>80</c:v>
                </c:pt>
                <c:pt idx="2">
                  <c:v>126</c:v>
                </c:pt>
                <c:pt idx="3">
                  <c:v>161</c:v>
                </c:pt>
                <c:pt idx="4">
                  <c:v>205</c:v>
                </c:pt>
                <c:pt idx="5">
                  <c:v>250</c:v>
                </c:pt>
                <c:pt idx="6">
                  <c:v>305</c:v>
                </c:pt>
                <c:pt idx="7">
                  <c:v>417</c:v>
                </c:pt>
                <c:pt idx="8">
                  <c:v>472</c:v>
                </c:pt>
                <c:pt idx="9">
                  <c:v>536</c:v>
                </c:pt>
                <c:pt idx="10">
                  <c:v>594</c:v>
                </c:pt>
                <c:pt idx="11">
                  <c:v>652</c:v>
                </c:pt>
                <c:pt idx="12">
                  <c:v>709</c:v>
                </c:pt>
                <c:pt idx="13">
                  <c:v>784</c:v>
                </c:pt>
                <c:pt idx="14">
                  <c:v>845</c:v>
                </c:pt>
                <c:pt idx="15">
                  <c:v>905</c:v>
                </c:pt>
                <c:pt idx="16">
                  <c:v>944</c:v>
                </c:pt>
              </c:numCache>
            </c:numRef>
          </c:xVal>
          <c:yVal>
            <c:numRef>
              <c:f>'Creep e Relax'!$AF$4:$AF$18</c:f>
              <c:numCache>
                <c:formatCode>0.00E+00</c:formatCode>
                <c:ptCount val="15"/>
                <c:pt idx="0">
                  <c:v>0.24697336561743352</c:v>
                </c:pt>
                <c:pt idx="1">
                  <c:v>0.25181598062954008</c:v>
                </c:pt>
                <c:pt idx="2">
                  <c:v>0.25423728813559332</c:v>
                </c:pt>
                <c:pt idx="3">
                  <c:v>0.25472154963680393</c:v>
                </c:pt>
                <c:pt idx="4">
                  <c:v>0.25375302663438271</c:v>
                </c:pt>
                <c:pt idx="5">
                  <c:v>0.2554479418886198</c:v>
                </c:pt>
                <c:pt idx="6">
                  <c:v>0.25593220338983069</c:v>
                </c:pt>
                <c:pt idx="7">
                  <c:v>0.25690072639225192</c:v>
                </c:pt>
                <c:pt idx="8">
                  <c:v>0.25786924939467309</c:v>
                </c:pt>
                <c:pt idx="9">
                  <c:v>0.25786924939467309</c:v>
                </c:pt>
                <c:pt idx="10">
                  <c:v>0.25859564164648929</c:v>
                </c:pt>
                <c:pt idx="11">
                  <c:v>0.25883777239709455</c:v>
                </c:pt>
                <c:pt idx="12">
                  <c:v>0.25907990314769985</c:v>
                </c:pt>
                <c:pt idx="13">
                  <c:v>0.25907990314769985</c:v>
                </c:pt>
                <c:pt idx="14">
                  <c:v>0.25907990314769985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FF-4856-A2C9-CD6EFAD8D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4591"/>
        <c:crossesAt val="-2.5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Relaxamento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- Relaxamento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Relax'!$F$25:$F$39</c:f>
              <c:numCache>
                <c:formatCode>General</c:formatCode>
                <c:ptCount val="15"/>
                <c:pt idx="0">
                  <c:v>12</c:v>
                </c:pt>
                <c:pt idx="1">
                  <c:v>71</c:v>
                </c:pt>
                <c:pt idx="2">
                  <c:v>124</c:v>
                </c:pt>
                <c:pt idx="3">
                  <c:v>163</c:v>
                </c:pt>
                <c:pt idx="4">
                  <c:v>206</c:v>
                </c:pt>
                <c:pt idx="5">
                  <c:v>274</c:v>
                </c:pt>
                <c:pt idx="6">
                  <c:v>338</c:v>
                </c:pt>
                <c:pt idx="7">
                  <c:v>405</c:v>
                </c:pt>
                <c:pt idx="8">
                  <c:v>507</c:v>
                </c:pt>
                <c:pt idx="9">
                  <c:v>600</c:v>
                </c:pt>
                <c:pt idx="10">
                  <c:v>701</c:v>
                </c:pt>
                <c:pt idx="11">
                  <c:v>808</c:v>
                </c:pt>
                <c:pt idx="12">
                  <c:v>918</c:v>
                </c:pt>
                <c:pt idx="13">
                  <c:v>996</c:v>
                </c:pt>
                <c:pt idx="14">
                  <c:v>1030</c:v>
                </c:pt>
              </c:numCache>
            </c:numRef>
          </c:xVal>
          <c:yVal>
            <c:numRef>
              <c:f>'Creep e Relax'!$AH$4:$AH$18</c:f>
              <c:numCache>
                <c:formatCode>0.00E+00</c:formatCode>
                <c:ptCount val="15"/>
                <c:pt idx="0">
                  <c:v>1.2106537530266356E-2</c:v>
                </c:pt>
                <c:pt idx="1">
                  <c:v>9.6852300242130842E-3</c:v>
                </c:pt>
                <c:pt idx="2">
                  <c:v>9.4430992736077839E-3</c:v>
                </c:pt>
                <c:pt idx="3">
                  <c:v>8.4745762711864493E-3</c:v>
                </c:pt>
                <c:pt idx="4">
                  <c:v>8.2324455205811491E-3</c:v>
                </c:pt>
                <c:pt idx="5">
                  <c:v>7.9903147699758488E-3</c:v>
                </c:pt>
                <c:pt idx="6">
                  <c:v>7.2639225181598127E-3</c:v>
                </c:pt>
                <c:pt idx="7">
                  <c:v>6.5375302663439128E-3</c:v>
                </c:pt>
                <c:pt idx="8">
                  <c:v>6.2953995157386125E-3</c:v>
                </c:pt>
                <c:pt idx="9">
                  <c:v>6.0532687651331778E-3</c:v>
                </c:pt>
                <c:pt idx="10">
                  <c:v>5.3268765133172771E-3</c:v>
                </c:pt>
                <c:pt idx="11">
                  <c:v>5.0847457627119768E-3</c:v>
                </c:pt>
                <c:pt idx="12">
                  <c:v>4.8426150121065421E-3</c:v>
                </c:pt>
                <c:pt idx="13">
                  <c:v>4.8426150121065421E-3</c:v>
                </c:pt>
                <c:pt idx="14">
                  <c:v>4.8426150121065421E-3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FB-4601-8417-3768ADA63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4591"/>
        <c:crossesAt val="-0.60000000000000009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334864391951003E-2"/>
                  <c:y val="-1.89351851851852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'Creep e Relax'!$F$5:$F$21</c:f>
              <c:numCache>
                <c:formatCode>General</c:formatCode>
                <c:ptCount val="17"/>
                <c:pt idx="0">
                  <c:v>30</c:v>
                </c:pt>
                <c:pt idx="1">
                  <c:v>80</c:v>
                </c:pt>
                <c:pt idx="2">
                  <c:v>126</c:v>
                </c:pt>
                <c:pt idx="3">
                  <c:v>161</c:v>
                </c:pt>
                <c:pt idx="4">
                  <c:v>205</c:v>
                </c:pt>
                <c:pt idx="5">
                  <c:v>250</c:v>
                </c:pt>
                <c:pt idx="6">
                  <c:v>305</c:v>
                </c:pt>
                <c:pt idx="7">
                  <c:v>417</c:v>
                </c:pt>
                <c:pt idx="8">
                  <c:v>472</c:v>
                </c:pt>
                <c:pt idx="9">
                  <c:v>536</c:v>
                </c:pt>
                <c:pt idx="10">
                  <c:v>594</c:v>
                </c:pt>
                <c:pt idx="11">
                  <c:v>652</c:v>
                </c:pt>
                <c:pt idx="12">
                  <c:v>709</c:v>
                </c:pt>
                <c:pt idx="13">
                  <c:v>784</c:v>
                </c:pt>
                <c:pt idx="14">
                  <c:v>845</c:v>
                </c:pt>
                <c:pt idx="15">
                  <c:v>905</c:v>
                </c:pt>
                <c:pt idx="16">
                  <c:v>944</c:v>
                </c:pt>
              </c:numCache>
            </c:numRef>
          </c:xVal>
          <c:yVal>
            <c:numRef>
              <c:f>'Creep e Relax'!$J$43:$J$57</c:f>
              <c:numCache>
                <c:formatCode>General</c:formatCode>
                <c:ptCount val="15"/>
                <c:pt idx="0">
                  <c:v>-3.9318256327243253</c:v>
                </c:pt>
                <c:pt idx="1">
                  <c:v>-3.5263605246161607</c:v>
                </c:pt>
                <c:pt idx="2">
                  <c:v>-3.4618220034785967</c:v>
                </c:pt>
                <c:pt idx="3">
                  <c:v>-3.5953533961031043</c:v>
                </c:pt>
                <c:pt idx="4">
                  <c:v>-3.3722098447889182</c:v>
                </c:pt>
                <c:pt idx="5">
                  <c:v>-3.3166399936340829</c:v>
                </c:pt>
                <c:pt idx="6">
                  <c:v>-3.2139858395740113</c:v>
                </c:pt>
                <c:pt idx="7">
                  <c:v>-3.1208954165080089</c:v>
                </c:pt>
                <c:pt idx="8">
                  <c:v>-3.1208954165080089</c:v>
                </c:pt>
                <c:pt idx="9">
                  <c:v>-3.0563568953704205</c:v>
                </c:pt>
                <c:pt idx="10">
                  <c:v>-3.0357376081676875</c:v>
                </c:pt>
                <c:pt idx="11">
                  <c:v>-3.0155349008501702</c:v>
                </c:pt>
                <c:pt idx="12">
                  <c:v>-3.0155349008501702</c:v>
                </c:pt>
                <c:pt idx="13">
                  <c:v>-3.0155349008501702</c:v>
                </c:pt>
                <c:pt idx="14">
                  <c:v>-3.0155349008501702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6C-4CAE-8F17-5FBE813C1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924432"/>
        <c:axId val="1151925264"/>
      </c:scatterChart>
      <c:valAx>
        <c:axId val="11519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925264"/>
        <c:crosses val="autoZero"/>
        <c:crossBetween val="midCat"/>
      </c:valAx>
      <c:valAx>
        <c:axId val="115192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92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'Creep e Relax'!$F$43</c:f>
              <c:strCache>
                <c:ptCount val="1"/>
                <c:pt idx="0">
                  <c:v>#NUM!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5114391951006124E-2"/>
                  <c:y val="-3.282407407407407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'Creep e Relax'!$H$43:$H$57</c:f>
              <c:numCache>
                <c:formatCode>General</c:formatCode>
                <c:ptCount val="15"/>
                <c:pt idx="0">
                  <c:v>1030</c:v>
                </c:pt>
                <c:pt idx="1">
                  <c:v>996</c:v>
                </c:pt>
                <c:pt idx="2">
                  <c:v>918</c:v>
                </c:pt>
                <c:pt idx="3">
                  <c:v>808</c:v>
                </c:pt>
                <c:pt idx="4">
                  <c:v>701</c:v>
                </c:pt>
                <c:pt idx="5">
                  <c:v>600</c:v>
                </c:pt>
                <c:pt idx="6">
                  <c:v>507</c:v>
                </c:pt>
                <c:pt idx="7">
                  <c:v>405</c:v>
                </c:pt>
                <c:pt idx="8">
                  <c:v>338</c:v>
                </c:pt>
                <c:pt idx="9">
                  <c:v>274</c:v>
                </c:pt>
                <c:pt idx="10">
                  <c:v>206</c:v>
                </c:pt>
                <c:pt idx="11">
                  <c:v>163</c:v>
                </c:pt>
                <c:pt idx="12">
                  <c:v>124</c:v>
                </c:pt>
                <c:pt idx="13">
                  <c:v>71</c:v>
                </c:pt>
                <c:pt idx="14">
                  <c:v>12</c:v>
                </c:pt>
              </c:numCache>
            </c:numRef>
          </c:xVal>
          <c:yVal>
            <c:numRef>
              <c:f>'Creep e Relax'!$F$44:$F$57</c:f>
              <c:numCache>
                <c:formatCode>0.00000</c:formatCode>
                <c:ptCount val="14"/>
                <c:pt idx="0">
                  <c:v>-6.0234475929610314</c:v>
                </c:pt>
                <c:pt idx="1">
                  <c:v>-5.9281374131567173</c:v>
                </c:pt>
                <c:pt idx="2">
                  <c:v>-5.6179824848528677</c:v>
                </c:pt>
                <c:pt idx="3">
                  <c:v>-5.5534439637153028</c:v>
                </c:pt>
                <c:pt idx="4">
                  <c:v>-5.4928193418988744</c:v>
                </c:pt>
                <c:pt idx="5">
                  <c:v>-5.330300412401086</c:v>
                </c:pt>
                <c:pt idx="6">
                  <c:v>-5.1905384700259427</c:v>
                </c:pt>
                <c:pt idx="7">
                  <c:v>-5.1479788556071506</c:v>
                </c:pt>
                <c:pt idx="8">
                  <c:v>-5.1071568610868763</c:v>
                </c:pt>
                <c:pt idx="9">
                  <c:v>-4.9938281757798855</c:v>
                </c:pt>
                <c:pt idx="10">
                  <c:v>-4.9587368559686187</c:v>
                </c:pt>
                <c:pt idx="11">
                  <c:v>-4.9248353042929223</c:v>
                </c:pt>
                <c:pt idx="12">
                  <c:v>-4.9248353042929223</c:v>
                </c:pt>
                <c:pt idx="13">
                  <c:v>-4.9248353042929223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60-4DF0-8666-8A2660042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6474080"/>
        <c:axId val="1066472000"/>
      </c:scatterChart>
      <c:valAx>
        <c:axId val="106647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472000"/>
        <c:crosses val="autoZero"/>
        <c:crossBetween val="midCat"/>
      </c:valAx>
      <c:valAx>
        <c:axId val="1066472000"/>
        <c:scaling>
          <c:orientation val="minMax"/>
          <c:max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474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400" b="0" i="0" u="none" strike="noStrike" baseline="0">
                <a:effectLst/>
              </a:rPr>
              <a:t>λ</a:t>
            </a:r>
            <a:r>
              <a:rPr lang="el-GR" sz="1400" b="0" i="0" u="none" strike="noStrike" baseline="0"/>
              <a:t> </a:t>
            </a:r>
            <a:r>
              <a:rPr lang="pt-PT" sz="1400" b="0" i="0" u="none" strike="noStrike" baseline="0"/>
              <a:t>(t)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'creep tracker v2'!$B$5:$B$249</c:f>
              <c:numCache>
                <c:formatCode>0.00E+00</c:formatCode>
                <c:ptCount val="245"/>
                <c:pt idx="0">
                  <c:v>2.5375000000000001</c:v>
                </c:pt>
                <c:pt idx="1">
                  <c:v>5.0750000000000002</c:v>
                </c:pt>
                <c:pt idx="2">
                  <c:v>7.6124999999999998</c:v>
                </c:pt>
                <c:pt idx="3">
                  <c:v>10.15</c:v>
                </c:pt>
                <c:pt idx="4">
                  <c:v>12.6875</c:v>
                </c:pt>
                <c:pt idx="5">
                  <c:v>17.762499999999999</c:v>
                </c:pt>
                <c:pt idx="6">
                  <c:v>20.3</c:v>
                </c:pt>
                <c:pt idx="7">
                  <c:v>22.82751111</c:v>
                </c:pt>
                <c:pt idx="8">
                  <c:v>25.365011110000001</c:v>
                </c:pt>
                <c:pt idx="9">
                  <c:v>27.91252222</c:v>
                </c:pt>
                <c:pt idx="10">
                  <c:v>30.450022220000001</c:v>
                </c:pt>
                <c:pt idx="11">
                  <c:v>32.97753333</c:v>
                </c:pt>
                <c:pt idx="12">
                  <c:v>35.525044440000002</c:v>
                </c:pt>
                <c:pt idx="13">
                  <c:v>38.062544440000003</c:v>
                </c:pt>
                <c:pt idx="14">
                  <c:v>40.600044439999998</c:v>
                </c:pt>
                <c:pt idx="15">
                  <c:v>45.675044440000001</c:v>
                </c:pt>
                <c:pt idx="16">
                  <c:v>48.212544440000002</c:v>
                </c:pt>
                <c:pt idx="17">
                  <c:v>50.750044440000003</c:v>
                </c:pt>
                <c:pt idx="18">
                  <c:v>53.287544439999998</c:v>
                </c:pt>
                <c:pt idx="19">
                  <c:v>55.825044439999999</c:v>
                </c:pt>
                <c:pt idx="20">
                  <c:v>58.362544440000001</c:v>
                </c:pt>
                <c:pt idx="21">
                  <c:v>60.900044440000002</c:v>
                </c:pt>
                <c:pt idx="22">
                  <c:v>63.437544440000003</c:v>
                </c:pt>
                <c:pt idx="23">
                  <c:v>65.975044440000005</c:v>
                </c:pt>
                <c:pt idx="24">
                  <c:v>68.512544439999999</c:v>
                </c:pt>
                <c:pt idx="25">
                  <c:v>71.050044439999994</c:v>
                </c:pt>
                <c:pt idx="26">
                  <c:v>73.587544440000002</c:v>
                </c:pt>
                <c:pt idx="27">
                  <c:v>76.125044439999996</c:v>
                </c:pt>
                <c:pt idx="28">
                  <c:v>86.275066670000001</c:v>
                </c:pt>
                <c:pt idx="29">
                  <c:v>88.812566669999995</c:v>
                </c:pt>
                <c:pt idx="30">
                  <c:v>96.425066670000007</c:v>
                </c:pt>
                <c:pt idx="31">
                  <c:v>98.962566670000001</c:v>
                </c:pt>
                <c:pt idx="32">
                  <c:v>101.5000667</c:v>
                </c:pt>
                <c:pt idx="33">
                  <c:v>104.0375667</c:v>
                </c:pt>
                <c:pt idx="34">
                  <c:v>106.57506669999999</c:v>
                </c:pt>
                <c:pt idx="35">
                  <c:v>126.86507779999999</c:v>
                </c:pt>
                <c:pt idx="36">
                  <c:v>129.40257779999999</c:v>
                </c:pt>
                <c:pt idx="37">
                  <c:v>131.94007780000001</c:v>
                </c:pt>
                <c:pt idx="38">
                  <c:v>134.47757780000001</c:v>
                </c:pt>
                <c:pt idx="39">
                  <c:v>137.0150778</c:v>
                </c:pt>
                <c:pt idx="40">
                  <c:v>149.7025778</c:v>
                </c:pt>
                <c:pt idx="41">
                  <c:v>152.24007779999999</c:v>
                </c:pt>
                <c:pt idx="42">
                  <c:v>154.77757779999999</c:v>
                </c:pt>
                <c:pt idx="43">
                  <c:v>164.92757779999999</c:v>
                </c:pt>
                <c:pt idx="44">
                  <c:v>172.54007780000001</c:v>
                </c:pt>
                <c:pt idx="45">
                  <c:v>175.0775778</c:v>
                </c:pt>
                <c:pt idx="46">
                  <c:v>177.61507779999999</c:v>
                </c:pt>
                <c:pt idx="47">
                  <c:v>180.15257779999999</c:v>
                </c:pt>
                <c:pt idx="48">
                  <c:v>195.37757780000001</c:v>
                </c:pt>
                <c:pt idx="49">
                  <c:v>200.4525778</c:v>
                </c:pt>
                <c:pt idx="50">
                  <c:v>202.99007779999999</c:v>
                </c:pt>
                <c:pt idx="51">
                  <c:v>215.67757779999999</c:v>
                </c:pt>
                <c:pt idx="52">
                  <c:v>223.29007780000001</c:v>
                </c:pt>
                <c:pt idx="53">
                  <c:v>228.36507779999999</c:v>
                </c:pt>
                <c:pt idx="54">
                  <c:v>241.05257779999999</c:v>
                </c:pt>
                <c:pt idx="55">
                  <c:v>246.12757780000001</c:v>
                </c:pt>
                <c:pt idx="56">
                  <c:v>253.74007779999999</c:v>
                </c:pt>
                <c:pt idx="57">
                  <c:v>256.27757780000002</c:v>
                </c:pt>
                <c:pt idx="58">
                  <c:v>258.81507779999998</c:v>
                </c:pt>
                <c:pt idx="59">
                  <c:v>263.89007779999997</c:v>
                </c:pt>
                <c:pt idx="60">
                  <c:v>268.96507780000002</c:v>
                </c:pt>
                <c:pt idx="61">
                  <c:v>271.50257779999998</c:v>
                </c:pt>
                <c:pt idx="62">
                  <c:v>274.04007780000001</c:v>
                </c:pt>
                <c:pt idx="63">
                  <c:v>279.11507779999999</c:v>
                </c:pt>
                <c:pt idx="64">
                  <c:v>281.65257780000002</c:v>
                </c:pt>
                <c:pt idx="65">
                  <c:v>284.19007779999998</c:v>
                </c:pt>
                <c:pt idx="66">
                  <c:v>286.72757780000001</c:v>
                </c:pt>
                <c:pt idx="67">
                  <c:v>289.26507779999997</c:v>
                </c:pt>
                <c:pt idx="68">
                  <c:v>291.80257779999999</c:v>
                </c:pt>
                <c:pt idx="69">
                  <c:v>294.34007780000002</c:v>
                </c:pt>
                <c:pt idx="70">
                  <c:v>296.87757779999998</c:v>
                </c:pt>
                <c:pt idx="71">
                  <c:v>299.41507780000001</c:v>
                </c:pt>
                <c:pt idx="72">
                  <c:v>301.95257779999997</c:v>
                </c:pt>
                <c:pt idx="73">
                  <c:v>304.49007779999999</c:v>
                </c:pt>
                <c:pt idx="74">
                  <c:v>307.02757780000002</c:v>
                </c:pt>
                <c:pt idx="75">
                  <c:v>309.56507779999998</c:v>
                </c:pt>
                <c:pt idx="76">
                  <c:v>312.10257780000001</c:v>
                </c:pt>
                <c:pt idx="77">
                  <c:v>314.64007779999997</c:v>
                </c:pt>
                <c:pt idx="78">
                  <c:v>317.17757779999999</c:v>
                </c:pt>
                <c:pt idx="79">
                  <c:v>319.71507780000002</c:v>
                </c:pt>
                <c:pt idx="80">
                  <c:v>322.25257779999998</c:v>
                </c:pt>
                <c:pt idx="81">
                  <c:v>324.79007780000001</c:v>
                </c:pt>
                <c:pt idx="82">
                  <c:v>327.32757779999997</c:v>
                </c:pt>
                <c:pt idx="83">
                  <c:v>332.40257780000002</c:v>
                </c:pt>
                <c:pt idx="84">
                  <c:v>334.94007779999998</c:v>
                </c:pt>
                <c:pt idx="85">
                  <c:v>337.47757780000001</c:v>
                </c:pt>
                <c:pt idx="86">
                  <c:v>340.01507779999997</c:v>
                </c:pt>
                <c:pt idx="87">
                  <c:v>342.55257779999999</c:v>
                </c:pt>
                <c:pt idx="88">
                  <c:v>345.09007780000002</c:v>
                </c:pt>
                <c:pt idx="89">
                  <c:v>347.62757779999998</c:v>
                </c:pt>
                <c:pt idx="90">
                  <c:v>350.16507780000001</c:v>
                </c:pt>
                <c:pt idx="91">
                  <c:v>352.70257779999997</c:v>
                </c:pt>
                <c:pt idx="92">
                  <c:v>355.24007779999999</c:v>
                </c:pt>
                <c:pt idx="93">
                  <c:v>357.77757780000002</c:v>
                </c:pt>
                <c:pt idx="94">
                  <c:v>360.31507779999998</c:v>
                </c:pt>
                <c:pt idx="95">
                  <c:v>362.85257780000001</c:v>
                </c:pt>
                <c:pt idx="96">
                  <c:v>365.39007779999997</c:v>
                </c:pt>
                <c:pt idx="97">
                  <c:v>367.92757779999999</c:v>
                </c:pt>
                <c:pt idx="98">
                  <c:v>370.46507780000002</c:v>
                </c:pt>
                <c:pt idx="99">
                  <c:v>373.00257779999998</c:v>
                </c:pt>
                <c:pt idx="100">
                  <c:v>375.54007780000001</c:v>
                </c:pt>
                <c:pt idx="101">
                  <c:v>383.15257780000002</c:v>
                </c:pt>
                <c:pt idx="102">
                  <c:v>385.69007779999998</c:v>
                </c:pt>
                <c:pt idx="103">
                  <c:v>388.22757780000001</c:v>
                </c:pt>
                <c:pt idx="104">
                  <c:v>390.76507779999997</c:v>
                </c:pt>
                <c:pt idx="105">
                  <c:v>393.30257779999999</c:v>
                </c:pt>
                <c:pt idx="106">
                  <c:v>395.84007780000002</c:v>
                </c:pt>
                <c:pt idx="107">
                  <c:v>400.91507780000001</c:v>
                </c:pt>
                <c:pt idx="108">
                  <c:v>405.99007779999999</c:v>
                </c:pt>
                <c:pt idx="109">
                  <c:v>421.21507780000002</c:v>
                </c:pt>
                <c:pt idx="110">
                  <c:v>436.44007779999998</c:v>
                </c:pt>
                <c:pt idx="111">
                  <c:v>444.05257779999999</c:v>
                </c:pt>
                <c:pt idx="112">
                  <c:v>446.59007780000002</c:v>
                </c:pt>
                <c:pt idx="113">
                  <c:v>449.12757779999998</c:v>
                </c:pt>
                <c:pt idx="114">
                  <c:v>466.89007779999997</c:v>
                </c:pt>
                <c:pt idx="115">
                  <c:v>482.11507779999999</c:v>
                </c:pt>
                <c:pt idx="116">
                  <c:v>487.19007779999998</c:v>
                </c:pt>
                <c:pt idx="117">
                  <c:v>494.80257779999999</c:v>
                </c:pt>
                <c:pt idx="118">
                  <c:v>497.34007780000002</c:v>
                </c:pt>
                <c:pt idx="119">
                  <c:v>499.87757779999998</c:v>
                </c:pt>
                <c:pt idx="120">
                  <c:v>502.41507780000001</c:v>
                </c:pt>
                <c:pt idx="121">
                  <c:v>504.95257779999997</c:v>
                </c:pt>
                <c:pt idx="122">
                  <c:v>507.49007779999999</c:v>
                </c:pt>
                <c:pt idx="123">
                  <c:v>510.02757780000002</c:v>
                </c:pt>
                <c:pt idx="124">
                  <c:v>532.86509999999998</c:v>
                </c:pt>
                <c:pt idx="125">
                  <c:v>535.40260000000001</c:v>
                </c:pt>
                <c:pt idx="126">
                  <c:v>537.94010000000003</c:v>
                </c:pt>
                <c:pt idx="127">
                  <c:v>540.47760000000005</c:v>
                </c:pt>
                <c:pt idx="128">
                  <c:v>553.16510000000005</c:v>
                </c:pt>
                <c:pt idx="129">
                  <c:v>558.25011110000003</c:v>
                </c:pt>
                <c:pt idx="130">
                  <c:v>563.32511109999996</c:v>
                </c:pt>
                <c:pt idx="131">
                  <c:v>565.86261109999998</c:v>
                </c:pt>
                <c:pt idx="132">
                  <c:v>573.4651222</c:v>
                </c:pt>
                <c:pt idx="133">
                  <c:v>581.07762219999995</c:v>
                </c:pt>
                <c:pt idx="134">
                  <c:v>583.61512219999997</c:v>
                </c:pt>
                <c:pt idx="135">
                  <c:v>588.69012220000002</c:v>
                </c:pt>
                <c:pt idx="136">
                  <c:v>591.22762220000004</c:v>
                </c:pt>
                <c:pt idx="137">
                  <c:v>596.30262219999997</c:v>
                </c:pt>
                <c:pt idx="138">
                  <c:v>598.8401222</c:v>
                </c:pt>
                <c:pt idx="139">
                  <c:v>606.45262219999995</c:v>
                </c:pt>
                <c:pt idx="140">
                  <c:v>608.99012219999997</c:v>
                </c:pt>
                <c:pt idx="141">
                  <c:v>611.5276222</c:v>
                </c:pt>
                <c:pt idx="142">
                  <c:v>614.06512220000002</c:v>
                </c:pt>
                <c:pt idx="143">
                  <c:v>616.60262220000004</c:v>
                </c:pt>
                <c:pt idx="144">
                  <c:v>619.14012219999995</c:v>
                </c:pt>
                <c:pt idx="145">
                  <c:v>621.67762219999997</c:v>
                </c:pt>
                <c:pt idx="146">
                  <c:v>624.2151222</c:v>
                </c:pt>
                <c:pt idx="147">
                  <c:v>626.75262220000002</c:v>
                </c:pt>
                <c:pt idx="148">
                  <c:v>629.29012220000004</c:v>
                </c:pt>
                <c:pt idx="149">
                  <c:v>631.82762219999995</c:v>
                </c:pt>
                <c:pt idx="150">
                  <c:v>634.36512219999997</c:v>
                </c:pt>
                <c:pt idx="151">
                  <c:v>636.9026222</c:v>
                </c:pt>
                <c:pt idx="152">
                  <c:v>639.44012220000002</c:v>
                </c:pt>
                <c:pt idx="153">
                  <c:v>641.97762220000004</c:v>
                </c:pt>
                <c:pt idx="154">
                  <c:v>644.51512219999995</c:v>
                </c:pt>
                <c:pt idx="155">
                  <c:v>647.05262219999997</c:v>
                </c:pt>
                <c:pt idx="156">
                  <c:v>649.5901222</c:v>
                </c:pt>
                <c:pt idx="157">
                  <c:v>652.12762220000002</c:v>
                </c:pt>
                <c:pt idx="158">
                  <c:v>654.66512220000004</c:v>
                </c:pt>
                <c:pt idx="159">
                  <c:v>659.74012219999997</c:v>
                </c:pt>
                <c:pt idx="160">
                  <c:v>662.2776222</c:v>
                </c:pt>
                <c:pt idx="161">
                  <c:v>669.89012219999995</c:v>
                </c:pt>
                <c:pt idx="162">
                  <c:v>672.42762219999997</c:v>
                </c:pt>
                <c:pt idx="163">
                  <c:v>674.9651222</c:v>
                </c:pt>
                <c:pt idx="164">
                  <c:v>680.04012220000004</c:v>
                </c:pt>
                <c:pt idx="165">
                  <c:v>682.57762219999995</c:v>
                </c:pt>
                <c:pt idx="166">
                  <c:v>685.11512219999997</c:v>
                </c:pt>
                <c:pt idx="167">
                  <c:v>687.6526222</c:v>
                </c:pt>
                <c:pt idx="168">
                  <c:v>690.19012220000002</c:v>
                </c:pt>
                <c:pt idx="169">
                  <c:v>692.72762220000004</c:v>
                </c:pt>
                <c:pt idx="170">
                  <c:v>695.26512219999995</c:v>
                </c:pt>
                <c:pt idx="171">
                  <c:v>697.80262219999997</c:v>
                </c:pt>
                <c:pt idx="172">
                  <c:v>700.3401222</c:v>
                </c:pt>
                <c:pt idx="173">
                  <c:v>702.87762220000002</c:v>
                </c:pt>
                <c:pt idx="174">
                  <c:v>705.41512220000004</c:v>
                </c:pt>
                <c:pt idx="175">
                  <c:v>707.95262219999995</c:v>
                </c:pt>
                <c:pt idx="176">
                  <c:v>710.49012219999997</c:v>
                </c:pt>
                <c:pt idx="177">
                  <c:v>713.0276222</c:v>
                </c:pt>
                <c:pt idx="178">
                  <c:v>715.56512220000002</c:v>
                </c:pt>
                <c:pt idx="179">
                  <c:v>718.10262220000004</c:v>
                </c:pt>
                <c:pt idx="180">
                  <c:v>723.17762219999997</c:v>
                </c:pt>
                <c:pt idx="181">
                  <c:v>725.7151222</c:v>
                </c:pt>
                <c:pt idx="182">
                  <c:v>728.25262220000002</c:v>
                </c:pt>
                <c:pt idx="183">
                  <c:v>733.32762219999995</c:v>
                </c:pt>
                <c:pt idx="184">
                  <c:v>738.4026222</c:v>
                </c:pt>
                <c:pt idx="185">
                  <c:v>740.94012220000002</c:v>
                </c:pt>
                <c:pt idx="186">
                  <c:v>743.47762220000004</c:v>
                </c:pt>
                <c:pt idx="187">
                  <c:v>746.01512219999995</c:v>
                </c:pt>
                <c:pt idx="188">
                  <c:v>748.55262219999997</c:v>
                </c:pt>
                <c:pt idx="189">
                  <c:v>751.0901222</c:v>
                </c:pt>
                <c:pt idx="190">
                  <c:v>753.62762220000002</c:v>
                </c:pt>
                <c:pt idx="191">
                  <c:v>756.16512220000004</c:v>
                </c:pt>
                <c:pt idx="192">
                  <c:v>758.70262219999995</c:v>
                </c:pt>
                <c:pt idx="193">
                  <c:v>761.24012219999997</c:v>
                </c:pt>
                <c:pt idx="194">
                  <c:v>763.7776222</c:v>
                </c:pt>
                <c:pt idx="195">
                  <c:v>768.85262220000004</c:v>
                </c:pt>
                <c:pt idx="196">
                  <c:v>771.39012219999995</c:v>
                </c:pt>
                <c:pt idx="197">
                  <c:v>773.92762219999997</c:v>
                </c:pt>
                <c:pt idx="198">
                  <c:v>776.4651222</c:v>
                </c:pt>
                <c:pt idx="199">
                  <c:v>781.54012220000004</c:v>
                </c:pt>
                <c:pt idx="200">
                  <c:v>784.07762219999995</c:v>
                </c:pt>
                <c:pt idx="201">
                  <c:v>786.61512219999997</c:v>
                </c:pt>
                <c:pt idx="202">
                  <c:v>789.1526222</c:v>
                </c:pt>
                <c:pt idx="203">
                  <c:v>791.69012220000002</c:v>
                </c:pt>
                <c:pt idx="204">
                  <c:v>796.76512219999995</c:v>
                </c:pt>
                <c:pt idx="205">
                  <c:v>806.91512220000004</c:v>
                </c:pt>
                <c:pt idx="206">
                  <c:v>809.45262219999995</c:v>
                </c:pt>
                <c:pt idx="207">
                  <c:v>811.99012219999997</c:v>
                </c:pt>
                <c:pt idx="208">
                  <c:v>817.06512220000002</c:v>
                </c:pt>
                <c:pt idx="209">
                  <c:v>819.60262220000004</c:v>
                </c:pt>
                <c:pt idx="210">
                  <c:v>822.14012219999995</c:v>
                </c:pt>
                <c:pt idx="211">
                  <c:v>827.2151222</c:v>
                </c:pt>
                <c:pt idx="212">
                  <c:v>829.75262220000002</c:v>
                </c:pt>
                <c:pt idx="213">
                  <c:v>832.29012220000004</c:v>
                </c:pt>
                <c:pt idx="214">
                  <c:v>834.82762219999995</c:v>
                </c:pt>
                <c:pt idx="215">
                  <c:v>837.36512219999997</c:v>
                </c:pt>
                <c:pt idx="216">
                  <c:v>839.9026222</c:v>
                </c:pt>
                <c:pt idx="217">
                  <c:v>842.44012220000002</c:v>
                </c:pt>
                <c:pt idx="218">
                  <c:v>844.97762220000004</c:v>
                </c:pt>
                <c:pt idx="219">
                  <c:v>850.05262219999997</c:v>
                </c:pt>
                <c:pt idx="220">
                  <c:v>852.5901222</c:v>
                </c:pt>
                <c:pt idx="221">
                  <c:v>855.12762220000002</c:v>
                </c:pt>
                <c:pt idx="222">
                  <c:v>857.66512220000004</c:v>
                </c:pt>
                <c:pt idx="223">
                  <c:v>860.20262219999995</c:v>
                </c:pt>
                <c:pt idx="224">
                  <c:v>862.74012219999997</c:v>
                </c:pt>
                <c:pt idx="225">
                  <c:v>865.2776222</c:v>
                </c:pt>
                <c:pt idx="226">
                  <c:v>867.81512220000002</c:v>
                </c:pt>
                <c:pt idx="227">
                  <c:v>870.35262220000004</c:v>
                </c:pt>
                <c:pt idx="228">
                  <c:v>875.42762219999997</c:v>
                </c:pt>
                <c:pt idx="229">
                  <c:v>877.9651222</c:v>
                </c:pt>
                <c:pt idx="230">
                  <c:v>880.50262220000002</c:v>
                </c:pt>
                <c:pt idx="231">
                  <c:v>883.04012220000004</c:v>
                </c:pt>
                <c:pt idx="232">
                  <c:v>885.57762219999995</c:v>
                </c:pt>
                <c:pt idx="233">
                  <c:v>888.11512219999997</c:v>
                </c:pt>
                <c:pt idx="234">
                  <c:v>890.6526222</c:v>
                </c:pt>
                <c:pt idx="235">
                  <c:v>893.19012220000002</c:v>
                </c:pt>
                <c:pt idx="236">
                  <c:v>895.72762220000004</c:v>
                </c:pt>
                <c:pt idx="237">
                  <c:v>898.26512219999995</c:v>
                </c:pt>
                <c:pt idx="238">
                  <c:v>903.3401222</c:v>
                </c:pt>
                <c:pt idx="239">
                  <c:v>905.87762220000002</c:v>
                </c:pt>
                <c:pt idx="240">
                  <c:v>908.41512220000004</c:v>
                </c:pt>
                <c:pt idx="241">
                  <c:v>910.95262219999995</c:v>
                </c:pt>
                <c:pt idx="242">
                  <c:v>913.49012219999997</c:v>
                </c:pt>
                <c:pt idx="243">
                  <c:v>916.0276222</c:v>
                </c:pt>
                <c:pt idx="244">
                  <c:v>918.56512220000002</c:v>
                </c:pt>
              </c:numCache>
            </c:numRef>
          </c:xVal>
          <c:yVal>
            <c:numRef>
              <c:f>'creep tracker v2'!$F$5:$F$249</c:f>
              <c:numCache>
                <c:formatCode>0.00E+00</c:formatCode>
                <c:ptCount val="245"/>
                <c:pt idx="0">
                  <c:v>0.2545829161743341</c:v>
                </c:pt>
                <c:pt idx="1">
                  <c:v>0.25419730622276038</c:v>
                </c:pt>
                <c:pt idx="2">
                  <c:v>0.25375368619854738</c:v>
                </c:pt>
                <c:pt idx="3">
                  <c:v>0.25432766941888618</c:v>
                </c:pt>
                <c:pt idx="4">
                  <c:v>0.25453472343825684</c:v>
                </c:pt>
                <c:pt idx="5">
                  <c:v>0.25698450055690081</c:v>
                </c:pt>
                <c:pt idx="6">
                  <c:v>0.25778124917675549</c:v>
                </c:pt>
                <c:pt idx="7">
                  <c:v>0.25599275736077504</c:v>
                </c:pt>
                <c:pt idx="8">
                  <c:v>0.25278626273607757</c:v>
                </c:pt>
                <c:pt idx="9">
                  <c:v>0.2555214430992736</c:v>
                </c:pt>
                <c:pt idx="10">
                  <c:v>0.25620236828087173</c:v>
                </c:pt>
                <c:pt idx="11">
                  <c:v>0.25603550869249403</c:v>
                </c:pt>
                <c:pt idx="12">
                  <c:v>0.25587546806295403</c:v>
                </c:pt>
                <c:pt idx="13">
                  <c:v>0.25483978397094426</c:v>
                </c:pt>
                <c:pt idx="14">
                  <c:v>0.25483990595641653</c:v>
                </c:pt>
                <c:pt idx="15">
                  <c:v>0.25491282653753045</c:v>
                </c:pt>
                <c:pt idx="16">
                  <c:v>0.25549204348668281</c:v>
                </c:pt>
                <c:pt idx="17">
                  <c:v>0.25477890031477007</c:v>
                </c:pt>
                <c:pt idx="18">
                  <c:v>0.2563362156416466</c:v>
                </c:pt>
                <c:pt idx="19">
                  <c:v>0.25544557905569026</c:v>
                </c:pt>
                <c:pt idx="20">
                  <c:v>0.25689743479418892</c:v>
                </c:pt>
                <c:pt idx="21">
                  <c:v>0.25410195423728832</c:v>
                </c:pt>
                <c:pt idx="22">
                  <c:v>0.25581728895883776</c:v>
                </c:pt>
                <c:pt idx="23">
                  <c:v>0.25650880656174346</c:v>
                </c:pt>
                <c:pt idx="24">
                  <c:v>0.2586588686440679</c:v>
                </c:pt>
                <c:pt idx="25">
                  <c:v>0.25527116469733663</c:v>
                </c:pt>
                <c:pt idx="26">
                  <c:v>0.25417599631961268</c:v>
                </c:pt>
                <c:pt idx="27">
                  <c:v>0.25537713280871682</c:v>
                </c:pt>
                <c:pt idx="28">
                  <c:v>0.25600216024213074</c:v>
                </c:pt>
                <c:pt idx="29">
                  <c:v>0.25458558542372894</c:v>
                </c:pt>
                <c:pt idx="30">
                  <c:v>0.25602640089588374</c:v>
                </c:pt>
                <c:pt idx="31">
                  <c:v>0.256041784213075</c:v>
                </c:pt>
                <c:pt idx="32">
                  <c:v>0.25712502513317209</c:v>
                </c:pt>
                <c:pt idx="33">
                  <c:v>0.25605763714285718</c:v>
                </c:pt>
                <c:pt idx="34">
                  <c:v>0.25571831927360772</c:v>
                </c:pt>
                <c:pt idx="35">
                  <c:v>0.2569692384745762</c:v>
                </c:pt>
                <c:pt idx="36">
                  <c:v>0.25861020670702195</c:v>
                </c:pt>
                <c:pt idx="37">
                  <c:v>0.25766861397094432</c:v>
                </c:pt>
                <c:pt idx="38">
                  <c:v>0.25648504953995166</c:v>
                </c:pt>
                <c:pt idx="39">
                  <c:v>0.25727688191283293</c:v>
                </c:pt>
                <c:pt idx="40">
                  <c:v>0.25742725014527845</c:v>
                </c:pt>
                <c:pt idx="41">
                  <c:v>0.25844658162227607</c:v>
                </c:pt>
                <c:pt idx="42">
                  <c:v>0.25860695595641647</c:v>
                </c:pt>
                <c:pt idx="43">
                  <c:v>0.25863753234866832</c:v>
                </c:pt>
                <c:pt idx="44">
                  <c:v>0.25754246929782099</c:v>
                </c:pt>
                <c:pt idx="45">
                  <c:v>0.25849846498789358</c:v>
                </c:pt>
                <c:pt idx="46">
                  <c:v>0.25930280537530265</c:v>
                </c:pt>
                <c:pt idx="47">
                  <c:v>0.25962506709443112</c:v>
                </c:pt>
                <c:pt idx="48">
                  <c:v>0.25967586196125902</c:v>
                </c:pt>
                <c:pt idx="49">
                  <c:v>0.25898401539951571</c:v>
                </c:pt>
                <c:pt idx="50">
                  <c:v>0.25725730854721562</c:v>
                </c:pt>
                <c:pt idx="51">
                  <c:v>0.25829977338983068</c:v>
                </c:pt>
                <c:pt idx="52">
                  <c:v>0.25910340147699756</c:v>
                </c:pt>
                <c:pt idx="53">
                  <c:v>0.25909366072639223</c:v>
                </c:pt>
                <c:pt idx="54">
                  <c:v>0.25813025961259073</c:v>
                </c:pt>
                <c:pt idx="55">
                  <c:v>0.2591062096125909</c:v>
                </c:pt>
                <c:pt idx="56">
                  <c:v>0.25798171401937064</c:v>
                </c:pt>
                <c:pt idx="57">
                  <c:v>0.2594121765375304</c:v>
                </c:pt>
                <c:pt idx="58">
                  <c:v>0.25909229668280875</c:v>
                </c:pt>
                <c:pt idx="59">
                  <c:v>0.25899146341404367</c:v>
                </c:pt>
                <c:pt idx="60">
                  <c:v>0.25819024975786931</c:v>
                </c:pt>
                <c:pt idx="61">
                  <c:v>0.25725568508474594</c:v>
                </c:pt>
                <c:pt idx="62">
                  <c:v>0.25912956699757883</c:v>
                </c:pt>
                <c:pt idx="63">
                  <c:v>0.25963161309927368</c:v>
                </c:pt>
                <c:pt idx="64">
                  <c:v>0.25872362910411628</c:v>
                </c:pt>
                <c:pt idx="65">
                  <c:v>0.25738166445520588</c:v>
                </c:pt>
                <c:pt idx="66">
                  <c:v>0.25807281878934624</c:v>
                </c:pt>
                <c:pt idx="67">
                  <c:v>0.2585147609200969</c:v>
                </c:pt>
                <c:pt idx="68">
                  <c:v>0.25753097261501212</c:v>
                </c:pt>
                <c:pt idx="69">
                  <c:v>0.2575302956900728</c:v>
                </c:pt>
                <c:pt idx="70">
                  <c:v>0.25754129728813557</c:v>
                </c:pt>
                <c:pt idx="71">
                  <c:v>0.25696303808716714</c:v>
                </c:pt>
                <c:pt idx="72">
                  <c:v>0.25778725186440699</c:v>
                </c:pt>
                <c:pt idx="73">
                  <c:v>0.25756040663438273</c:v>
                </c:pt>
                <c:pt idx="74">
                  <c:v>0.25854004806295411</c:v>
                </c:pt>
                <c:pt idx="75">
                  <c:v>0.25779740961259084</c:v>
                </c:pt>
                <c:pt idx="76">
                  <c:v>0.25713857000000018</c:v>
                </c:pt>
                <c:pt idx="77">
                  <c:v>0.2572203061985473</c:v>
                </c:pt>
                <c:pt idx="78">
                  <c:v>0.25918712610169486</c:v>
                </c:pt>
                <c:pt idx="79">
                  <c:v>0.25823141992736082</c:v>
                </c:pt>
                <c:pt idx="80">
                  <c:v>0.25805078118644065</c:v>
                </c:pt>
                <c:pt idx="81">
                  <c:v>0.25714415019370468</c:v>
                </c:pt>
                <c:pt idx="82">
                  <c:v>0.25851659191283288</c:v>
                </c:pt>
                <c:pt idx="83">
                  <c:v>0.25763426506053283</c:v>
                </c:pt>
                <c:pt idx="84">
                  <c:v>0.2593743925665859</c:v>
                </c:pt>
                <c:pt idx="85">
                  <c:v>0.25881514510895887</c:v>
                </c:pt>
                <c:pt idx="86">
                  <c:v>0.25998765535108964</c:v>
                </c:pt>
                <c:pt idx="87">
                  <c:v>0.25839245397094435</c:v>
                </c:pt>
                <c:pt idx="88">
                  <c:v>0.25907506213075071</c:v>
                </c:pt>
                <c:pt idx="89">
                  <c:v>0.25779684733656177</c:v>
                </c:pt>
                <c:pt idx="90">
                  <c:v>0.25971429939467328</c:v>
                </c:pt>
                <c:pt idx="91">
                  <c:v>0.25771331033898309</c:v>
                </c:pt>
                <c:pt idx="92">
                  <c:v>0.25852087113801447</c:v>
                </c:pt>
                <c:pt idx="93">
                  <c:v>0.25923042987893469</c:v>
                </c:pt>
                <c:pt idx="94">
                  <c:v>0.25674165193704612</c:v>
                </c:pt>
                <c:pt idx="95">
                  <c:v>0.2577571286440678</c:v>
                </c:pt>
                <c:pt idx="96">
                  <c:v>0.25830422828087163</c:v>
                </c:pt>
                <c:pt idx="97">
                  <c:v>0.25917822363196141</c:v>
                </c:pt>
                <c:pt idx="98">
                  <c:v>0.25792385094430986</c:v>
                </c:pt>
                <c:pt idx="99">
                  <c:v>0.25820905825665869</c:v>
                </c:pt>
                <c:pt idx="100">
                  <c:v>0.25830608610169487</c:v>
                </c:pt>
                <c:pt idx="101">
                  <c:v>0.25918537399515751</c:v>
                </c:pt>
                <c:pt idx="102">
                  <c:v>0.25979399544794196</c:v>
                </c:pt>
                <c:pt idx="103">
                  <c:v>0.2597679916707023</c:v>
                </c:pt>
                <c:pt idx="104">
                  <c:v>0.25807934506053287</c:v>
                </c:pt>
                <c:pt idx="105">
                  <c:v>0.25961870932203407</c:v>
                </c:pt>
                <c:pt idx="106">
                  <c:v>0.2610300288861987</c:v>
                </c:pt>
                <c:pt idx="107">
                  <c:v>0.25959731462469748</c:v>
                </c:pt>
                <c:pt idx="108">
                  <c:v>0.2592927619370462</c:v>
                </c:pt>
                <c:pt idx="109">
                  <c:v>0.25897761920096857</c:v>
                </c:pt>
                <c:pt idx="110">
                  <c:v>0.25955494140435847</c:v>
                </c:pt>
                <c:pt idx="111">
                  <c:v>0.26041410861985476</c:v>
                </c:pt>
                <c:pt idx="112">
                  <c:v>0.25891134617433414</c:v>
                </c:pt>
                <c:pt idx="113">
                  <c:v>0.2606984053268766</c:v>
                </c:pt>
                <c:pt idx="114">
                  <c:v>0.25906980753026637</c:v>
                </c:pt>
                <c:pt idx="115">
                  <c:v>0.2604634548668282</c:v>
                </c:pt>
                <c:pt idx="116">
                  <c:v>0.26000131377723978</c:v>
                </c:pt>
                <c:pt idx="117">
                  <c:v>0.25931246462469731</c:v>
                </c:pt>
                <c:pt idx="118">
                  <c:v>0.259160657118644</c:v>
                </c:pt>
                <c:pt idx="119">
                  <c:v>0.2586111475060533</c:v>
                </c:pt>
                <c:pt idx="120">
                  <c:v>0.26004580217917683</c:v>
                </c:pt>
                <c:pt idx="121">
                  <c:v>0.25947498399515739</c:v>
                </c:pt>
                <c:pt idx="122">
                  <c:v>0.26051919506053267</c:v>
                </c:pt>
                <c:pt idx="123">
                  <c:v>0.26117428992736075</c:v>
                </c:pt>
                <c:pt idx="124">
                  <c:v>0.25988535828087167</c:v>
                </c:pt>
                <c:pt idx="125">
                  <c:v>0.25900994024213086</c:v>
                </c:pt>
                <c:pt idx="126">
                  <c:v>0.25939999740920094</c:v>
                </c:pt>
                <c:pt idx="127">
                  <c:v>0.26051129024213071</c:v>
                </c:pt>
                <c:pt idx="128">
                  <c:v>0.25978326583535105</c:v>
                </c:pt>
                <c:pt idx="129">
                  <c:v>0.26005072232445542</c:v>
                </c:pt>
                <c:pt idx="130">
                  <c:v>0.26043493506053278</c:v>
                </c:pt>
                <c:pt idx="131">
                  <c:v>0.26093403041162222</c:v>
                </c:pt>
                <c:pt idx="132">
                  <c:v>0.25866341958837774</c:v>
                </c:pt>
                <c:pt idx="133">
                  <c:v>0.26142494811138028</c:v>
                </c:pt>
                <c:pt idx="134">
                  <c:v>0.26280566963680396</c:v>
                </c:pt>
                <c:pt idx="135">
                  <c:v>0.25656393179176773</c:v>
                </c:pt>
                <c:pt idx="136">
                  <c:v>0.26270252627118662</c:v>
                </c:pt>
                <c:pt idx="137">
                  <c:v>0.25865039680387403</c:v>
                </c:pt>
                <c:pt idx="138">
                  <c:v>0.2558500261985473</c:v>
                </c:pt>
                <c:pt idx="139">
                  <c:v>0.25941317857142854</c:v>
                </c:pt>
                <c:pt idx="140">
                  <c:v>0.25614543849878929</c:v>
                </c:pt>
                <c:pt idx="141">
                  <c:v>0.25676657573849876</c:v>
                </c:pt>
                <c:pt idx="142">
                  <c:v>0.26147215176755456</c:v>
                </c:pt>
                <c:pt idx="143">
                  <c:v>0.26076374147699766</c:v>
                </c:pt>
                <c:pt idx="144">
                  <c:v>0.25973833876513336</c:v>
                </c:pt>
                <c:pt idx="145">
                  <c:v>0.25764022820823246</c:v>
                </c:pt>
                <c:pt idx="146">
                  <c:v>0.26162799556900723</c:v>
                </c:pt>
                <c:pt idx="147">
                  <c:v>0.26206192089588393</c:v>
                </c:pt>
                <c:pt idx="148">
                  <c:v>0.25915349644067792</c:v>
                </c:pt>
                <c:pt idx="149">
                  <c:v>0.25776688038740936</c:v>
                </c:pt>
                <c:pt idx="150">
                  <c:v>0.25803315830508494</c:v>
                </c:pt>
                <c:pt idx="151">
                  <c:v>0.26059275249394681</c:v>
                </c:pt>
                <c:pt idx="152">
                  <c:v>0.26008989193704596</c:v>
                </c:pt>
                <c:pt idx="153">
                  <c:v>0.26000167813559333</c:v>
                </c:pt>
                <c:pt idx="154">
                  <c:v>0.25881954210653763</c:v>
                </c:pt>
                <c:pt idx="155">
                  <c:v>0.26103141108958833</c:v>
                </c:pt>
                <c:pt idx="156">
                  <c:v>0.25794104881355939</c:v>
                </c:pt>
                <c:pt idx="157">
                  <c:v>0.25874051714285717</c:v>
                </c:pt>
                <c:pt idx="158">
                  <c:v>0.25896173578692505</c:v>
                </c:pt>
                <c:pt idx="159">
                  <c:v>0.25811106559322033</c:v>
                </c:pt>
                <c:pt idx="160">
                  <c:v>0.26033360699757879</c:v>
                </c:pt>
                <c:pt idx="161">
                  <c:v>0.2615510740677966</c:v>
                </c:pt>
                <c:pt idx="162">
                  <c:v>0.26053017351089586</c:v>
                </c:pt>
                <c:pt idx="163">
                  <c:v>0.25861570305084752</c:v>
                </c:pt>
                <c:pt idx="164">
                  <c:v>0.25979634377723976</c:v>
                </c:pt>
                <c:pt idx="165">
                  <c:v>0.25872889012106548</c:v>
                </c:pt>
                <c:pt idx="166">
                  <c:v>0.2608218559564166</c:v>
                </c:pt>
                <c:pt idx="167">
                  <c:v>0.25967043946731255</c:v>
                </c:pt>
                <c:pt idx="168">
                  <c:v>0.25986341699757887</c:v>
                </c:pt>
                <c:pt idx="169">
                  <c:v>0.25795190401937057</c:v>
                </c:pt>
                <c:pt idx="170">
                  <c:v>0.2592161225665861</c:v>
                </c:pt>
                <c:pt idx="171">
                  <c:v>0.25963773769975795</c:v>
                </c:pt>
                <c:pt idx="172">
                  <c:v>0.25862756765133177</c:v>
                </c:pt>
                <c:pt idx="173">
                  <c:v>0.25773150975786918</c:v>
                </c:pt>
                <c:pt idx="174">
                  <c:v>0.26027943283292976</c:v>
                </c:pt>
                <c:pt idx="175">
                  <c:v>0.25781432629539952</c:v>
                </c:pt>
                <c:pt idx="176">
                  <c:v>0.26001643554479437</c:v>
                </c:pt>
                <c:pt idx="177">
                  <c:v>0.25803931917675543</c:v>
                </c:pt>
                <c:pt idx="178">
                  <c:v>0.25824911244552079</c:v>
                </c:pt>
                <c:pt idx="179">
                  <c:v>0.26048421489104123</c:v>
                </c:pt>
                <c:pt idx="180">
                  <c:v>0.25823285963680392</c:v>
                </c:pt>
                <c:pt idx="181">
                  <c:v>0.25791911556900737</c:v>
                </c:pt>
                <c:pt idx="182">
                  <c:v>0.25772145305084754</c:v>
                </c:pt>
                <c:pt idx="183">
                  <c:v>0.25796916762711863</c:v>
                </c:pt>
                <c:pt idx="184">
                  <c:v>0.25921018573849886</c:v>
                </c:pt>
                <c:pt idx="185">
                  <c:v>0.26003337493946743</c:v>
                </c:pt>
                <c:pt idx="186">
                  <c:v>0.25787041251815979</c:v>
                </c:pt>
                <c:pt idx="187">
                  <c:v>0.2581092054721551</c:v>
                </c:pt>
                <c:pt idx="188">
                  <c:v>0.25801384062953991</c:v>
                </c:pt>
                <c:pt idx="189">
                  <c:v>0.25993055227602918</c:v>
                </c:pt>
                <c:pt idx="190">
                  <c:v>0.26055715046004851</c:v>
                </c:pt>
                <c:pt idx="191">
                  <c:v>0.25793036414043596</c:v>
                </c:pt>
                <c:pt idx="192">
                  <c:v>0.25904233583535125</c:v>
                </c:pt>
                <c:pt idx="193">
                  <c:v>0.25941881486682827</c:v>
                </c:pt>
                <c:pt idx="194">
                  <c:v>0.25971715460048433</c:v>
                </c:pt>
                <c:pt idx="195">
                  <c:v>0.25797159162227601</c:v>
                </c:pt>
                <c:pt idx="196">
                  <c:v>0.25794689009685234</c:v>
                </c:pt>
                <c:pt idx="197">
                  <c:v>0.2579958473849881</c:v>
                </c:pt>
                <c:pt idx="198">
                  <c:v>0.25818904907990331</c:v>
                </c:pt>
                <c:pt idx="199">
                  <c:v>0.259958744455206</c:v>
                </c:pt>
                <c:pt idx="200">
                  <c:v>0.25907100394673133</c:v>
                </c:pt>
                <c:pt idx="201">
                  <c:v>0.25893118699757861</c:v>
                </c:pt>
                <c:pt idx="202">
                  <c:v>0.2585742195157385</c:v>
                </c:pt>
                <c:pt idx="203">
                  <c:v>0.2579315535351091</c:v>
                </c:pt>
                <c:pt idx="204">
                  <c:v>0.25862741263922528</c:v>
                </c:pt>
                <c:pt idx="205">
                  <c:v>0.25897388338983063</c:v>
                </c:pt>
                <c:pt idx="206">
                  <c:v>0.2602307655932205</c:v>
                </c:pt>
                <c:pt idx="207">
                  <c:v>0.26010310162227623</c:v>
                </c:pt>
                <c:pt idx="208">
                  <c:v>0.25923292447941892</c:v>
                </c:pt>
                <c:pt idx="209">
                  <c:v>0.25890994871670697</c:v>
                </c:pt>
                <c:pt idx="210">
                  <c:v>0.25756260430992739</c:v>
                </c:pt>
                <c:pt idx="211">
                  <c:v>0.25845094658595658</c:v>
                </c:pt>
                <c:pt idx="212">
                  <c:v>0.26021474697336566</c:v>
                </c:pt>
                <c:pt idx="213">
                  <c:v>0.25889410740920094</c:v>
                </c:pt>
                <c:pt idx="214">
                  <c:v>0.26043725314769972</c:v>
                </c:pt>
                <c:pt idx="215">
                  <c:v>0.25875274794188879</c:v>
                </c:pt>
                <c:pt idx="216">
                  <c:v>0.26066032864406796</c:v>
                </c:pt>
                <c:pt idx="217">
                  <c:v>0.25895065181598059</c:v>
                </c:pt>
                <c:pt idx="218">
                  <c:v>0.26123918501210652</c:v>
                </c:pt>
                <c:pt idx="219">
                  <c:v>0.25973452217917675</c:v>
                </c:pt>
                <c:pt idx="220">
                  <c:v>0.25999317203389838</c:v>
                </c:pt>
                <c:pt idx="221">
                  <c:v>0.25826723297820825</c:v>
                </c:pt>
                <c:pt idx="222">
                  <c:v>0.25775479682808727</c:v>
                </c:pt>
                <c:pt idx="223">
                  <c:v>0.26036846072639225</c:v>
                </c:pt>
                <c:pt idx="224">
                  <c:v>0.25947174208232454</c:v>
                </c:pt>
                <c:pt idx="225">
                  <c:v>0.25815870779661015</c:v>
                </c:pt>
                <c:pt idx="226">
                  <c:v>0.25854242118644061</c:v>
                </c:pt>
                <c:pt idx="227">
                  <c:v>0.25775994520581114</c:v>
                </c:pt>
                <c:pt idx="228">
                  <c:v>0.25946369418886206</c:v>
                </c:pt>
                <c:pt idx="229">
                  <c:v>0.25965618811138025</c:v>
                </c:pt>
                <c:pt idx="230">
                  <c:v>0.25670491377723964</c:v>
                </c:pt>
                <c:pt idx="231">
                  <c:v>0.25794869845036339</c:v>
                </c:pt>
                <c:pt idx="232">
                  <c:v>0.26165689171912826</c:v>
                </c:pt>
                <c:pt idx="233">
                  <c:v>0.25933337907990323</c:v>
                </c:pt>
                <c:pt idx="234">
                  <c:v>0.25788778198547219</c:v>
                </c:pt>
                <c:pt idx="235">
                  <c:v>0.26271500658595642</c:v>
                </c:pt>
                <c:pt idx="236">
                  <c:v>0.26165438561743354</c:v>
                </c:pt>
                <c:pt idx="237">
                  <c:v>0.26005628113801471</c:v>
                </c:pt>
                <c:pt idx="238">
                  <c:v>0.26127578682808711</c:v>
                </c:pt>
                <c:pt idx="239">
                  <c:v>0.26043412503631963</c:v>
                </c:pt>
                <c:pt idx="240">
                  <c:v>0.26019196481840196</c:v>
                </c:pt>
                <c:pt idx="241">
                  <c:v>0.25986168653753028</c:v>
                </c:pt>
                <c:pt idx="242">
                  <c:v>0.26002505314769975</c:v>
                </c:pt>
                <c:pt idx="243">
                  <c:v>0.26116929859564181</c:v>
                </c:pt>
                <c:pt idx="244">
                  <c:v>0.26227705762711861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94-4088-9F48-A486AA12C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9013775"/>
        <c:axId val="1109024591"/>
      </c:scatterChart>
      <c:valAx>
        <c:axId val="1109013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024591"/>
        <c:crosses val="autoZero"/>
        <c:crossBetween val="midCat"/>
      </c:valAx>
      <c:valAx>
        <c:axId val="110902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013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0804899387576556E-5"/>
                  <c:y val="0.296282445650806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'creep tracker v2'!$B$5:$B$249</c:f>
              <c:numCache>
                <c:formatCode>0.00E+00</c:formatCode>
                <c:ptCount val="245"/>
                <c:pt idx="0">
                  <c:v>2.5375000000000001</c:v>
                </c:pt>
                <c:pt idx="1">
                  <c:v>5.0750000000000002</c:v>
                </c:pt>
                <c:pt idx="2">
                  <c:v>7.6124999999999998</c:v>
                </c:pt>
                <c:pt idx="3">
                  <c:v>10.15</c:v>
                </c:pt>
                <c:pt idx="4">
                  <c:v>12.6875</c:v>
                </c:pt>
                <c:pt idx="5">
                  <c:v>17.762499999999999</c:v>
                </c:pt>
                <c:pt idx="6">
                  <c:v>20.3</c:v>
                </c:pt>
                <c:pt idx="7">
                  <c:v>22.82751111</c:v>
                </c:pt>
                <c:pt idx="8">
                  <c:v>25.365011110000001</c:v>
                </c:pt>
                <c:pt idx="9">
                  <c:v>27.91252222</c:v>
                </c:pt>
                <c:pt idx="10">
                  <c:v>30.450022220000001</c:v>
                </c:pt>
                <c:pt idx="11">
                  <c:v>32.97753333</c:v>
                </c:pt>
                <c:pt idx="12">
                  <c:v>35.525044440000002</c:v>
                </c:pt>
                <c:pt idx="13">
                  <c:v>38.062544440000003</c:v>
                </c:pt>
                <c:pt idx="14">
                  <c:v>40.600044439999998</c:v>
                </c:pt>
                <c:pt idx="15">
                  <c:v>45.675044440000001</c:v>
                </c:pt>
                <c:pt idx="16">
                  <c:v>48.212544440000002</c:v>
                </c:pt>
                <c:pt idx="17">
                  <c:v>50.750044440000003</c:v>
                </c:pt>
                <c:pt idx="18">
                  <c:v>53.287544439999998</c:v>
                </c:pt>
                <c:pt idx="19">
                  <c:v>55.825044439999999</c:v>
                </c:pt>
                <c:pt idx="20">
                  <c:v>58.362544440000001</c:v>
                </c:pt>
                <c:pt idx="21">
                  <c:v>60.900044440000002</c:v>
                </c:pt>
                <c:pt idx="22">
                  <c:v>63.437544440000003</c:v>
                </c:pt>
                <c:pt idx="23">
                  <c:v>65.975044440000005</c:v>
                </c:pt>
                <c:pt idx="24">
                  <c:v>68.512544439999999</c:v>
                </c:pt>
                <c:pt idx="25">
                  <c:v>71.050044439999994</c:v>
                </c:pt>
                <c:pt idx="26">
                  <c:v>73.587544440000002</c:v>
                </c:pt>
                <c:pt idx="27">
                  <c:v>76.125044439999996</c:v>
                </c:pt>
                <c:pt idx="28">
                  <c:v>86.275066670000001</c:v>
                </c:pt>
                <c:pt idx="29">
                  <c:v>88.812566669999995</c:v>
                </c:pt>
                <c:pt idx="30">
                  <c:v>96.425066670000007</c:v>
                </c:pt>
                <c:pt idx="31">
                  <c:v>98.962566670000001</c:v>
                </c:pt>
                <c:pt idx="32">
                  <c:v>101.5000667</c:v>
                </c:pt>
                <c:pt idx="33">
                  <c:v>104.0375667</c:v>
                </c:pt>
                <c:pt idx="34">
                  <c:v>106.57506669999999</c:v>
                </c:pt>
                <c:pt idx="35">
                  <c:v>126.86507779999999</c:v>
                </c:pt>
                <c:pt idx="36">
                  <c:v>129.40257779999999</c:v>
                </c:pt>
                <c:pt idx="37">
                  <c:v>131.94007780000001</c:v>
                </c:pt>
                <c:pt idx="38">
                  <c:v>134.47757780000001</c:v>
                </c:pt>
                <c:pt idx="39">
                  <c:v>137.0150778</c:v>
                </c:pt>
                <c:pt idx="40">
                  <c:v>149.7025778</c:v>
                </c:pt>
                <c:pt idx="41">
                  <c:v>152.24007779999999</c:v>
                </c:pt>
                <c:pt idx="42">
                  <c:v>154.77757779999999</c:v>
                </c:pt>
                <c:pt idx="43">
                  <c:v>164.92757779999999</c:v>
                </c:pt>
                <c:pt idx="44">
                  <c:v>172.54007780000001</c:v>
                </c:pt>
                <c:pt idx="45">
                  <c:v>175.0775778</c:v>
                </c:pt>
                <c:pt idx="46">
                  <c:v>177.61507779999999</c:v>
                </c:pt>
                <c:pt idx="47">
                  <c:v>180.15257779999999</c:v>
                </c:pt>
                <c:pt idx="48">
                  <c:v>195.37757780000001</c:v>
                </c:pt>
                <c:pt idx="49">
                  <c:v>200.4525778</c:v>
                </c:pt>
                <c:pt idx="50">
                  <c:v>202.99007779999999</c:v>
                </c:pt>
                <c:pt idx="51">
                  <c:v>215.67757779999999</c:v>
                </c:pt>
                <c:pt idx="52">
                  <c:v>223.29007780000001</c:v>
                </c:pt>
                <c:pt idx="53">
                  <c:v>228.36507779999999</c:v>
                </c:pt>
                <c:pt idx="54">
                  <c:v>241.05257779999999</c:v>
                </c:pt>
                <c:pt idx="55">
                  <c:v>246.12757780000001</c:v>
                </c:pt>
                <c:pt idx="56">
                  <c:v>253.74007779999999</c:v>
                </c:pt>
                <c:pt idx="57">
                  <c:v>256.27757780000002</c:v>
                </c:pt>
                <c:pt idx="58">
                  <c:v>258.81507779999998</c:v>
                </c:pt>
                <c:pt idx="59">
                  <c:v>263.89007779999997</c:v>
                </c:pt>
                <c:pt idx="60">
                  <c:v>268.96507780000002</c:v>
                </c:pt>
                <c:pt idx="61">
                  <c:v>271.50257779999998</c:v>
                </c:pt>
                <c:pt idx="62">
                  <c:v>274.04007780000001</c:v>
                </c:pt>
                <c:pt idx="63">
                  <c:v>279.11507779999999</c:v>
                </c:pt>
                <c:pt idx="64">
                  <c:v>281.65257780000002</c:v>
                </c:pt>
                <c:pt idx="65">
                  <c:v>284.19007779999998</c:v>
                </c:pt>
                <c:pt idx="66">
                  <c:v>286.72757780000001</c:v>
                </c:pt>
                <c:pt idx="67">
                  <c:v>289.26507779999997</c:v>
                </c:pt>
                <c:pt idx="68">
                  <c:v>291.80257779999999</c:v>
                </c:pt>
                <c:pt idx="69">
                  <c:v>294.34007780000002</c:v>
                </c:pt>
                <c:pt idx="70">
                  <c:v>296.87757779999998</c:v>
                </c:pt>
                <c:pt idx="71">
                  <c:v>299.41507780000001</c:v>
                </c:pt>
                <c:pt idx="72">
                  <c:v>301.95257779999997</c:v>
                </c:pt>
                <c:pt idx="73">
                  <c:v>304.49007779999999</c:v>
                </c:pt>
                <c:pt idx="74">
                  <c:v>307.02757780000002</c:v>
                </c:pt>
                <c:pt idx="75">
                  <c:v>309.56507779999998</c:v>
                </c:pt>
                <c:pt idx="76">
                  <c:v>312.10257780000001</c:v>
                </c:pt>
                <c:pt idx="77">
                  <c:v>314.64007779999997</c:v>
                </c:pt>
                <c:pt idx="78">
                  <c:v>317.17757779999999</c:v>
                </c:pt>
                <c:pt idx="79">
                  <c:v>319.71507780000002</c:v>
                </c:pt>
                <c:pt idx="80">
                  <c:v>322.25257779999998</c:v>
                </c:pt>
                <c:pt idx="81">
                  <c:v>324.79007780000001</c:v>
                </c:pt>
                <c:pt idx="82">
                  <c:v>327.32757779999997</c:v>
                </c:pt>
                <c:pt idx="83">
                  <c:v>332.40257780000002</c:v>
                </c:pt>
                <c:pt idx="84">
                  <c:v>334.94007779999998</c:v>
                </c:pt>
                <c:pt idx="85">
                  <c:v>337.47757780000001</c:v>
                </c:pt>
                <c:pt idx="86">
                  <c:v>340.01507779999997</c:v>
                </c:pt>
                <c:pt idx="87">
                  <c:v>342.55257779999999</c:v>
                </c:pt>
                <c:pt idx="88">
                  <c:v>345.09007780000002</c:v>
                </c:pt>
                <c:pt idx="89">
                  <c:v>347.62757779999998</c:v>
                </c:pt>
                <c:pt idx="90">
                  <c:v>350.16507780000001</c:v>
                </c:pt>
                <c:pt idx="91">
                  <c:v>352.70257779999997</c:v>
                </c:pt>
                <c:pt idx="92">
                  <c:v>355.24007779999999</c:v>
                </c:pt>
                <c:pt idx="93">
                  <c:v>357.77757780000002</c:v>
                </c:pt>
                <c:pt idx="94">
                  <c:v>360.31507779999998</c:v>
                </c:pt>
                <c:pt idx="95">
                  <c:v>362.85257780000001</c:v>
                </c:pt>
                <c:pt idx="96">
                  <c:v>365.39007779999997</c:v>
                </c:pt>
                <c:pt idx="97">
                  <c:v>367.92757779999999</c:v>
                </c:pt>
                <c:pt idx="98">
                  <c:v>370.46507780000002</c:v>
                </c:pt>
                <c:pt idx="99">
                  <c:v>373.00257779999998</c:v>
                </c:pt>
                <c:pt idx="100">
                  <c:v>375.54007780000001</c:v>
                </c:pt>
                <c:pt idx="101">
                  <c:v>383.15257780000002</c:v>
                </c:pt>
                <c:pt idx="102">
                  <c:v>385.69007779999998</c:v>
                </c:pt>
                <c:pt idx="103">
                  <c:v>388.22757780000001</c:v>
                </c:pt>
                <c:pt idx="104">
                  <c:v>390.76507779999997</c:v>
                </c:pt>
                <c:pt idx="105">
                  <c:v>393.30257779999999</c:v>
                </c:pt>
                <c:pt idx="106">
                  <c:v>395.84007780000002</c:v>
                </c:pt>
                <c:pt idx="107">
                  <c:v>400.91507780000001</c:v>
                </c:pt>
                <c:pt idx="108">
                  <c:v>405.99007779999999</c:v>
                </c:pt>
                <c:pt idx="109">
                  <c:v>421.21507780000002</c:v>
                </c:pt>
                <c:pt idx="110">
                  <c:v>436.44007779999998</c:v>
                </c:pt>
                <c:pt idx="111">
                  <c:v>444.05257779999999</c:v>
                </c:pt>
                <c:pt idx="112">
                  <c:v>446.59007780000002</c:v>
                </c:pt>
                <c:pt idx="113">
                  <c:v>449.12757779999998</c:v>
                </c:pt>
                <c:pt idx="114">
                  <c:v>466.89007779999997</c:v>
                </c:pt>
                <c:pt idx="115">
                  <c:v>482.11507779999999</c:v>
                </c:pt>
                <c:pt idx="116">
                  <c:v>487.19007779999998</c:v>
                </c:pt>
                <c:pt idx="117">
                  <c:v>494.80257779999999</c:v>
                </c:pt>
                <c:pt idx="118">
                  <c:v>497.34007780000002</c:v>
                </c:pt>
                <c:pt idx="119">
                  <c:v>499.87757779999998</c:v>
                </c:pt>
                <c:pt idx="120">
                  <c:v>502.41507780000001</c:v>
                </c:pt>
                <c:pt idx="121">
                  <c:v>504.95257779999997</c:v>
                </c:pt>
                <c:pt idx="122">
                  <c:v>507.49007779999999</c:v>
                </c:pt>
                <c:pt idx="123">
                  <c:v>510.02757780000002</c:v>
                </c:pt>
                <c:pt idx="124">
                  <c:v>532.86509999999998</c:v>
                </c:pt>
                <c:pt idx="125">
                  <c:v>535.40260000000001</c:v>
                </c:pt>
                <c:pt idx="126">
                  <c:v>537.94010000000003</c:v>
                </c:pt>
                <c:pt idx="127">
                  <c:v>540.47760000000005</c:v>
                </c:pt>
                <c:pt idx="128">
                  <c:v>553.16510000000005</c:v>
                </c:pt>
                <c:pt idx="129">
                  <c:v>558.25011110000003</c:v>
                </c:pt>
                <c:pt idx="130">
                  <c:v>563.32511109999996</c:v>
                </c:pt>
                <c:pt idx="131">
                  <c:v>565.86261109999998</c:v>
                </c:pt>
                <c:pt idx="132">
                  <c:v>573.4651222</c:v>
                </c:pt>
                <c:pt idx="133">
                  <c:v>581.07762219999995</c:v>
                </c:pt>
                <c:pt idx="134">
                  <c:v>583.61512219999997</c:v>
                </c:pt>
                <c:pt idx="135">
                  <c:v>588.69012220000002</c:v>
                </c:pt>
                <c:pt idx="136">
                  <c:v>591.22762220000004</c:v>
                </c:pt>
                <c:pt idx="137">
                  <c:v>596.30262219999997</c:v>
                </c:pt>
                <c:pt idx="138">
                  <c:v>598.8401222</c:v>
                </c:pt>
                <c:pt idx="139">
                  <c:v>606.45262219999995</c:v>
                </c:pt>
                <c:pt idx="140">
                  <c:v>608.99012219999997</c:v>
                </c:pt>
                <c:pt idx="141">
                  <c:v>611.5276222</c:v>
                </c:pt>
                <c:pt idx="142">
                  <c:v>614.06512220000002</c:v>
                </c:pt>
                <c:pt idx="143">
                  <c:v>616.60262220000004</c:v>
                </c:pt>
                <c:pt idx="144">
                  <c:v>619.14012219999995</c:v>
                </c:pt>
                <c:pt idx="145">
                  <c:v>621.67762219999997</c:v>
                </c:pt>
                <c:pt idx="146">
                  <c:v>624.2151222</c:v>
                </c:pt>
                <c:pt idx="147">
                  <c:v>626.75262220000002</c:v>
                </c:pt>
                <c:pt idx="148">
                  <c:v>629.29012220000004</c:v>
                </c:pt>
                <c:pt idx="149">
                  <c:v>631.82762219999995</c:v>
                </c:pt>
                <c:pt idx="150">
                  <c:v>634.36512219999997</c:v>
                </c:pt>
                <c:pt idx="151">
                  <c:v>636.9026222</c:v>
                </c:pt>
                <c:pt idx="152">
                  <c:v>639.44012220000002</c:v>
                </c:pt>
                <c:pt idx="153">
                  <c:v>641.97762220000004</c:v>
                </c:pt>
                <c:pt idx="154">
                  <c:v>644.51512219999995</c:v>
                </c:pt>
                <c:pt idx="155">
                  <c:v>647.05262219999997</c:v>
                </c:pt>
                <c:pt idx="156">
                  <c:v>649.5901222</c:v>
                </c:pt>
                <c:pt idx="157">
                  <c:v>652.12762220000002</c:v>
                </c:pt>
                <c:pt idx="158">
                  <c:v>654.66512220000004</c:v>
                </c:pt>
                <c:pt idx="159">
                  <c:v>659.74012219999997</c:v>
                </c:pt>
                <c:pt idx="160">
                  <c:v>662.2776222</c:v>
                </c:pt>
                <c:pt idx="161">
                  <c:v>669.89012219999995</c:v>
                </c:pt>
                <c:pt idx="162">
                  <c:v>672.42762219999997</c:v>
                </c:pt>
                <c:pt idx="163">
                  <c:v>674.9651222</c:v>
                </c:pt>
                <c:pt idx="164">
                  <c:v>680.04012220000004</c:v>
                </c:pt>
                <c:pt idx="165">
                  <c:v>682.57762219999995</c:v>
                </c:pt>
                <c:pt idx="166">
                  <c:v>685.11512219999997</c:v>
                </c:pt>
                <c:pt idx="167">
                  <c:v>687.6526222</c:v>
                </c:pt>
                <c:pt idx="168">
                  <c:v>690.19012220000002</c:v>
                </c:pt>
                <c:pt idx="169">
                  <c:v>692.72762220000004</c:v>
                </c:pt>
                <c:pt idx="170">
                  <c:v>695.26512219999995</c:v>
                </c:pt>
                <c:pt idx="171">
                  <c:v>697.80262219999997</c:v>
                </c:pt>
                <c:pt idx="172">
                  <c:v>700.3401222</c:v>
                </c:pt>
                <c:pt idx="173">
                  <c:v>702.87762220000002</c:v>
                </c:pt>
                <c:pt idx="174">
                  <c:v>705.41512220000004</c:v>
                </c:pt>
                <c:pt idx="175">
                  <c:v>707.95262219999995</c:v>
                </c:pt>
                <c:pt idx="176">
                  <c:v>710.49012219999997</c:v>
                </c:pt>
                <c:pt idx="177">
                  <c:v>713.0276222</c:v>
                </c:pt>
                <c:pt idx="178">
                  <c:v>715.56512220000002</c:v>
                </c:pt>
                <c:pt idx="179">
                  <c:v>718.10262220000004</c:v>
                </c:pt>
                <c:pt idx="180">
                  <c:v>723.17762219999997</c:v>
                </c:pt>
                <c:pt idx="181">
                  <c:v>725.7151222</c:v>
                </c:pt>
                <c:pt idx="182">
                  <c:v>728.25262220000002</c:v>
                </c:pt>
                <c:pt idx="183">
                  <c:v>733.32762219999995</c:v>
                </c:pt>
                <c:pt idx="184">
                  <c:v>738.4026222</c:v>
                </c:pt>
                <c:pt idx="185">
                  <c:v>740.94012220000002</c:v>
                </c:pt>
                <c:pt idx="186">
                  <c:v>743.47762220000004</c:v>
                </c:pt>
                <c:pt idx="187">
                  <c:v>746.01512219999995</c:v>
                </c:pt>
                <c:pt idx="188">
                  <c:v>748.55262219999997</c:v>
                </c:pt>
                <c:pt idx="189">
                  <c:v>751.0901222</c:v>
                </c:pt>
                <c:pt idx="190">
                  <c:v>753.62762220000002</c:v>
                </c:pt>
                <c:pt idx="191">
                  <c:v>756.16512220000004</c:v>
                </c:pt>
                <c:pt idx="192">
                  <c:v>758.70262219999995</c:v>
                </c:pt>
                <c:pt idx="193">
                  <c:v>761.24012219999997</c:v>
                </c:pt>
                <c:pt idx="194">
                  <c:v>763.7776222</c:v>
                </c:pt>
                <c:pt idx="195">
                  <c:v>768.85262220000004</c:v>
                </c:pt>
                <c:pt idx="196">
                  <c:v>771.39012219999995</c:v>
                </c:pt>
                <c:pt idx="197">
                  <c:v>773.92762219999997</c:v>
                </c:pt>
                <c:pt idx="198">
                  <c:v>776.4651222</c:v>
                </c:pt>
                <c:pt idx="199">
                  <c:v>781.54012220000004</c:v>
                </c:pt>
                <c:pt idx="200">
                  <c:v>784.07762219999995</c:v>
                </c:pt>
                <c:pt idx="201">
                  <c:v>786.61512219999997</c:v>
                </c:pt>
                <c:pt idx="202">
                  <c:v>789.1526222</c:v>
                </c:pt>
                <c:pt idx="203">
                  <c:v>791.69012220000002</c:v>
                </c:pt>
                <c:pt idx="204">
                  <c:v>796.76512219999995</c:v>
                </c:pt>
                <c:pt idx="205">
                  <c:v>806.91512220000004</c:v>
                </c:pt>
                <c:pt idx="206">
                  <c:v>809.45262219999995</c:v>
                </c:pt>
                <c:pt idx="207">
                  <c:v>811.99012219999997</c:v>
                </c:pt>
                <c:pt idx="208">
                  <c:v>817.06512220000002</c:v>
                </c:pt>
                <c:pt idx="209">
                  <c:v>819.60262220000004</c:v>
                </c:pt>
                <c:pt idx="210">
                  <c:v>822.14012219999995</c:v>
                </c:pt>
                <c:pt idx="211">
                  <c:v>827.2151222</c:v>
                </c:pt>
                <c:pt idx="212">
                  <c:v>829.75262220000002</c:v>
                </c:pt>
                <c:pt idx="213">
                  <c:v>832.29012220000004</c:v>
                </c:pt>
                <c:pt idx="214">
                  <c:v>834.82762219999995</c:v>
                </c:pt>
                <c:pt idx="215">
                  <c:v>837.36512219999997</c:v>
                </c:pt>
                <c:pt idx="216">
                  <c:v>839.9026222</c:v>
                </c:pt>
                <c:pt idx="217">
                  <c:v>842.44012220000002</c:v>
                </c:pt>
                <c:pt idx="218">
                  <c:v>844.97762220000004</c:v>
                </c:pt>
                <c:pt idx="219">
                  <c:v>850.05262219999997</c:v>
                </c:pt>
                <c:pt idx="220">
                  <c:v>852.5901222</c:v>
                </c:pt>
                <c:pt idx="221">
                  <c:v>855.12762220000002</c:v>
                </c:pt>
                <c:pt idx="222">
                  <c:v>857.66512220000004</c:v>
                </c:pt>
                <c:pt idx="223">
                  <c:v>860.20262219999995</c:v>
                </c:pt>
                <c:pt idx="224">
                  <c:v>862.74012219999997</c:v>
                </c:pt>
                <c:pt idx="225">
                  <c:v>865.2776222</c:v>
                </c:pt>
                <c:pt idx="226">
                  <c:v>867.81512220000002</c:v>
                </c:pt>
                <c:pt idx="227">
                  <c:v>870.35262220000004</c:v>
                </c:pt>
                <c:pt idx="228">
                  <c:v>875.42762219999997</c:v>
                </c:pt>
                <c:pt idx="229">
                  <c:v>877.9651222</c:v>
                </c:pt>
                <c:pt idx="230">
                  <c:v>880.50262220000002</c:v>
                </c:pt>
                <c:pt idx="231">
                  <c:v>883.04012220000004</c:v>
                </c:pt>
                <c:pt idx="232">
                  <c:v>885.57762219999995</c:v>
                </c:pt>
                <c:pt idx="233">
                  <c:v>888.11512219999997</c:v>
                </c:pt>
                <c:pt idx="234">
                  <c:v>890.6526222</c:v>
                </c:pt>
                <c:pt idx="235">
                  <c:v>893.19012220000002</c:v>
                </c:pt>
                <c:pt idx="236">
                  <c:v>895.72762220000004</c:v>
                </c:pt>
                <c:pt idx="237">
                  <c:v>898.26512219999995</c:v>
                </c:pt>
                <c:pt idx="238">
                  <c:v>903.3401222</c:v>
                </c:pt>
                <c:pt idx="239">
                  <c:v>905.87762220000002</c:v>
                </c:pt>
                <c:pt idx="240">
                  <c:v>908.41512220000004</c:v>
                </c:pt>
                <c:pt idx="241">
                  <c:v>910.95262219999995</c:v>
                </c:pt>
                <c:pt idx="242">
                  <c:v>913.49012219999997</c:v>
                </c:pt>
                <c:pt idx="243">
                  <c:v>916.0276222</c:v>
                </c:pt>
                <c:pt idx="244">
                  <c:v>918.56512220000002</c:v>
                </c:pt>
              </c:numCache>
            </c:numRef>
          </c:xVal>
          <c:yVal>
            <c:numRef>
              <c:f>'creep tracker v2'!$H$5:$H$249</c:f>
              <c:numCache>
                <c:formatCode>0.00E+00</c:formatCode>
                <c:ptCount val="245"/>
                <c:pt idx="0">
                  <c:v>1</c:v>
                </c:pt>
                <c:pt idx="1">
                  <c:v>0.99969268615734375</c:v>
                </c:pt>
                <c:pt idx="2">
                  <c:v>0.99933925770767051</c:v>
                </c:pt>
                <c:pt idx="3">
                  <c:v>0.99979656921136673</c:v>
                </c:pt>
                <c:pt idx="4">
                  <c:v>0.99996158738506191</c:v>
                </c:pt>
                <c:pt idx="5">
                  <c:v>1.0019160825757421</c:v>
                </c:pt>
                <c:pt idx="6">
                  <c:v>1.0025525720256738</c:v>
                </c:pt>
                <c:pt idx="7">
                  <c:v>1.0011243845437605</c:v>
                </c:pt>
                <c:pt idx="8">
                  <c:v>0.99856895262944523</c:v>
                </c:pt>
                <c:pt idx="9">
                  <c:v>1.0007483587146391</c:v>
                </c:pt>
                <c:pt idx="10">
                  <c:v>1.0012916625545085</c:v>
                </c:pt>
                <c:pt idx="11">
                  <c:v>1.0011584995706202</c:v>
                </c:pt>
                <c:pt idx="12">
                  <c:v>1.0010307951237416</c:v>
                </c:pt>
                <c:pt idx="13">
                  <c:v>1.0002047645405567</c:v>
                </c:pt>
                <c:pt idx="14">
                  <c:v>1.0002048617923645</c:v>
                </c:pt>
                <c:pt idx="15">
                  <c:v>1.0002629987544454</c:v>
                </c:pt>
                <c:pt idx="16">
                  <c:v>1.0007249076784894</c:v>
                </c:pt>
                <c:pt idx="17">
                  <c:v>1.0001562267798294</c:v>
                </c:pt>
                <c:pt idx="18">
                  <c:v>1.0013984927958715</c:v>
                </c:pt>
                <c:pt idx="19">
                  <c:v>1.0006878457579258</c:v>
                </c:pt>
                <c:pt idx="20">
                  <c:v>1.0018465538423622</c:v>
                </c:pt>
                <c:pt idx="21">
                  <c:v>0.99961670946505177</c:v>
                </c:pt>
                <c:pt idx="22">
                  <c:v>1.0009843751352696</c:v>
                </c:pt>
                <c:pt idx="23">
                  <c:v>1.0015362630250844</c:v>
                </c:pt>
                <c:pt idx="24">
                  <c:v>1.0032541338428553</c:v>
                </c:pt>
                <c:pt idx="25">
                  <c:v>1.0005487380155795</c:v>
                </c:pt>
                <c:pt idx="26">
                  <c:v>0.9996757058739999</c:v>
                </c:pt>
                <c:pt idx="27">
                  <c:v>1.0006332527468218</c:v>
                </c:pt>
                <c:pt idx="28">
                  <c:v>1.0011318878255007</c:v>
                </c:pt>
                <c:pt idx="29">
                  <c:v>1.0000021276012927</c:v>
                </c:pt>
                <c:pt idx="30">
                  <c:v>1.0011512315656335</c:v>
                </c:pt>
                <c:pt idx="31">
                  <c:v>1.0011635074552336</c:v>
                </c:pt>
                <c:pt idx="32">
                  <c:v>1.0020283124782305</c:v>
                </c:pt>
                <c:pt idx="33">
                  <c:v>1.0011761582532444</c:v>
                </c:pt>
                <c:pt idx="34">
                  <c:v>1.0009054140719369</c:v>
                </c:pt>
                <c:pt idx="35">
                  <c:v>1.0019038942759271</c:v>
                </c:pt>
                <c:pt idx="36">
                  <c:v>1.003215221035993</c:v>
                </c:pt>
                <c:pt idx="37">
                  <c:v>1.0024625678936727</c:v>
                </c:pt>
                <c:pt idx="38">
                  <c:v>1.0015172979226257</c:v>
                </c:pt>
                <c:pt idx="39">
                  <c:v>1.0021496069739628</c:v>
                </c:pt>
                <c:pt idx="40">
                  <c:v>1.0022697269708474</c:v>
                </c:pt>
                <c:pt idx="41">
                  <c:v>1.0030843883349769</c:v>
                </c:pt>
                <c:pt idx="42">
                  <c:v>1.0032126216077526</c:v>
                </c:pt>
                <c:pt idx="43">
                  <c:v>1.0032370719617589</c:v>
                </c:pt>
                <c:pt idx="44">
                  <c:v>1.0023617782573955</c:v>
                </c:pt>
                <c:pt idx="45">
                  <c:v>1.0031258718188807</c:v>
                </c:pt>
                <c:pt idx="46">
                  <c:v>1.0037692038324668</c:v>
                </c:pt>
                <c:pt idx="47">
                  <c:v>1.0040270727496392</c:v>
                </c:pt>
                <c:pt idx="48">
                  <c:v>1.0040677240714664</c:v>
                </c:pt>
                <c:pt idx="49">
                  <c:v>1.0035141781147421</c:v>
                </c:pt>
                <c:pt idx="50">
                  <c:v>1.0021339720666218</c:v>
                </c:pt>
                <c:pt idx="51">
                  <c:v>1.0029670167141629</c:v>
                </c:pt>
                <c:pt idx="52">
                  <c:v>1.003609677041444</c:v>
                </c:pt>
                <c:pt idx="53">
                  <c:v>1.0036018849110933</c:v>
                </c:pt>
                <c:pt idx="54">
                  <c:v>1.0028315093357216</c:v>
                </c:pt>
                <c:pt idx="55">
                  <c:v>1.0036119234256198</c:v>
                </c:pt>
                <c:pt idx="56">
                  <c:v>1.0027127787353716</c:v>
                </c:pt>
                <c:pt idx="57">
                  <c:v>1.0038567135446319</c:v>
                </c:pt>
                <c:pt idx="58">
                  <c:v>1.0036007937468907</c:v>
                </c:pt>
                <c:pt idx="59">
                  <c:v>1.003520135640759</c:v>
                </c:pt>
                <c:pt idx="60">
                  <c:v>1.0028794626798267</c:v>
                </c:pt>
                <c:pt idx="61">
                  <c:v>1.0021326752803994</c:v>
                </c:pt>
                <c:pt idx="62">
                  <c:v>1.0036306084945683</c:v>
                </c:pt>
                <c:pt idx="63">
                  <c:v>1.004032311449403</c:v>
                </c:pt>
                <c:pt idx="64">
                  <c:v>1.0033059222701661</c:v>
                </c:pt>
                <c:pt idx="65">
                  <c:v>1.002233309826553</c:v>
                </c:pt>
                <c:pt idx="66">
                  <c:v>1.0027855959504304</c:v>
                </c:pt>
                <c:pt idx="67">
                  <c:v>1.0031389016291499</c:v>
                </c:pt>
                <c:pt idx="68">
                  <c:v>1.0023525929078461</c:v>
                </c:pt>
                <c:pt idx="69">
                  <c:v>1.0023520520768843</c:v>
                </c:pt>
                <c:pt idx="70">
                  <c:v>1.0023608418687768</c:v>
                </c:pt>
                <c:pt idx="71">
                  <c:v>1.001898942688543</c:v>
                </c:pt>
                <c:pt idx="72">
                  <c:v>1.0025573688583611</c:v>
                </c:pt>
                <c:pt idx="73">
                  <c:v>1.0023761095772898</c:v>
                </c:pt>
                <c:pt idx="74">
                  <c:v>1.0031591209163946</c:v>
                </c:pt>
                <c:pt idx="75">
                  <c:v>1.0025654861110256</c:v>
                </c:pt>
                <c:pt idx="76">
                  <c:v>1.0020391307455139</c:v>
                </c:pt>
                <c:pt idx="77">
                  <c:v>1.0021044158186123</c:v>
                </c:pt>
                <c:pt idx="78">
                  <c:v>1.0036766551951386</c:v>
                </c:pt>
                <c:pt idx="79">
                  <c:v>1.0029123735336209</c:v>
                </c:pt>
                <c:pt idx="80">
                  <c:v>1.0027679814935559</c:v>
                </c:pt>
                <c:pt idx="81">
                  <c:v>1.0020435876728417</c:v>
                </c:pt>
                <c:pt idx="82">
                  <c:v>1.0031403656546509</c:v>
                </c:pt>
                <c:pt idx="83">
                  <c:v>1.0024351220986416</c:v>
                </c:pt>
                <c:pt idx="84">
                  <c:v>1.0038264810894837</c:v>
                </c:pt>
                <c:pt idx="85">
                  <c:v>1.0033791114531267</c:v>
                </c:pt>
                <c:pt idx="86">
                  <c:v>1.0043172895486403</c:v>
                </c:pt>
                <c:pt idx="87">
                  <c:v>1.0030411122548522</c:v>
                </c:pt>
                <c:pt idx="88">
                  <c:v>1.0035870071002702</c:v>
                </c:pt>
                <c:pt idx="89">
                  <c:v>1.002565036783678</c:v>
                </c:pt>
                <c:pt idx="90">
                  <c:v>1.0040984867871121</c:v>
                </c:pt>
                <c:pt idx="91">
                  <c:v>1.0024982827383906</c:v>
                </c:pt>
                <c:pt idx="92">
                  <c:v>1.0031437872466231</c:v>
                </c:pt>
                <c:pt idx="93">
                  <c:v>1.0037112991711088</c:v>
                </c:pt>
                <c:pt idx="94">
                  <c:v>1.0017221612436376</c:v>
                </c:pt>
                <c:pt idx="95">
                  <c:v>1.0025332971979104</c:v>
                </c:pt>
                <c:pt idx="96">
                  <c:v>1.002970578150121</c:v>
                </c:pt>
                <c:pt idx="97">
                  <c:v>1.0036695331713743</c:v>
                </c:pt>
                <c:pt idx="98">
                  <c:v>1.0026665333210023</c:v>
                </c:pt>
                <c:pt idx="99">
                  <c:v>1.0028944977949317</c:v>
                </c:pt>
                <c:pt idx="100">
                  <c:v>1.0029720633775865</c:v>
                </c:pt>
                <c:pt idx="101">
                  <c:v>1.0036752534964717</c:v>
                </c:pt>
                <c:pt idx="102">
                  <c:v>1.004162273107801</c:v>
                </c:pt>
                <c:pt idx="103">
                  <c:v>1.0041414600223404</c:v>
                </c:pt>
                <c:pt idx="104">
                  <c:v>1.002790812399402</c:v>
                </c:pt>
                <c:pt idx="105">
                  <c:v>1.0040219847165148</c:v>
                </c:pt>
                <c:pt idx="106">
                  <c:v>1.0051520759699795</c:v>
                </c:pt>
                <c:pt idx="107">
                  <c:v>1.0040048630396226</c:v>
                </c:pt>
                <c:pt idx="108">
                  <c:v>1.003761168290503</c:v>
                </c:pt>
                <c:pt idx="109">
                  <c:v>1.003509061944672</c:v>
                </c:pt>
                <c:pt idx="110">
                  <c:v>1.0039709536022277</c:v>
                </c:pt>
                <c:pt idx="111">
                  <c:v>1.004658731462019</c:v>
                </c:pt>
                <c:pt idx="112">
                  <c:v>1.0034560532312635</c:v>
                </c:pt>
                <c:pt idx="113">
                  <c:v>1.0048864195084695</c:v>
                </c:pt>
                <c:pt idx="114">
                  <c:v>1.0035828037609273</c:v>
                </c:pt>
                <c:pt idx="115">
                  <c:v>1.0046982482705489</c:v>
                </c:pt>
                <c:pt idx="116">
                  <c:v>1.0043282234359294</c:v>
                </c:pt>
                <c:pt idx="117">
                  <c:v>1.0037769320537537</c:v>
                </c:pt>
                <c:pt idx="118">
                  <c:v>1.0036554800142967</c:v>
                </c:pt>
                <c:pt idx="119">
                  <c:v>1.0032159733372159</c:v>
                </c:pt>
                <c:pt idx="120">
                  <c:v>1.0043638382600462</c:v>
                </c:pt>
                <c:pt idx="121">
                  <c:v>1.0039069702996244</c:v>
                </c:pt>
                <c:pt idx="122">
                  <c:v>1.0047428872643811</c:v>
                </c:pt>
                <c:pt idx="123">
                  <c:v>1.0052676622897658</c:v>
                </c:pt>
                <c:pt idx="124">
                  <c:v>1.0042354021528466</c:v>
                </c:pt>
                <c:pt idx="125">
                  <c:v>1.0035349150589443</c:v>
                </c:pt>
                <c:pt idx="126">
                  <c:v>1.0038469684411098</c:v>
                </c:pt>
                <c:pt idx="127">
                  <c:v>1.0047365566464992</c:v>
                </c:pt>
                <c:pt idx="128">
                  <c:v>1.0041536852130055</c:v>
                </c:pt>
                <c:pt idx="129">
                  <c:v>1.0043677771194257</c:v>
                </c:pt>
                <c:pt idx="130">
                  <c:v>1.0046754092270924</c:v>
                </c:pt>
                <c:pt idx="131">
                  <c:v>1.0050751664464073</c:v>
                </c:pt>
                <c:pt idx="132">
                  <c:v>1.0032577731096697</c:v>
                </c:pt>
                <c:pt idx="133">
                  <c:v>1.0054685288383358</c:v>
                </c:pt>
                <c:pt idx="134">
                  <c:v>1.0065756985832335</c:v>
                </c:pt>
                <c:pt idx="135">
                  <c:v>1.0015802705825918</c:v>
                </c:pt>
                <c:pt idx="136">
                  <c:v>1.0064929481039131</c:v>
                </c:pt>
                <c:pt idx="137">
                  <c:v>1.0032473591770368</c:v>
                </c:pt>
                <c:pt idx="138">
                  <c:v>1.0010104952844927</c:v>
                </c:pt>
                <c:pt idx="139">
                  <c:v>1.0038575153241274</c:v>
                </c:pt>
                <c:pt idx="140">
                  <c:v>1.0012462275162164</c:v>
                </c:pt>
                <c:pt idx="141">
                  <c:v>1.0017420618591604</c:v>
                </c:pt>
                <c:pt idx="142">
                  <c:v>1.0055063602825578</c:v>
                </c:pt>
                <c:pt idx="143">
                  <c:v>1.0049387533309244</c:v>
                </c:pt>
                <c:pt idx="144">
                  <c:v>1.004117726748416</c:v>
                </c:pt>
                <c:pt idx="145">
                  <c:v>1.0024398867760667</c:v>
                </c:pt>
                <c:pt idx="146">
                  <c:v>1.0056312716492601</c:v>
                </c:pt>
                <c:pt idx="147">
                  <c:v>1.0059791516859398</c:v>
                </c:pt>
                <c:pt idx="148">
                  <c:v>1.0036497515502161</c:v>
                </c:pt>
                <c:pt idx="149">
                  <c:v>1.0025410898158995</c:v>
                </c:pt>
                <c:pt idx="150">
                  <c:v>1.0027538959063678</c:v>
                </c:pt>
                <c:pt idx="151">
                  <c:v>1.0048017980575359</c:v>
                </c:pt>
                <c:pt idx="152">
                  <c:v>1.0043991351989592</c:v>
                </c:pt>
                <c:pt idx="153">
                  <c:v>1.004328515114882</c:v>
                </c:pt>
                <c:pt idx="154">
                  <c:v>1.0033826280507132</c:v>
                </c:pt>
                <c:pt idx="155">
                  <c:v>1.0051531833701792</c:v>
                </c:pt>
                <c:pt idx="156">
                  <c:v>1.0026802780053177</c:v>
                </c:pt>
                <c:pt idx="157">
                  <c:v>1.0033194279405431</c:v>
                </c:pt>
                <c:pt idx="158">
                  <c:v>1.0034963572849602</c:v>
                </c:pt>
                <c:pt idx="159">
                  <c:v>1.0028161670096574</c:v>
                </c:pt>
                <c:pt idx="160">
                  <c:v>1.0045942685540981</c:v>
                </c:pt>
                <c:pt idx="161">
                  <c:v>1.0055696158633172</c:v>
                </c:pt>
                <c:pt idx="162">
                  <c:v>1.0047516794837201</c:v>
                </c:pt>
                <c:pt idx="163">
                  <c:v>1.0032196161443541</c:v>
                </c:pt>
                <c:pt idx="164">
                  <c:v>1.0041641527012997</c:v>
                </c:pt>
                <c:pt idx="165">
                  <c:v>1.003310129581187</c:v>
                </c:pt>
                <c:pt idx="166">
                  <c:v>1.0049853049333697</c:v>
                </c:pt>
                <c:pt idx="167">
                  <c:v>1.0040633843508153</c:v>
                </c:pt>
                <c:pt idx="168">
                  <c:v>1.0042178393273917</c:v>
                </c:pt>
                <c:pt idx="169">
                  <c:v>1.0026889536757164</c:v>
                </c:pt>
                <c:pt idx="170">
                  <c:v>1.0036998528737004</c:v>
                </c:pt>
                <c:pt idx="171">
                  <c:v>1.0040372129283817</c:v>
                </c:pt>
                <c:pt idx="172">
                  <c:v>1.0032291036449987</c:v>
                </c:pt>
                <c:pt idx="173">
                  <c:v>1.0025128254348348</c:v>
                </c:pt>
                <c:pt idx="174">
                  <c:v>1.0045508900897464</c:v>
                </c:pt>
                <c:pt idx="175">
                  <c:v>1.0025790047046947</c:v>
                </c:pt>
                <c:pt idx="176">
                  <c:v>1.0043403289008415</c:v>
                </c:pt>
                <c:pt idx="177">
                  <c:v>1.0027588201350965</c:v>
                </c:pt>
                <c:pt idx="178">
                  <c:v>1.0029265170153068</c:v>
                </c:pt>
                <c:pt idx="179">
                  <c:v>1.0047148735029361</c:v>
                </c:pt>
                <c:pt idx="180">
                  <c:v>1.0029135244366221</c:v>
                </c:pt>
                <c:pt idx="181">
                  <c:v>1.002662748801608</c:v>
                </c:pt>
                <c:pt idx="182">
                  <c:v>1.0025047893479151</c:v>
                </c:pt>
                <c:pt idx="183">
                  <c:v>1.00270275120768</c:v>
                </c:pt>
                <c:pt idx="184">
                  <c:v>1.0036951032638484</c:v>
                </c:pt>
                <c:pt idx="185">
                  <c:v>1.0043538896084303</c:v>
                </c:pt>
                <c:pt idx="186">
                  <c:v>1.002623826075677</c:v>
                </c:pt>
                <c:pt idx="187">
                  <c:v>1.0028146801744153</c:v>
                </c:pt>
                <c:pt idx="188">
                  <c:v>1.0027384559342223</c:v>
                </c:pt>
                <c:pt idx="189">
                  <c:v>1.0042715785002116</c:v>
                </c:pt>
                <c:pt idx="190">
                  <c:v>1.0047732846132322</c:v>
                </c:pt>
                <c:pt idx="191">
                  <c:v>1.0026717387009323</c:v>
                </c:pt>
                <c:pt idx="192">
                  <c:v>1.003560828474638</c:v>
                </c:pt>
                <c:pt idx="193">
                  <c:v>1.003862025229477</c:v>
                </c:pt>
                <c:pt idx="194">
                  <c:v>1.0041007719378658</c:v>
                </c:pt>
                <c:pt idx="195">
                  <c:v>1.0027046885439295</c:v>
                </c:pt>
                <c:pt idx="196">
                  <c:v>1.0026849464517913</c:v>
                </c:pt>
                <c:pt idx="197">
                  <c:v>1.0027240747493327</c:v>
                </c:pt>
                <c:pt idx="198">
                  <c:v>1.0028785028909746</c:v>
                </c:pt>
                <c:pt idx="199">
                  <c:v>1.0042941460978028</c:v>
                </c:pt>
                <c:pt idx="200">
                  <c:v>1.0035837608148992</c:v>
                </c:pt>
                <c:pt idx="201">
                  <c:v>1.0034719226898383</c:v>
                </c:pt>
                <c:pt idx="202">
                  <c:v>1.003186444635646</c:v>
                </c:pt>
                <c:pt idx="203">
                  <c:v>1.0026726892742064</c:v>
                </c:pt>
                <c:pt idx="204">
                  <c:v>1.0032289796893439</c:v>
                </c:pt>
                <c:pt idx="205">
                  <c:v>1.0035060737685215</c:v>
                </c:pt>
                <c:pt idx="206">
                  <c:v>1.0045119227404264</c:v>
                </c:pt>
                <c:pt idx="207">
                  <c:v>1.0044097107186001</c:v>
                </c:pt>
                <c:pt idx="208">
                  <c:v>1.0037132949428909</c:v>
                </c:pt>
                <c:pt idx="209">
                  <c:v>1.0034549355000111</c:v>
                </c:pt>
                <c:pt idx="210">
                  <c:v>1.0023778654591557</c:v>
                </c:pt>
                <c:pt idx="211">
                  <c:v>1.0030878782872821</c:v>
                </c:pt>
                <c:pt idx="212">
                  <c:v>1.0044990971298606</c:v>
                </c:pt>
                <c:pt idx="213">
                  <c:v>1.003442265203262</c:v>
                </c:pt>
                <c:pt idx="214">
                  <c:v>1.0046772655630067</c:v>
                </c:pt>
                <c:pt idx="215">
                  <c:v>1.0033292092455057</c:v>
                </c:pt>
                <c:pt idx="216">
                  <c:v>1.0048559215953157</c:v>
                </c:pt>
                <c:pt idx="217">
                  <c:v>1.0034874916490661</c:v>
                </c:pt>
                <c:pt idx="218">
                  <c:v>1.005319662533481</c:v>
                </c:pt>
                <c:pt idx="219">
                  <c:v>1.0041146721111049</c:v>
                </c:pt>
                <c:pt idx="220">
                  <c:v>1.0043217057669991</c:v>
                </c:pt>
                <c:pt idx="221">
                  <c:v>1.0029410028605592</c:v>
                </c:pt>
                <c:pt idx="222">
                  <c:v>1.0025314338527613</c:v>
                </c:pt>
                <c:pt idx="223">
                  <c:v>1.0046221777039193</c:v>
                </c:pt>
                <c:pt idx="224">
                  <c:v>1.0039043761508892</c:v>
                </c:pt>
                <c:pt idx="225">
                  <c:v>1.0028542492107855</c:v>
                </c:pt>
                <c:pt idx="226">
                  <c:v>1.0031610184575546</c:v>
                </c:pt>
                <c:pt idx="227">
                  <c:v>1.0025355479061453</c:v>
                </c:pt>
                <c:pt idx="228">
                  <c:v>1.0038979363297758</c:v>
                </c:pt>
                <c:pt idx="229">
                  <c:v>1.0040519788205693</c:v>
                </c:pt>
                <c:pt idx="230">
                  <c:v>1.001692828076781</c:v>
                </c:pt>
                <c:pt idx="231">
                  <c:v>1.0026863917210731</c:v>
                </c:pt>
                <c:pt idx="232">
                  <c:v>1.0056544340935027</c:v>
                </c:pt>
                <c:pt idx="233">
                  <c:v>1.0037936656011324</c:v>
                </c:pt>
                <c:pt idx="234">
                  <c:v>1.0026377073123045</c:v>
                </c:pt>
                <c:pt idx="235">
                  <c:v>1.0065029605240752</c:v>
                </c:pt>
                <c:pt idx="236">
                  <c:v>1.0056524252428067</c:v>
                </c:pt>
                <c:pt idx="237">
                  <c:v>1.0043722272880951</c:v>
                </c:pt>
                <c:pt idx="238">
                  <c:v>1.0053489926491557</c:v>
                </c:pt>
                <c:pt idx="239">
                  <c:v>1.004674760556419</c:v>
                </c:pt>
                <c:pt idx="240">
                  <c:v>1.0044808564492207</c:v>
                </c:pt>
                <c:pt idx="241">
                  <c:v>1.0042164541996093</c:v>
                </c:pt>
                <c:pt idx="242">
                  <c:v>1.0043472276364691</c:v>
                </c:pt>
                <c:pt idx="243">
                  <c:v>1.0052636628614913</c:v>
                </c:pt>
                <c:pt idx="244">
                  <c:v>1.0061516724662258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1E-47C1-AE3C-DFA56170C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649392"/>
        <c:axId val="1022653552"/>
      </c:scatterChart>
      <c:valAx>
        <c:axId val="102264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653552"/>
        <c:crosses val="autoZero"/>
        <c:crossBetween val="midCat"/>
      </c:valAx>
      <c:valAx>
        <c:axId val="10226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649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Relaxamento temporal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127559055118107"/>
          <c:y val="0.17171296296296298"/>
          <c:w val="0.74494663167104103"/>
          <c:h val="0.6371376494604840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Sheet3!$B$4:$B$247</c:f>
              <c:numCache>
                <c:formatCode>0.00E+00</c:formatCode>
                <c:ptCount val="244"/>
                <c:pt idx="0">
                  <c:v>3.3833333329999999</c:v>
                </c:pt>
                <c:pt idx="1">
                  <c:v>6.766666667</c:v>
                </c:pt>
                <c:pt idx="2">
                  <c:v>10.15</c:v>
                </c:pt>
                <c:pt idx="3">
                  <c:v>13.53333333</c:v>
                </c:pt>
                <c:pt idx="4">
                  <c:v>16.916666670000001</c:v>
                </c:pt>
                <c:pt idx="5">
                  <c:v>20.3</c:v>
                </c:pt>
                <c:pt idx="6">
                  <c:v>23.68333333</c:v>
                </c:pt>
                <c:pt idx="7">
                  <c:v>27.06666667</c:v>
                </c:pt>
                <c:pt idx="8">
                  <c:v>30.45</c:v>
                </c:pt>
                <c:pt idx="9">
                  <c:v>33.833333330000002</c:v>
                </c:pt>
                <c:pt idx="10">
                  <c:v>43.983333330000001</c:v>
                </c:pt>
                <c:pt idx="11">
                  <c:v>47.366666670000001</c:v>
                </c:pt>
                <c:pt idx="12">
                  <c:v>50.75</c:v>
                </c:pt>
                <c:pt idx="13">
                  <c:v>60.9</c:v>
                </c:pt>
                <c:pt idx="14">
                  <c:v>71.05</c:v>
                </c:pt>
                <c:pt idx="15">
                  <c:v>74.433333329999996</c:v>
                </c:pt>
                <c:pt idx="16">
                  <c:v>77.816666670000004</c:v>
                </c:pt>
                <c:pt idx="17">
                  <c:v>81.2</c:v>
                </c:pt>
                <c:pt idx="18">
                  <c:v>84.583333330000002</c:v>
                </c:pt>
                <c:pt idx="19">
                  <c:v>87.966666669999995</c:v>
                </c:pt>
                <c:pt idx="20">
                  <c:v>91.35</c:v>
                </c:pt>
                <c:pt idx="21">
                  <c:v>94.733333329999994</c:v>
                </c:pt>
                <c:pt idx="22">
                  <c:v>98.116666670000001</c:v>
                </c:pt>
                <c:pt idx="23">
                  <c:v>101.5</c:v>
                </c:pt>
                <c:pt idx="24">
                  <c:v>104.8833333</c:v>
                </c:pt>
                <c:pt idx="25">
                  <c:v>108.2666667</c:v>
                </c:pt>
                <c:pt idx="26">
                  <c:v>111.65</c:v>
                </c:pt>
                <c:pt idx="27">
                  <c:v>115.0333333</c:v>
                </c:pt>
                <c:pt idx="28">
                  <c:v>121.8</c:v>
                </c:pt>
                <c:pt idx="29">
                  <c:v>125.1833333</c:v>
                </c:pt>
                <c:pt idx="30">
                  <c:v>128.56666670000001</c:v>
                </c:pt>
                <c:pt idx="31">
                  <c:v>131.94999999999999</c:v>
                </c:pt>
                <c:pt idx="32">
                  <c:v>135.33333329999999</c:v>
                </c:pt>
                <c:pt idx="33">
                  <c:v>138.71666669999999</c:v>
                </c:pt>
                <c:pt idx="34">
                  <c:v>145.4833333</c:v>
                </c:pt>
                <c:pt idx="35">
                  <c:v>148.8666667</c:v>
                </c:pt>
                <c:pt idx="36">
                  <c:v>162.4</c:v>
                </c:pt>
                <c:pt idx="37">
                  <c:v>165.78333330000001</c:v>
                </c:pt>
                <c:pt idx="38">
                  <c:v>169.16666670000001</c:v>
                </c:pt>
                <c:pt idx="39">
                  <c:v>172.55</c:v>
                </c:pt>
                <c:pt idx="40">
                  <c:v>175.93333329999999</c:v>
                </c:pt>
                <c:pt idx="41">
                  <c:v>179.31666670000001</c:v>
                </c:pt>
                <c:pt idx="42">
                  <c:v>182.7</c:v>
                </c:pt>
                <c:pt idx="43">
                  <c:v>186.08333329999999</c:v>
                </c:pt>
                <c:pt idx="44">
                  <c:v>189.46666669999999</c:v>
                </c:pt>
                <c:pt idx="45">
                  <c:v>192.85</c:v>
                </c:pt>
                <c:pt idx="46">
                  <c:v>196.2333333</c:v>
                </c:pt>
                <c:pt idx="47">
                  <c:v>203</c:v>
                </c:pt>
                <c:pt idx="48">
                  <c:v>206.3833333</c:v>
                </c:pt>
                <c:pt idx="49">
                  <c:v>209.7666667</c:v>
                </c:pt>
                <c:pt idx="50">
                  <c:v>213.15</c:v>
                </c:pt>
                <c:pt idx="51">
                  <c:v>216.53333330000001</c:v>
                </c:pt>
                <c:pt idx="52">
                  <c:v>219.91666670000001</c:v>
                </c:pt>
                <c:pt idx="53">
                  <c:v>223.3</c:v>
                </c:pt>
                <c:pt idx="54">
                  <c:v>226.68333329999999</c:v>
                </c:pt>
                <c:pt idx="55">
                  <c:v>230.06666670000001</c:v>
                </c:pt>
                <c:pt idx="56">
                  <c:v>233.45</c:v>
                </c:pt>
                <c:pt idx="57">
                  <c:v>236.83333329999999</c:v>
                </c:pt>
                <c:pt idx="58">
                  <c:v>240.21666669999999</c:v>
                </c:pt>
                <c:pt idx="59">
                  <c:v>243.6</c:v>
                </c:pt>
                <c:pt idx="60">
                  <c:v>246.9833333</c:v>
                </c:pt>
                <c:pt idx="61">
                  <c:v>250.3666667</c:v>
                </c:pt>
                <c:pt idx="62">
                  <c:v>253.75</c:v>
                </c:pt>
                <c:pt idx="63">
                  <c:v>257.1333333</c:v>
                </c:pt>
                <c:pt idx="64">
                  <c:v>260.51666669999997</c:v>
                </c:pt>
                <c:pt idx="65">
                  <c:v>263.89999999999998</c:v>
                </c:pt>
                <c:pt idx="66">
                  <c:v>270.66666670000001</c:v>
                </c:pt>
                <c:pt idx="67">
                  <c:v>274.05</c:v>
                </c:pt>
                <c:pt idx="68">
                  <c:v>277.43333330000002</c:v>
                </c:pt>
                <c:pt idx="69">
                  <c:v>280.81666669999998</c:v>
                </c:pt>
                <c:pt idx="70">
                  <c:v>284.2</c:v>
                </c:pt>
                <c:pt idx="71">
                  <c:v>287.58333329999999</c:v>
                </c:pt>
                <c:pt idx="72">
                  <c:v>290.96666670000002</c:v>
                </c:pt>
                <c:pt idx="73">
                  <c:v>294.35000000000002</c:v>
                </c:pt>
                <c:pt idx="74">
                  <c:v>297.73333330000003</c:v>
                </c:pt>
                <c:pt idx="75">
                  <c:v>301.1166667</c:v>
                </c:pt>
                <c:pt idx="76">
                  <c:v>304.5</c:v>
                </c:pt>
                <c:pt idx="77">
                  <c:v>307.8833333</c:v>
                </c:pt>
                <c:pt idx="78">
                  <c:v>311.26666669999997</c:v>
                </c:pt>
                <c:pt idx="79">
                  <c:v>314.64999999999998</c:v>
                </c:pt>
                <c:pt idx="80">
                  <c:v>318.03333329999998</c:v>
                </c:pt>
                <c:pt idx="81">
                  <c:v>321.41666670000001</c:v>
                </c:pt>
                <c:pt idx="82">
                  <c:v>324.8</c:v>
                </c:pt>
                <c:pt idx="83">
                  <c:v>328.18333330000002</c:v>
                </c:pt>
                <c:pt idx="84">
                  <c:v>331.56666669999998</c:v>
                </c:pt>
                <c:pt idx="85">
                  <c:v>338.33333329999999</c:v>
                </c:pt>
                <c:pt idx="86">
                  <c:v>341.71666670000002</c:v>
                </c:pt>
                <c:pt idx="87">
                  <c:v>345.1</c:v>
                </c:pt>
                <c:pt idx="88">
                  <c:v>348.48333330000003</c:v>
                </c:pt>
                <c:pt idx="89">
                  <c:v>351.8666667</c:v>
                </c:pt>
                <c:pt idx="90">
                  <c:v>355.25</c:v>
                </c:pt>
                <c:pt idx="91">
                  <c:v>358.6333333</c:v>
                </c:pt>
                <c:pt idx="92">
                  <c:v>362.01666669999997</c:v>
                </c:pt>
                <c:pt idx="93">
                  <c:v>365.4</c:v>
                </c:pt>
                <c:pt idx="94">
                  <c:v>368.78333329999998</c:v>
                </c:pt>
                <c:pt idx="95">
                  <c:v>372.16666670000001</c:v>
                </c:pt>
                <c:pt idx="96">
                  <c:v>375.55</c:v>
                </c:pt>
                <c:pt idx="97">
                  <c:v>378.93333330000002</c:v>
                </c:pt>
                <c:pt idx="98">
                  <c:v>382.31666669999998</c:v>
                </c:pt>
                <c:pt idx="99">
                  <c:v>385.7</c:v>
                </c:pt>
                <c:pt idx="100">
                  <c:v>389.08333329999999</c:v>
                </c:pt>
                <c:pt idx="101">
                  <c:v>392.46666670000002</c:v>
                </c:pt>
                <c:pt idx="102">
                  <c:v>395.85</c:v>
                </c:pt>
                <c:pt idx="103">
                  <c:v>402.6166667</c:v>
                </c:pt>
                <c:pt idx="104">
                  <c:v>406</c:v>
                </c:pt>
                <c:pt idx="105">
                  <c:v>409.3833333</c:v>
                </c:pt>
                <c:pt idx="106">
                  <c:v>412.76666669999997</c:v>
                </c:pt>
                <c:pt idx="107">
                  <c:v>416.15</c:v>
                </c:pt>
                <c:pt idx="108">
                  <c:v>419.53333329999998</c:v>
                </c:pt>
                <c:pt idx="109">
                  <c:v>422.91666670000001</c:v>
                </c:pt>
                <c:pt idx="110">
                  <c:v>426.3</c:v>
                </c:pt>
                <c:pt idx="111">
                  <c:v>429.68333330000002</c:v>
                </c:pt>
                <c:pt idx="112">
                  <c:v>433.06666669999998</c:v>
                </c:pt>
                <c:pt idx="113">
                  <c:v>436.45</c:v>
                </c:pt>
                <c:pt idx="114">
                  <c:v>439.83333329999999</c:v>
                </c:pt>
                <c:pt idx="115">
                  <c:v>443.21666670000002</c:v>
                </c:pt>
                <c:pt idx="116">
                  <c:v>446.6</c:v>
                </c:pt>
                <c:pt idx="117">
                  <c:v>449.98333330000003</c:v>
                </c:pt>
                <c:pt idx="118">
                  <c:v>453.3666667</c:v>
                </c:pt>
                <c:pt idx="119">
                  <c:v>456.75</c:v>
                </c:pt>
                <c:pt idx="120">
                  <c:v>460.1333333</c:v>
                </c:pt>
                <c:pt idx="121">
                  <c:v>463.51666669999997</c:v>
                </c:pt>
                <c:pt idx="122">
                  <c:v>466.9</c:v>
                </c:pt>
                <c:pt idx="123">
                  <c:v>470.28333329999998</c:v>
                </c:pt>
                <c:pt idx="124">
                  <c:v>473.66666670000001</c:v>
                </c:pt>
                <c:pt idx="125">
                  <c:v>477.05</c:v>
                </c:pt>
                <c:pt idx="126">
                  <c:v>480.43333330000002</c:v>
                </c:pt>
                <c:pt idx="127">
                  <c:v>483.81666669999998</c:v>
                </c:pt>
                <c:pt idx="128">
                  <c:v>487.2</c:v>
                </c:pt>
                <c:pt idx="129">
                  <c:v>493.96666670000002</c:v>
                </c:pt>
                <c:pt idx="130">
                  <c:v>497.35</c:v>
                </c:pt>
                <c:pt idx="131">
                  <c:v>504.1166667</c:v>
                </c:pt>
                <c:pt idx="132">
                  <c:v>507.5</c:v>
                </c:pt>
                <c:pt idx="133">
                  <c:v>510.8833333</c:v>
                </c:pt>
                <c:pt idx="134">
                  <c:v>514.26666669999997</c:v>
                </c:pt>
                <c:pt idx="135">
                  <c:v>517.65</c:v>
                </c:pt>
                <c:pt idx="136">
                  <c:v>521.03333329999998</c:v>
                </c:pt>
                <c:pt idx="137">
                  <c:v>524.41666669999995</c:v>
                </c:pt>
                <c:pt idx="138">
                  <c:v>527.79999999999995</c:v>
                </c:pt>
                <c:pt idx="139">
                  <c:v>531.18333329999996</c:v>
                </c:pt>
                <c:pt idx="140">
                  <c:v>537.95000000000005</c:v>
                </c:pt>
                <c:pt idx="141">
                  <c:v>541.33333330000005</c:v>
                </c:pt>
                <c:pt idx="142">
                  <c:v>544.71666670000002</c:v>
                </c:pt>
                <c:pt idx="143">
                  <c:v>548.1</c:v>
                </c:pt>
                <c:pt idx="144">
                  <c:v>551.48333330000003</c:v>
                </c:pt>
                <c:pt idx="145">
                  <c:v>554.8666667</c:v>
                </c:pt>
                <c:pt idx="146">
                  <c:v>558.25</c:v>
                </c:pt>
                <c:pt idx="147">
                  <c:v>561.6333333</c:v>
                </c:pt>
                <c:pt idx="148">
                  <c:v>565.01666669999997</c:v>
                </c:pt>
                <c:pt idx="149">
                  <c:v>568.4</c:v>
                </c:pt>
                <c:pt idx="150">
                  <c:v>571.78333329999998</c:v>
                </c:pt>
                <c:pt idx="151">
                  <c:v>575.16666669999995</c:v>
                </c:pt>
                <c:pt idx="152">
                  <c:v>578.54999999999995</c:v>
                </c:pt>
                <c:pt idx="153">
                  <c:v>581.93333329999996</c:v>
                </c:pt>
                <c:pt idx="154">
                  <c:v>585.31666670000004</c:v>
                </c:pt>
                <c:pt idx="155">
                  <c:v>588.70000000000005</c:v>
                </c:pt>
                <c:pt idx="156">
                  <c:v>598.85</c:v>
                </c:pt>
                <c:pt idx="157">
                  <c:v>602.23333330000003</c:v>
                </c:pt>
                <c:pt idx="158">
                  <c:v>605.6166667</c:v>
                </c:pt>
                <c:pt idx="159">
                  <c:v>609</c:v>
                </c:pt>
                <c:pt idx="160">
                  <c:v>612.3833333</c:v>
                </c:pt>
                <c:pt idx="161">
                  <c:v>615.76666669999997</c:v>
                </c:pt>
                <c:pt idx="162">
                  <c:v>619.15</c:v>
                </c:pt>
                <c:pt idx="163">
                  <c:v>622.53333329999998</c:v>
                </c:pt>
                <c:pt idx="164">
                  <c:v>625.91666669999995</c:v>
                </c:pt>
                <c:pt idx="165">
                  <c:v>629.29999999999995</c:v>
                </c:pt>
                <c:pt idx="166">
                  <c:v>632.68333329999996</c:v>
                </c:pt>
                <c:pt idx="167">
                  <c:v>636.06666670000004</c:v>
                </c:pt>
                <c:pt idx="168">
                  <c:v>639.45000000000005</c:v>
                </c:pt>
                <c:pt idx="169">
                  <c:v>642.83333330000005</c:v>
                </c:pt>
                <c:pt idx="170">
                  <c:v>646.21666670000002</c:v>
                </c:pt>
                <c:pt idx="171">
                  <c:v>649.6</c:v>
                </c:pt>
                <c:pt idx="172">
                  <c:v>652.98333330000003</c:v>
                </c:pt>
                <c:pt idx="173">
                  <c:v>656.3666667</c:v>
                </c:pt>
                <c:pt idx="174">
                  <c:v>659.75</c:v>
                </c:pt>
                <c:pt idx="175">
                  <c:v>663.1333333</c:v>
                </c:pt>
                <c:pt idx="176">
                  <c:v>666.51666669999997</c:v>
                </c:pt>
                <c:pt idx="177">
                  <c:v>669.9</c:v>
                </c:pt>
                <c:pt idx="178">
                  <c:v>673.28333329999998</c:v>
                </c:pt>
                <c:pt idx="179">
                  <c:v>676.66666669999995</c:v>
                </c:pt>
                <c:pt idx="180">
                  <c:v>680.05</c:v>
                </c:pt>
                <c:pt idx="181">
                  <c:v>683.43333329999996</c:v>
                </c:pt>
                <c:pt idx="182">
                  <c:v>686.81666670000004</c:v>
                </c:pt>
                <c:pt idx="183">
                  <c:v>690.2</c:v>
                </c:pt>
                <c:pt idx="184">
                  <c:v>693.58333330000005</c:v>
                </c:pt>
                <c:pt idx="185">
                  <c:v>696.96666670000002</c:v>
                </c:pt>
                <c:pt idx="186">
                  <c:v>700.35</c:v>
                </c:pt>
                <c:pt idx="187">
                  <c:v>703.73333330000003</c:v>
                </c:pt>
                <c:pt idx="188">
                  <c:v>707.1166667</c:v>
                </c:pt>
                <c:pt idx="189">
                  <c:v>710.5</c:v>
                </c:pt>
                <c:pt idx="190">
                  <c:v>713.8833333</c:v>
                </c:pt>
                <c:pt idx="191">
                  <c:v>717.26666669999997</c:v>
                </c:pt>
                <c:pt idx="192">
                  <c:v>720.65</c:v>
                </c:pt>
                <c:pt idx="193">
                  <c:v>724.03333329999998</c:v>
                </c:pt>
                <c:pt idx="194">
                  <c:v>727.41666669999995</c:v>
                </c:pt>
                <c:pt idx="195">
                  <c:v>730.8</c:v>
                </c:pt>
                <c:pt idx="196">
                  <c:v>734.18333329999996</c:v>
                </c:pt>
                <c:pt idx="197">
                  <c:v>737.56666670000004</c:v>
                </c:pt>
                <c:pt idx="198">
                  <c:v>740.95</c:v>
                </c:pt>
                <c:pt idx="199">
                  <c:v>744.33333330000005</c:v>
                </c:pt>
                <c:pt idx="200">
                  <c:v>747.71666670000002</c:v>
                </c:pt>
                <c:pt idx="201">
                  <c:v>751.1</c:v>
                </c:pt>
                <c:pt idx="202">
                  <c:v>754.48333330000003</c:v>
                </c:pt>
                <c:pt idx="203">
                  <c:v>757.8666667</c:v>
                </c:pt>
                <c:pt idx="204">
                  <c:v>761.25</c:v>
                </c:pt>
                <c:pt idx="205">
                  <c:v>764.6333333</c:v>
                </c:pt>
                <c:pt idx="206">
                  <c:v>768.01666669999997</c:v>
                </c:pt>
                <c:pt idx="207">
                  <c:v>771.4</c:v>
                </c:pt>
                <c:pt idx="208">
                  <c:v>774.78333329999998</c:v>
                </c:pt>
                <c:pt idx="209">
                  <c:v>778.16666669999995</c:v>
                </c:pt>
                <c:pt idx="210">
                  <c:v>781.55</c:v>
                </c:pt>
                <c:pt idx="211">
                  <c:v>784.93333329999996</c:v>
                </c:pt>
                <c:pt idx="212">
                  <c:v>788.31666670000004</c:v>
                </c:pt>
                <c:pt idx="213">
                  <c:v>791.7</c:v>
                </c:pt>
                <c:pt idx="214">
                  <c:v>795.08333330000005</c:v>
                </c:pt>
                <c:pt idx="215">
                  <c:v>798.46666670000002</c:v>
                </c:pt>
                <c:pt idx="216">
                  <c:v>801.85</c:v>
                </c:pt>
                <c:pt idx="217">
                  <c:v>805.23333330000003</c:v>
                </c:pt>
                <c:pt idx="218">
                  <c:v>808.6166667</c:v>
                </c:pt>
                <c:pt idx="219">
                  <c:v>812</c:v>
                </c:pt>
                <c:pt idx="220">
                  <c:v>815.3833333</c:v>
                </c:pt>
                <c:pt idx="221">
                  <c:v>822.15</c:v>
                </c:pt>
                <c:pt idx="222">
                  <c:v>828.91666669999995</c:v>
                </c:pt>
                <c:pt idx="223">
                  <c:v>832.3</c:v>
                </c:pt>
                <c:pt idx="224">
                  <c:v>835.68333329999996</c:v>
                </c:pt>
                <c:pt idx="225">
                  <c:v>839.06666670000004</c:v>
                </c:pt>
                <c:pt idx="226">
                  <c:v>842.45</c:v>
                </c:pt>
                <c:pt idx="227">
                  <c:v>845.83333330000005</c:v>
                </c:pt>
                <c:pt idx="228">
                  <c:v>849.21666670000002</c:v>
                </c:pt>
                <c:pt idx="229">
                  <c:v>852.6</c:v>
                </c:pt>
                <c:pt idx="230">
                  <c:v>855.98333330000003</c:v>
                </c:pt>
                <c:pt idx="231">
                  <c:v>859.3666667</c:v>
                </c:pt>
                <c:pt idx="232">
                  <c:v>862.75</c:v>
                </c:pt>
                <c:pt idx="233">
                  <c:v>866.1333333</c:v>
                </c:pt>
                <c:pt idx="234">
                  <c:v>869.51666669999997</c:v>
                </c:pt>
                <c:pt idx="235">
                  <c:v>872.9</c:v>
                </c:pt>
                <c:pt idx="236">
                  <c:v>876.28333329999998</c:v>
                </c:pt>
                <c:pt idx="237">
                  <c:v>879.66666669999995</c:v>
                </c:pt>
                <c:pt idx="238">
                  <c:v>883.05</c:v>
                </c:pt>
                <c:pt idx="239">
                  <c:v>886.43333329999996</c:v>
                </c:pt>
                <c:pt idx="240">
                  <c:v>889.81666670000004</c:v>
                </c:pt>
                <c:pt idx="241">
                  <c:v>893.2</c:v>
                </c:pt>
                <c:pt idx="242">
                  <c:v>899.96666670000002</c:v>
                </c:pt>
                <c:pt idx="243">
                  <c:v>903.35</c:v>
                </c:pt>
              </c:numCache>
            </c:numRef>
          </c:xVal>
          <c:yVal>
            <c:numRef>
              <c:f>Sheet3!$F$4:$F$247</c:f>
              <c:numCache>
                <c:formatCode>0.00E+00</c:formatCode>
                <c:ptCount val="244"/>
                <c:pt idx="0">
                  <c:v>0.24440234312348677</c:v>
                </c:pt>
                <c:pt idx="1">
                  <c:v>0.25107266220338981</c:v>
                </c:pt>
                <c:pt idx="2">
                  <c:v>0.25132996167070237</c:v>
                </c:pt>
                <c:pt idx="3">
                  <c:v>0.24538454353510913</c:v>
                </c:pt>
                <c:pt idx="4">
                  <c:v>0.24988941484261498</c:v>
                </c:pt>
                <c:pt idx="5">
                  <c:v>0.25035146200968533</c:v>
                </c:pt>
                <c:pt idx="6">
                  <c:v>0.24618442029055698</c:v>
                </c:pt>
                <c:pt idx="7">
                  <c:v>0.24830461569007276</c:v>
                </c:pt>
                <c:pt idx="8">
                  <c:v>0.24974608912832941</c:v>
                </c:pt>
                <c:pt idx="9">
                  <c:v>0.2468328542857143</c:v>
                </c:pt>
                <c:pt idx="10">
                  <c:v>0.24760783859564167</c:v>
                </c:pt>
                <c:pt idx="11">
                  <c:v>0.24904735237288131</c:v>
                </c:pt>
                <c:pt idx="12">
                  <c:v>0.24972088651331725</c:v>
                </c:pt>
                <c:pt idx="13">
                  <c:v>0.24871987799031472</c:v>
                </c:pt>
                <c:pt idx="14">
                  <c:v>0.24886321130750624</c:v>
                </c:pt>
                <c:pt idx="15">
                  <c:v>0.24782349324455202</c:v>
                </c:pt>
                <c:pt idx="16">
                  <c:v>0.24785372404358369</c:v>
                </c:pt>
                <c:pt idx="17">
                  <c:v>0.24768999653753043</c:v>
                </c:pt>
                <c:pt idx="18">
                  <c:v>0.24722748242130763</c:v>
                </c:pt>
                <c:pt idx="19">
                  <c:v>0.24733890498789357</c:v>
                </c:pt>
                <c:pt idx="20">
                  <c:v>0.24713065384987903</c:v>
                </c:pt>
                <c:pt idx="21">
                  <c:v>0.24700801789346249</c:v>
                </c:pt>
                <c:pt idx="22">
                  <c:v>0.24703661532687654</c:v>
                </c:pt>
                <c:pt idx="23">
                  <c:v>0.24750861723970957</c:v>
                </c:pt>
                <c:pt idx="24">
                  <c:v>0.24739827886198554</c:v>
                </c:pt>
                <c:pt idx="25">
                  <c:v>0.24732780038740934</c:v>
                </c:pt>
                <c:pt idx="26">
                  <c:v>0.24759367150121081</c:v>
                </c:pt>
                <c:pt idx="27">
                  <c:v>0.24699766493946745</c:v>
                </c:pt>
                <c:pt idx="28">
                  <c:v>0.24718382065375322</c:v>
                </c:pt>
                <c:pt idx="29">
                  <c:v>0.24674419009685231</c:v>
                </c:pt>
                <c:pt idx="30">
                  <c:v>0.24668770193704612</c:v>
                </c:pt>
                <c:pt idx="31">
                  <c:v>0.24681439036319613</c:v>
                </c:pt>
                <c:pt idx="32">
                  <c:v>0.24712227985472154</c:v>
                </c:pt>
                <c:pt idx="33">
                  <c:v>0.24682151024213089</c:v>
                </c:pt>
                <c:pt idx="34">
                  <c:v>0.247056483196126</c:v>
                </c:pt>
                <c:pt idx="35">
                  <c:v>0.24674035893462465</c:v>
                </c:pt>
                <c:pt idx="36">
                  <c:v>0.24666560578692504</c:v>
                </c:pt>
                <c:pt idx="37">
                  <c:v>0.24666669217917669</c:v>
                </c:pt>
                <c:pt idx="38">
                  <c:v>0.24636601634382571</c:v>
                </c:pt>
                <c:pt idx="39">
                  <c:v>0.24667813469733674</c:v>
                </c:pt>
                <c:pt idx="40">
                  <c:v>0.24578386561743337</c:v>
                </c:pt>
                <c:pt idx="41">
                  <c:v>0.24672055392251815</c:v>
                </c:pt>
                <c:pt idx="42">
                  <c:v>0.24687260656174348</c:v>
                </c:pt>
                <c:pt idx="43">
                  <c:v>0.24678199179176757</c:v>
                </c:pt>
                <c:pt idx="44">
                  <c:v>0.24610810980629555</c:v>
                </c:pt>
                <c:pt idx="45">
                  <c:v>0.24696030384987894</c:v>
                </c:pt>
                <c:pt idx="46">
                  <c:v>0.24607629370460044</c:v>
                </c:pt>
                <c:pt idx="47">
                  <c:v>0.24627077920096849</c:v>
                </c:pt>
                <c:pt idx="48">
                  <c:v>0.24714560397094429</c:v>
                </c:pt>
                <c:pt idx="49">
                  <c:v>0.2463870958837773</c:v>
                </c:pt>
                <c:pt idx="50">
                  <c:v>0.24546938665859583</c:v>
                </c:pt>
                <c:pt idx="51">
                  <c:v>0.24498022951573853</c:v>
                </c:pt>
                <c:pt idx="52">
                  <c:v>0.24553352898305089</c:v>
                </c:pt>
                <c:pt idx="53">
                  <c:v>0.24516127583535127</c:v>
                </c:pt>
                <c:pt idx="54">
                  <c:v>0.24505924319612588</c:v>
                </c:pt>
                <c:pt idx="55">
                  <c:v>0.24510884493946727</c:v>
                </c:pt>
                <c:pt idx="56">
                  <c:v>0.2464893528329298</c:v>
                </c:pt>
                <c:pt idx="57">
                  <c:v>0.2456687003631961</c:v>
                </c:pt>
                <c:pt idx="58">
                  <c:v>0.24510171523002433</c:v>
                </c:pt>
                <c:pt idx="59">
                  <c:v>0.24563820377723977</c:v>
                </c:pt>
                <c:pt idx="60">
                  <c:v>0.24554135096852295</c:v>
                </c:pt>
                <c:pt idx="61">
                  <c:v>0.24552902997578704</c:v>
                </c:pt>
                <c:pt idx="62">
                  <c:v>0.24592296711864411</c:v>
                </c:pt>
                <c:pt idx="63">
                  <c:v>0.24622202266343826</c:v>
                </c:pt>
                <c:pt idx="64">
                  <c:v>0.24553390716707038</c:v>
                </c:pt>
                <c:pt idx="65">
                  <c:v>0.24602908641646484</c:v>
                </c:pt>
                <c:pt idx="66">
                  <c:v>0.24504906372881374</c:v>
                </c:pt>
                <c:pt idx="67">
                  <c:v>0.24502645602905576</c:v>
                </c:pt>
                <c:pt idx="68">
                  <c:v>0.24545857319612602</c:v>
                </c:pt>
                <c:pt idx="69">
                  <c:v>0.24595557624697337</c:v>
                </c:pt>
                <c:pt idx="70">
                  <c:v>0.24456901585956412</c:v>
                </c:pt>
                <c:pt idx="71">
                  <c:v>0.24422100854721548</c:v>
                </c:pt>
                <c:pt idx="72">
                  <c:v>0.24433094973365616</c:v>
                </c:pt>
                <c:pt idx="73">
                  <c:v>0.24509563004842627</c:v>
                </c:pt>
                <c:pt idx="74">
                  <c:v>0.24424682530266348</c:v>
                </c:pt>
                <c:pt idx="75">
                  <c:v>0.24414658285714294</c:v>
                </c:pt>
                <c:pt idx="76">
                  <c:v>0.24522092113801452</c:v>
                </c:pt>
                <c:pt idx="77">
                  <c:v>0.24541509447941889</c:v>
                </c:pt>
                <c:pt idx="78">
                  <c:v>0.2443599082082325</c:v>
                </c:pt>
                <c:pt idx="79">
                  <c:v>0.24459903949152539</c:v>
                </c:pt>
                <c:pt idx="80">
                  <c:v>0.24405350973365622</c:v>
                </c:pt>
                <c:pt idx="81">
                  <c:v>0.2450511658111382</c:v>
                </c:pt>
                <c:pt idx="82">
                  <c:v>0.2459899330024215</c:v>
                </c:pt>
                <c:pt idx="83">
                  <c:v>0.24568904094431007</c:v>
                </c:pt>
                <c:pt idx="84">
                  <c:v>0.24546482167070235</c:v>
                </c:pt>
                <c:pt idx="85">
                  <c:v>0.24537924338983061</c:v>
                </c:pt>
                <c:pt idx="86">
                  <c:v>0.24541930983050861</c:v>
                </c:pt>
                <c:pt idx="87">
                  <c:v>0.24511249937046023</c:v>
                </c:pt>
                <c:pt idx="88">
                  <c:v>0.24547377292978204</c:v>
                </c:pt>
                <c:pt idx="89">
                  <c:v>0.24508112849878935</c:v>
                </c:pt>
                <c:pt idx="90">
                  <c:v>0.24570049719128348</c:v>
                </c:pt>
                <c:pt idx="91">
                  <c:v>0.24629310886198541</c:v>
                </c:pt>
                <c:pt idx="92">
                  <c:v>0.24548110486682823</c:v>
                </c:pt>
                <c:pt idx="93">
                  <c:v>0.24454263288135603</c:v>
                </c:pt>
                <c:pt idx="94">
                  <c:v>0.24461390895883792</c:v>
                </c:pt>
                <c:pt idx="95">
                  <c:v>0.24395949932203403</c:v>
                </c:pt>
                <c:pt idx="96">
                  <c:v>0.2449877276513317</c:v>
                </c:pt>
                <c:pt idx="97">
                  <c:v>0.24554515082324463</c:v>
                </c:pt>
                <c:pt idx="98">
                  <c:v>0.24529741983050868</c:v>
                </c:pt>
                <c:pt idx="99">
                  <c:v>0.24460554900726403</c:v>
                </c:pt>
                <c:pt idx="100">
                  <c:v>0.2442863086924939</c:v>
                </c:pt>
                <c:pt idx="101">
                  <c:v>0.24505340111380164</c:v>
                </c:pt>
                <c:pt idx="102">
                  <c:v>0.24437672341404351</c:v>
                </c:pt>
                <c:pt idx="103">
                  <c:v>0.24473081043583533</c:v>
                </c:pt>
                <c:pt idx="104">
                  <c:v>0.24451545065375299</c:v>
                </c:pt>
                <c:pt idx="105">
                  <c:v>0.24407096046004853</c:v>
                </c:pt>
                <c:pt idx="106">
                  <c:v>0.24474998765133185</c:v>
                </c:pt>
                <c:pt idx="107">
                  <c:v>0.2443384170944311</c:v>
                </c:pt>
                <c:pt idx="108">
                  <c:v>0.24537067469733656</c:v>
                </c:pt>
                <c:pt idx="109">
                  <c:v>0.24494405225181598</c:v>
                </c:pt>
                <c:pt idx="110">
                  <c:v>0.24506908544794195</c:v>
                </c:pt>
                <c:pt idx="111">
                  <c:v>0.24408503503631973</c:v>
                </c:pt>
                <c:pt idx="112">
                  <c:v>0.24456047961259092</c:v>
                </c:pt>
                <c:pt idx="113">
                  <c:v>0.24359301719128337</c:v>
                </c:pt>
                <c:pt idx="114">
                  <c:v>0.24405234498789363</c:v>
                </c:pt>
                <c:pt idx="115">
                  <c:v>0.24457875445520588</c:v>
                </c:pt>
                <c:pt idx="116">
                  <c:v>0.24553420341404353</c:v>
                </c:pt>
                <c:pt idx="117">
                  <c:v>0.24562519636803892</c:v>
                </c:pt>
                <c:pt idx="118">
                  <c:v>0.24549217249394673</c:v>
                </c:pt>
                <c:pt idx="119">
                  <c:v>0.24398234147699763</c:v>
                </c:pt>
                <c:pt idx="120">
                  <c:v>0.24293294445520586</c:v>
                </c:pt>
                <c:pt idx="121">
                  <c:v>0.24370638302663447</c:v>
                </c:pt>
                <c:pt idx="122">
                  <c:v>0.24474383973365624</c:v>
                </c:pt>
                <c:pt idx="123">
                  <c:v>0.24484387491525431</c:v>
                </c:pt>
                <c:pt idx="124">
                  <c:v>0.24516556196125905</c:v>
                </c:pt>
                <c:pt idx="125">
                  <c:v>0.2454104384261501</c:v>
                </c:pt>
                <c:pt idx="126">
                  <c:v>0.24469914116222768</c:v>
                </c:pt>
                <c:pt idx="127">
                  <c:v>0.24488073113801459</c:v>
                </c:pt>
                <c:pt idx="128">
                  <c:v>0.24501267774818411</c:v>
                </c:pt>
                <c:pt idx="129">
                  <c:v>0.24497754268765135</c:v>
                </c:pt>
                <c:pt idx="130">
                  <c:v>0.24433838443099282</c:v>
                </c:pt>
                <c:pt idx="131">
                  <c:v>0.24484564653753041</c:v>
                </c:pt>
                <c:pt idx="132">
                  <c:v>0.24431242995157404</c:v>
                </c:pt>
                <c:pt idx="133">
                  <c:v>0.24385420753026649</c:v>
                </c:pt>
                <c:pt idx="134">
                  <c:v>0.24521308646489121</c:v>
                </c:pt>
                <c:pt idx="135">
                  <c:v>0.24442870210653764</c:v>
                </c:pt>
                <c:pt idx="136">
                  <c:v>0.24341242951573847</c:v>
                </c:pt>
                <c:pt idx="137">
                  <c:v>0.24345545898305082</c:v>
                </c:pt>
                <c:pt idx="138">
                  <c:v>0.24418657445520592</c:v>
                </c:pt>
                <c:pt idx="139">
                  <c:v>0.24304845631961253</c:v>
                </c:pt>
                <c:pt idx="140">
                  <c:v>0.24317622733656194</c:v>
                </c:pt>
                <c:pt idx="141">
                  <c:v>0.24274943961259077</c:v>
                </c:pt>
                <c:pt idx="142">
                  <c:v>0.24302429067796605</c:v>
                </c:pt>
                <c:pt idx="143">
                  <c:v>0.2441205464406781</c:v>
                </c:pt>
                <c:pt idx="144">
                  <c:v>0.24440174937046019</c:v>
                </c:pt>
                <c:pt idx="145">
                  <c:v>0.24398767113801467</c:v>
                </c:pt>
                <c:pt idx="146">
                  <c:v>0.24352644898305087</c:v>
                </c:pt>
                <c:pt idx="147">
                  <c:v>0.2435771717917676</c:v>
                </c:pt>
                <c:pt idx="148">
                  <c:v>0.24466658474576292</c:v>
                </c:pt>
                <c:pt idx="149">
                  <c:v>0.24406655317191278</c:v>
                </c:pt>
                <c:pt idx="150">
                  <c:v>0.24315142815980648</c:v>
                </c:pt>
                <c:pt idx="151">
                  <c:v>0.24130944915254246</c:v>
                </c:pt>
                <c:pt idx="152">
                  <c:v>0.24430863305084749</c:v>
                </c:pt>
                <c:pt idx="153">
                  <c:v>0.24392872808716717</c:v>
                </c:pt>
                <c:pt idx="154">
                  <c:v>0.24332407547215501</c:v>
                </c:pt>
                <c:pt idx="155">
                  <c:v>0.24441336537530262</c:v>
                </c:pt>
                <c:pt idx="156">
                  <c:v>0.24319355927360783</c:v>
                </c:pt>
                <c:pt idx="157">
                  <c:v>0.24131207719128336</c:v>
                </c:pt>
                <c:pt idx="158">
                  <c:v>0.24370226445520599</c:v>
                </c:pt>
                <c:pt idx="159">
                  <c:v>0.24359267547215499</c:v>
                </c:pt>
                <c:pt idx="160">
                  <c:v>0.24310517295399536</c:v>
                </c:pt>
                <c:pt idx="161">
                  <c:v>0.24215391331719147</c:v>
                </c:pt>
                <c:pt idx="162">
                  <c:v>0.24280910162227612</c:v>
                </c:pt>
                <c:pt idx="163">
                  <c:v>0.24268387743341413</c:v>
                </c:pt>
                <c:pt idx="164">
                  <c:v>0.24257575261501221</c:v>
                </c:pt>
                <c:pt idx="165">
                  <c:v>0.24298155726392245</c:v>
                </c:pt>
                <c:pt idx="166">
                  <c:v>0.24237034825665876</c:v>
                </c:pt>
                <c:pt idx="167">
                  <c:v>0.24321502348668275</c:v>
                </c:pt>
                <c:pt idx="168">
                  <c:v>0.24224239016949156</c:v>
                </c:pt>
                <c:pt idx="169">
                  <c:v>0.24216579537530261</c:v>
                </c:pt>
                <c:pt idx="170">
                  <c:v>0.24322132496368049</c:v>
                </c:pt>
                <c:pt idx="171">
                  <c:v>0.24216020220338991</c:v>
                </c:pt>
                <c:pt idx="172">
                  <c:v>0.24032581535108952</c:v>
                </c:pt>
                <c:pt idx="173">
                  <c:v>0.24280113244552071</c:v>
                </c:pt>
                <c:pt idx="174">
                  <c:v>0.2425565642857144</c:v>
                </c:pt>
                <c:pt idx="175">
                  <c:v>0.24255639530266354</c:v>
                </c:pt>
                <c:pt idx="176">
                  <c:v>0.24268821104116228</c:v>
                </c:pt>
                <c:pt idx="177">
                  <c:v>0.24290182707021804</c:v>
                </c:pt>
                <c:pt idx="178">
                  <c:v>0.24322387627118661</c:v>
                </c:pt>
                <c:pt idx="179">
                  <c:v>0.24260027898305095</c:v>
                </c:pt>
                <c:pt idx="180">
                  <c:v>0.24238832927360773</c:v>
                </c:pt>
                <c:pt idx="181">
                  <c:v>0.24273108288135589</c:v>
                </c:pt>
                <c:pt idx="182">
                  <c:v>0.24293356617433429</c:v>
                </c:pt>
                <c:pt idx="183">
                  <c:v>0.24221318360774832</c:v>
                </c:pt>
                <c:pt idx="184">
                  <c:v>0.24236443099273616</c:v>
                </c:pt>
                <c:pt idx="185">
                  <c:v>0.2423110522276031</c:v>
                </c:pt>
                <c:pt idx="186">
                  <c:v>0.24344248854721542</c:v>
                </c:pt>
                <c:pt idx="187">
                  <c:v>0.24245922266343836</c:v>
                </c:pt>
                <c:pt idx="188">
                  <c:v>0.24260436915254247</c:v>
                </c:pt>
                <c:pt idx="189">
                  <c:v>0.24264382549636823</c:v>
                </c:pt>
                <c:pt idx="190">
                  <c:v>0.24327564205811131</c:v>
                </c:pt>
                <c:pt idx="191">
                  <c:v>0.242124907433414</c:v>
                </c:pt>
                <c:pt idx="192">
                  <c:v>0.24335441656174331</c:v>
                </c:pt>
                <c:pt idx="193">
                  <c:v>0.24223263116222771</c:v>
                </c:pt>
                <c:pt idx="194">
                  <c:v>0.24323782486682807</c:v>
                </c:pt>
                <c:pt idx="195">
                  <c:v>0.24113103990314783</c:v>
                </c:pt>
                <c:pt idx="196">
                  <c:v>0.24286078101694911</c:v>
                </c:pt>
                <c:pt idx="197">
                  <c:v>0.24313000825665854</c:v>
                </c:pt>
                <c:pt idx="198">
                  <c:v>0.2425608827845038</c:v>
                </c:pt>
                <c:pt idx="199">
                  <c:v>0.24242737733656192</c:v>
                </c:pt>
                <c:pt idx="200">
                  <c:v>0.24294067583535103</c:v>
                </c:pt>
                <c:pt idx="201">
                  <c:v>0.24289906162227612</c:v>
                </c:pt>
                <c:pt idx="202">
                  <c:v>0.24245197319612594</c:v>
                </c:pt>
                <c:pt idx="203">
                  <c:v>0.24295328130750624</c:v>
                </c:pt>
                <c:pt idx="204">
                  <c:v>0.24238994697336561</c:v>
                </c:pt>
                <c:pt idx="205">
                  <c:v>0.24220483050847472</c:v>
                </c:pt>
                <c:pt idx="206">
                  <c:v>0.24198449486682808</c:v>
                </c:pt>
                <c:pt idx="207">
                  <c:v>0.24348714079903158</c:v>
                </c:pt>
                <c:pt idx="208">
                  <c:v>0.2421087918159808</c:v>
                </c:pt>
                <c:pt idx="209">
                  <c:v>0.24260402491525435</c:v>
                </c:pt>
                <c:pt idx="210">
                  <c:v>0.24233031602905569</c:v>
                </c:pt>
                <c:pt idx="211">
                  <c:v>0.24297827307506051</c:v>
                </c:pt>
                <c:pt idx="212">
                  <c:v>0.24280506644067806</c:v>
                </c:pt>
                <c:pt idx="213">
                  <c:v>0.24186155026634401</c:v>
                </c:pt>
                <c:pt idx="214">
                  <c:v>0.2420157722276029</c:v>
                </c:pt>
                <c:pt idx="215">
                  <c:v>0.24313876852300248</c:v>
                </c:pt>
                <c:pt idx="216">
                  <c:v>0.24209363346246973</c:v>
                </c:pt>
                <c:pt idx="217">
                  <c:v>0.24242991372881365</c:v>
                </c:pt>
                <c:pt idx="218">
                  <c:v>0.24290683079903164</c:v>
                </c:pt>
                <c:pt idx="219">
                  <c:v>0.2430188915496368</c:v>
                </c:pt>
                <c:pt idx="220">
                  <c:v>0.24218054430992747</c:v>
                </c:pt>
                <c:pt idx="221">
                  <c:v>0.24138415915254249</c:v>
                </c:pt>
                <c:pt idx="222">
                  <c:v>0.24249233535108966</c:v>
                </c:pt>
                <c:pt idx="223">
                  <c:v>0.2429995567554479</c:v>
                </c:pt>
                <c:pt idx="224">
                  <c:v>0.24241992276029062</c:v>
                </c:pt>
                <c:pt idx="225">
                  <c:v>0.2430770582082325</c:v>
                </c:pt>
                <c:pt idx="226">
                  <c:v>0.24273734285714302</c:v>
                </c:pt>
                <c:pt idx="227">
                  <c:v>0.242070359322034</c:v>
                </c:pt>
                <c:pt idx="228">
                  <c:v>0.24140688811138022</c:v>
                </c:pt>
                <c:pt idx="229">
                  <c:v>0.24265337186440677</c:v>
                </c:pt>
                <c:pt idx="230">
                  <c:v>0.24255143733656184</c:v>
                </c:pt>
                <c:pt idx="231">
                  <c:v>0.2425055912348669</c:v>
                </c:pt>
                <c:pt idx="232">
                  <c:v>0.24331443685230036</c:v>
                </c:pt>
                <c:pt idx="233">
                  <c:v>0.24246998944309936</c:v>
                </c:pt>
                <c:pt idx="234">
                  <c:v>0.24304278322033915</c:v>
                </c:pt>
                <c:pt idx="235">
                  <c:v>0.24316588871670716</c:v>
                </c:pt>
                <c:pt idx="236">
                  <c:v>0.24220002154963691</c:v>
                </c:pt>
                <c:pt idx="237">
                  <c:v>0.24203344450363204</c:v>
                </c:pt>
                <c:pt idx="238">
                  <c:v>0.24294112399515733</c:v>
                </c:pt>
                <c:pt idx="239">
                  <c:v>0.24221498530266347</c:v>
                </c:pt>
                <c:pt idx="240">
                  <c:v>0.24235974677966116</c:v>
                </c:pt>
                <c:pt idx="241">
                  <c:v>0.24166074062953996</c:v>
                </c:pt>
                <c:pt idx="242">
                  <c:v>0.24164372467312367</c:v>
                </c:pt>
                <c:pt idx="243">
                  <c:v>0.24149145869249405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C9-460A-AB24-36BE0D06F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379200"/>
        <c:axId val="374822528"/>
      </c:scatterChart>
      <c:valAx>
        <c:axId val="51637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822528"/>
        <c:crosses val="autoZero"/>
        <c:crossBetween val="midCat"/>
      </c:valAx>
      <c:valAx>
        <c:axId val="37482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u="none" strike="noStrike" baseline="0">
                    <a:effectLst/>
                  </a:rPr>
                  <a:t>λ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379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Exponencial de</a:t>
            </a:r>
            <a:r>
              <a:rPr lang="en-US" baseline="0"/>
              <a:t> </a:t>
            </a:r>
            <a:r>
              <a:rPr lang="el-GR" baseline="0"/>
              <a:t>λ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649015748031496"/>
                  <c:y val="-4.17053076698745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Sheet3!$B$4:$B$247</c:f>
              <c:numCache>
                <c:formatCode>0.00E+00</c:formatCode>
                <c:ptCount val="244"/>
                <c:pt idx="0">
                  <c:v>3.3833333329999999</c:v>
                </c:pt>
                <c:pt idx="1">
                  <c:v>6.766666667</c:v>
                </c:pt>
                <c:pt idx="2">
                  <c:v>10.15</c:v>
                </c:pt>
                <c:pt idx="3">
                  <c:v>13.53333333</c:v>
                </c:pt>
                <c:pt idx="4">
                  <c:v>16.916666670000001</c:v>
                </c:pt>
                <c:pt idx="5">
                  <c:v>20.3</c:v>
                </c:pt>
                <c:pt idx="6">
                  <c:v>23.68333333</c:v>
                </c:pt>
                <c:pt idx="7">
                  <c:v>27.06666667</c:v>
                </c:pt>
                <c:pt idx="8">
                  <c:v>30.45</c:v>
                </c:pt>
                <c:pt idx="9">
                  <c:v>33.833333330000002</c:v>
                </c:pt>
                <c:pt idx="10">
                  <c:v>43.983333330000001</c:v>
                </c:pt>
                <c:pt idx="11">
                  <c:v>47.366666670000001</c:v>
                </c:pt>
                <c:pt idx="12">
                  <c:v>50.75</c:v>
                </c:pt>
                <c:pt idx="13">
                  <c:v>60.9</c:v>
                </c:pt>
                <c:pt idx="14">
                  <c:v>71.05</c:v>
                </c:pt>
                <c:pt idx="15">
                  <c:v>74.433333329999996</c:v>
                </c:pt>
                <c:pt idx="16">
                  <c:v>77.816666670000004</c:v>
                </c:pt>
                <c:pt idx="17">
                  <c:v>81.2</c:v>
                </c:pt>
                <c:pt idx="18">
                  <c:v>84.583333330000002</c:v>
                </c:pt>
                <c:pt idx="19">
                  <c:v>87.966666669999995</c:v>
                </c:pt>
                <c:pt idx="20">
                  <c:v>91.35</c:v>
                </c:pt>
                <c:pt idx="21">
                  <c:v>94.733333329999994</c:v>
                </c:pt>
                <c:pt idx="22">
                  <c:v>98.116666670000001</c:v>
                </c:pt>
                <c:pt idx="23">
                  <c:v>101.5</c:v>
                </c:pt>
                <c:pt idx="24">
                  <c:v>104.8833333</c:v>
                </c:pt>
                <c:pt idx="25">
                  <c:v>108.2666667</c:v>
                </c:pt>
                <c:pt idx="26">
                  <c:v>111.65</c:v>
                </c:pt>
                <c:pt idx="27">
                  <c:v>115.0333333</c:v>
                </c:pt>
                <c:pt idx="28">
                  <c:v>121.8</c:v>
                </c:pt>
                <c:pt idx="29">
                  <c:v>125.1833333</c:v>
                </c:pt>
                <c:pt idx="30">
                  <c:v>128.56666670000001</c:v>
                </c:pt>
                <c:pt idx="31">
                  <c:v>131.94999999999999</c:v>
                </c:pt>
                <c:pt idx="32">
                  <c:v>135.33333329999999</c:v>
                </c:pt>
                <c:pt idx="33">
                  <c:v>138.71666669999999</c:v>
                </c:pt>
                <c:pt idx="34">
                  <c:v>145.4833333</c:v>
                </c:pt>
                <c:pt idx="35">
                  <c:v>148.8666667</c:v>
                </c:pt>
                <c:pt idx="36">
                  <c:v>162.4</c:v>
                </c:pt>
                <c:pt idx="37">
                  <c:v>165.78333330000001</c:v>
                </c:pt>
                <c:pt idx="38">
                  <c:v>169.16666670000001</c:v>
                </c:pt>
                <c:pt idx="39">
                  <c:v>172.55</c:v>
                </c:pt>
                <c:pt idx="40">
                  <c:v>175.93333329999999</c:v>
                </c:pt>
                <c:pt idx="41">
                  <c:v>179.31666670000001</c:v>
                </c:pt>
                <c:pt idx="42">
                  <c:v>182.7</c:v>
                </c:pt>
                <c:pt idx="43">
                  <c:v>186.08333329999999</c:v>
                </c:pt>
                <c:pt idx="44">
                  <c:v>189.46666669999999</c:v>
                </c:pt>
                <c:pt idx="45">
                  <c:v>192.85</c:v>
                </c:pt>
                <c:pt idx="46">
                  <c:v>196.2333333</c:v>
                </c:pt>
                <c:pt idx="47">
                  <c:v>203</c:v>
                </c:pt>
                <c:pt idx="48">
                  <c:v>206.3833333</c:v>
                </c:pt>
                <c:pt idx="49">
                  <c:v>209.7666667</c:v>
                </c:pt>
                <c:pt idx="50">
                  <c:v>213.15</c:v>
                </c:pt>
                <c:pt idx="51">
                  <c:v>216.53333330000001</c:v>
                </c:pt>
                <c:pt idx="52">
                  <c:v>219.91666670000001</c:v>
                </c:pt>
                <c:pt idx="53">
                  <c:v>223.3</c:v>
                </c:pt>
                <c:pt idx="54">
                  <c:v>226.68333329999999</c:v>
                </c:pt>
                <c:pt idx="55">
                  <c:v>230.06666670000001</c:v>
                </c:pt>
                <c:pt idx="56">
                  <c:v>233.45</c:v>
                </c:pt>
                <c:pt idx="57">
                  <c:v>236.83333329999999</c:v>
                </c:pt>
                <c:pt idx="58">
                  <c:v>240.21666669999999</c:v>
                </c:pt>
                <c:pt idx="59">
                  <c:v>243.6</c:v>
                </c:pt>
                <c:pt idx="60">
                  <c:v>246.9833333</c:v>
                </c:pt>
                <c:pt idx="61">
                  <c:v>250.3666667</c:v>
                </c:pt>
                <c:pt idx="62">
                  <c:v>253.75</c:v>
                </c:pt>
                <c:pt idx="63">
                  <c:v>257.1333333</c:v>
                </c:pt>
                <c:pt idx="64">
                  <c:v>260.51666669999997</c:v>
                </c:pt>
                <c:pt idx="65">
                  <c:v>263.89999999999998</c:v>
                </c:pt>
                <c:pt idx="66">
                  <c:v>270.66666670000001</c:v>
                </c:pt>
                <c:pt idx="67">
                  <c:v>274.05</c:v>
                </c:pt>
                <c:pt idx="68">
                  <c:v>277.43333330000002</c:v>
                </c:pt>
                <c:pt idx="69">
                  <c:v>280.81666669999998</c:v>
                </c:pt>
                <c:pt idx="70">
                  <c:v>284.2</c:v>
                </c:pt>
                <c:pt idx="71">
                  <c:v>287.58333329999999</c:v>
                </c:pt>
                <c:pt idx="72">
                  <c:v>290.96666670000002</c:v>
                </c:pt>
                <c:pt idx="73">
                  <c:v>294.35000000000002</c:v>
                </c:pt>
                <c:pt idx="74">
                  <c:v>297.73333330000003</c:v>
                </c:pt>
                <c:pt idx="75">
                  <c:v>301.1166667</c:v>
                </c:pt>
                <c:pt idx="76">
                  <c:v>304.5</c:v>
                </c:pt>
                <c:pt idx="77">
                  <c:v>307.8833333</c:v>
                </c:pt>
                <c:pt idx="78">
                  <c:v>311.26666669999997</c:v>
                </c:pt>
                <c:pt idx="79">
                  <c:v>314.64999999999998</c:v>
                </c:pt>
                <c:pt idx="80">
                  <c:v>318.03333329999998</c:v>
                </c:pt>
                <c:pt idx="81">
                  <c:v>321.41666670000001</c:v>
                </c:pt>
                <c:pt idx="82">
                  <c:v>324.8</c:v>
                </c:pt>
                <c:pt idx="83">
                  <c:v>328.18333330000002</c:v>
                </c:pt>
                <c:pt idx="84">
                  <c:v>331.56666669999998</c:v>
                </c:pt>
                <c:pt idx="85">
                  <c:v>338.33333329999999</c:v>
                </c:pt>
                <c:pt idx="86">
                  <c:v>341.71666670000002</c:v>
                </c:pt>
                <c:pt idx="87">
                  <c:v>345.1</c:v>
                </c:pt>
                <c:pt idx="88">
                  <c:v>348.48333330000003</c:v>
                </c:pt>
                <c:pt idx="89">
                  <c:v>351.8666667</c:v>
                </c:pt>
                <c:pt idx="90">
                  <c:v>355.25</c:v>
                </c:pt>
                <c:pt idx="91">
                  <c:v>358.6333333</c:v>
                </c:pt>
                <c:pt idx="92">
                  <c:v>362.01666669999997</c:v>
                </c:pt>
                <c:pt idx="93">
                  <c:v>365.4</c:v>
                </c:pt>
                <c:pt idx="94">
                  <c:v>368.78333329999998</c:v>
                </c:pt>
                <c:pt idx="95">
                  <c:v>372.16666670000001</c:v>
                </c:pt>
                <c:pt idx="96">
                  <c:v>375.55</c:v>
                </c:pt>
                <c:pt idx="97">
                  <c:v>378.93333330000002</c:v>
                </c:pt>
                <c:pt idx="98">
                  <c:v>382.31666669999998</c:v>
                </c:pt>
                <c:pt idx="99">
                  <c:v>385.7</c:v>
                </c:pt>
                <c:pt idx="100">
                  <c:v>389.08333329999999</c:v>
                </c:pt>
                <c:pt idx="101">
                  <c:v>392.46666670000002</c:v>
                </c:pt>
                <c:pt idx="102">
                  <c:v>395.85</c:v>
                </c:pt>
                <c:pt idx="103">
                  <c:v>402.6166667</c:v>
                </c:pt>
                <c:pt idx="104">
                  <c:v>406</c:v>
                </c:pt>
                <c:pt idx="105">
                  <c:v>409.3833333</c:v>
                </c:pt>
                <c:pt idx="106">
                  <c:v>412.76666669999997</c:v>
                </c:pt>
                <c:pt idx="107">
                  <c:v>416.15</c:v>
                </c:pt>
                <c:pt idx="108">
                  <c:v>419.53333329999998</c:v>
                </c:pt>
                <c:pt idx="109">
                  <c:v>422.91666670000001</c:v>
                </c:pt>
                <c:pt idx="110">
                  <c:v>426.3</c:v>
                </c:pt>
                <c:pt idx="111">
                  <c:v>429.68333330000002</c:v>
                </c:pt>
                <c:pt idx="112">
                  <c:v>433.06666669999998</c:v>
                </c:pt>
                <c:pt idx="113">
                  <c:v>436.45</c:v>
                </c:pt>
                <c:pt idx="114">
                  <c:v>439.83333329999999</c:v>
                </c:pt>
                <c:pt idx="115">
                  <c:v>443.21666670000002</c:v>
                </c:pt>
                <c:pt idx="116">
                  <c:v>446.6</c:v>
                </c:pt>
                <c:pt idx="117">
                  <c:v>449.98333330000003</c:v>
                </c:pt>
                <c:pt idx="118">
                  <c:v>453.3666667</c:v>
                </c:pt>
                <c:pt idx="119">
                  <c:v>456.75</c:v>
                </c:pt>
                <c:pt idx="120">
                  <c:v>460.1333333</c:v>
                </c:pt>
                <c:pt idx="121">
                  <c:v>463.51666669999997</c:v>
                </c:pt>
                <c:pt idx="122">
                  <c:v>466.9</c:v>
                </c:pt>
                <c:pt idx="123">
                  <c:v>470.28333329999998</c:v>
                </c:pt>
                <c:pt idx="124">
                  <c:v>473.66666670000001</c:v>
                </c:pt>
                <c:pt idx="125">
                  <c:v>477.05</c:v>
                </c:pt>
                <c:pt idx="126">
                  <c:v>480.43333330000002</c:v>
                </c:pt>
                <c:pt idx="127">
                  <c:v>483.81666669999998</c:v>
                </c:pt>
                <c:pt idx="128">
                  <c:v>487.2</c:v>
                </c:pt>
                <c:pt idx="129">
                  <c:v>493.96666670000002</c:v>
                </c:pt>
                <c:pt idx="130">
                  <c:v>497.35</c:v>
                </c:pt>
                <c:pt idx="131">
                  <c:v>504.1166667</c:v>
                </c:pt>
                <c:pt idx="132">
                  <c:v>507.5</c:v>
                </c:pt>
                <c:pt idx="133">
                  <c:v>510.8833333</c:v>
                </c:pt>
                <c:pt idx="134">
                  <c:v>514.26666669999997</c:v>
                </c:pt>
                <c:pt idx="135">
                  <c:v>517.65</c:v>
                </c:pt>
                <c:pt idx="136">
                  <c:v>521.03333329999998</c:v>
                </c:pt>
                <c:pt idx="137">
                  <c:v>524.41666669999995</c:v>
                </c:pt>
                <c:pt idx="138">
                  <c:v>527.79999999999995</c:v>
                </c:pt>
                <c:pt idx="139">
                  <c:v>531.18333329999996</c:v>
                </c:pt>
                <c:pt idx="140">
                  <c:v>537.95000000000005</c:v>
                </c:pt>
                <c:pt idx="141">
                  <c:v>541.33333330000005</c:v>
                </c:pt>
                <c:pt idx="142">
                  <c:v>544.71666670000002</c:v>
                </c:pt>
                <c:pt idx="143">
                  <c:v>548.1</c:v>
                </c:pt>
                <c:pt idx="144">
                  <c:v>551.48333330000003</c:v>
                </c:pt>
                <c:pt idx="145">
                  <c:v>554.8666667</c:v>
                </c:pt>
                <c:pt idx="146">
                  <c:v>558.25</c:v>
                </c:pt>
                <c:pt idx="147">
                  <c:v>561.6333333</c:v>
                </c:pt>
                <c:pt idx="148">
                  <c:v>565.01666669999997</c:v>
                </c:pt>
                <c:pt idx="149">
                  <c:v>568.4</c:v>
                </c:pt>
                <c:pt idx="150">
                  <c:v>571.78333329999998</c:v>
                </c:pt>
                <c:pt idx="151">
                  <c:v>575.16666669999995</c:v>
                </c:pt>
                <c:pt idx="152">
                  <c:v>578.54999999999995</c:v>
                </c:pt>
                <c:pt idx="153">
                  <c:v>581.93333329999996</c:v>
                </c:pt>
                <c:pt idx="154">
                  <c:v>585.31666670000004</c:v>
                </c:pt>
                <c:pt idx="155">
                  <c:v>588.70000000000005</c:v>
                </c:pt>
                <c:pt idx="156">
                  <c:v>598.85</c:v>
                </c:pt>
                <c:pt idx="157">
                  <c:v>602.23333330000003</c:v>
                </c:pt>
                <c:pt idx="158">
                  <c:v>605.6166667</c:v>
                </c:pt>
                <c:pt idx="159">
                  <c:v>609</c:v>
                </c:pt>
                <c:pt idx="160">
                  <c:v>612.3833333</c:v>
                </c:pt>
                <c:pt idx="161">
                  <c:v>615.76666669999997</c:v>
                </c:pt>
                <c:pt idx="162">
                  <c:v>619.15</c:v>
                </c:pt>
                <c:pt idx="163">
                  <c:v>622.53333329999998</c:v>
                </c:pt>
                <c:pt idx="164">
                  <c:v>625.91666669999995</c:v>
                </c:pt>
                <c:pt idx="165">
                  <c:v>629.29999999999995</c:v>
                </c:pt>
                <c:pt idx="166">
                  <c:v>632.68333329999996</c:v>
                </c:pt>
                <c:pt idx="167">
                  <c:v>636.06666670000004</c:v>
                </c:pt>
                <c:pt idx="168">
                  <c:v>639.45000000000005</c:v>
                </c:pt>
                <c:pt idx="169">
                  <c:v>642.83333330000005</c:v>
                </c:pt>
                <c:pt idx="170">
                  <c:v>646.21666670000002</c:v>
                </c:pt>
                <c:pt idx="171">
                  <c:v>649.6</c:v>
                </c:pt>
                <c:pt idx="172">
                  <c:v>652.98333330000003</c:v>
                </c:pt>
                <c:pt idx="173">
                  <c:v>656.3666667</c:v>
                </c:pt>
                <c:pt idx="174">
                  <c:v>659.75</c:v>
                </c:pt>
                <c:pt idx="175">
                  <c:v>663.1333333</c:v>
                </c:pt>
                <c:pt idx="176">
                  <c:v>666.51666669999997</c:v>
                </c:pt>
                <c:pt idx="177">
                  <c:v>669.9</c:v>
                </c:pt>
                <c:pt idx="178">
                  <c:v>673.28333329999998</c:v>
                </c:pt>
                <c:pt idx="179">
                  <c:v>676.66666669999995</c:v>
                </c:pt>
                <c:pt idx="180">
                  <c:v>680.05</c:v>
                </c:pt>
                <c:pt idx="181">
                  <c:v>683.43333329999996</c:v>
                </c:pt>
                <c:pt idx="182">
                  <c:v>686.81666670000004</c:v>
                </c:pt>
                <c:pt idx="183">
                  <c:v>690.2</c:v>
                </c:pt>
                <c:pt idx="184">
                  <c:v>693.58333330000005</c:v>
                </c:pt>
                <c:pt idx="185">
                  <c:v>696.96666670000002</c:v>
                </c:pt>
                <c:pt idx="186">
                  <c:v>700.35</c:v>
                </c:pt>
                <c:pt idx="187">
                  <c:v>703.73333330000003</c:v>
                </c:pt>
                <c:pt idx="188">
                  <c:v>707.1166667</c:v>
                </c:pt>
                <c:pt idx="189">
                  <c:v>710.5</c:v>
                </c:pt>
                <c:pt idx="190">
                  <c:v>713.8833333</c:v>
                </c:pt>
                <c:pt idx="191">
                  <c:v>717.26666669999997</c:v>
                </c:pt>
                <c:pt idx="192">
                  <c:v>720.65</c:v>
                </c:pt>
                <c:pt idx="193">
                  <c:v>724.03333329999998</c:v>
                </c:pt>
                <c:pt idx="194">
                  <c:v>727.41666669999995</c:v>
                </c:pt>
                <c:pt idx="195">
                  <c:v>730.8</c:v>
                </c:pt>
                <c:pt idx="196">
                  <c:v>734.18333329999996</c:v>
                </c:pt>
                <c:pt idx="197">
                  <c:v>737.56666670000004</c:v>
                </c:pt>
                <c:pt idx="198">
                  <c:v>740.95</c:v>
                </c:pt>
                <c:pt idx="199">
                  <c:v>744.33333330000005</c:v>
                </c:pt>
                <c:pt idx="200">
                  <c:v>747.71666670000002</c:v>
                </c:pt>
                <c:pt idx="201">
                  <c:v>751.1</c:v>
                </c:pt>
                <c:pt idx="202">
                  <c:v>754.48333330000003</c:v>
                </c:pt>
                <c:pt idx="203">
                  <c:v>757.8666667</c:v>
                </c:pt>
                <c:pt idx="204">
                  <c:v>761.25</c:v>
                </c:pt>
                <c:pt idx="205">
                  <c:v>764.6333333</c:v>
                </c:pt>
                <c:pt idx="206">
                  <c:v>768.01666669999997</c:v>
                </c:pt>
                <c:pt idx="207">
                  <c:v>771.4</c:v>
                </c:pt>
                <c:pt idx="208">
                  <c:v>774.78333329999998</c:v>
                </c:pt>
                <c:pt idx="209">
                  <c:v>778.16666669999995</c:v>
                </c:pt>
                <c:pt idx="210">
                  <c:v>781.55</c:v>
                </c:pt>
                <c:pt idx="211">
                  <c:v>784.93333329999996</c:v>
                </c:pt>
                <c:pt idx="212">
                  <c:v>788.31666670000004</c:v>
                </c:pt>
                <c:pt idx="213">
                  <c:v>791.7</c:v>
                </c:pt>
                <c:pt idx="214">
                  <c:v>795.08333330000005</c:v>
                </c:pt>
                <c:pt idx="215">
                  <c:v>798.46666670000002</c:v>
                </c:pt>
                <c:pt idx="216">
                  <c:v>801.85</c:v>
                </c:pt>
                <c:pt idx="217">
                  <c:v>805.23333330000003</c:v>
                </c:pt>
                <c:pt idx="218">
                  <c:v>808.6166667</c:v>
                </c:pt>
                <c:pt idx="219">
                  <c:v>812</c:v>
                </c:pt>
                <c:pt idx="220">
                  <c:v>815.3833333</c:v>
                </c:pt>
                <c:pt idx="221">
                  <c:v>822.15</c:v>
                </c:pt>
                <c:pt idx="222">
                  <c:v>828.91666669999995</c:v>
                </c:pt>
                <c:pt idx="223">
                  <c:v>832.3</c:v>
                </c:pt>
                <c:pt idx="224">
                  <c:v>835.68333329999996</c:v>
                </c:pt>
                <c:pt idx="225">
                  <c:v>839.06666670000004</c:v>
                </c:pt>
                <c:pt idx="226">
                  <c:v>842.45</c:v>
                </c:pt>
                <c:pt idx="227">
                  <c:v>845.83333330000005</c:v>
                </c:pt>
                <c:pt idx="228">
                  <c:v>849.21666670000002</c:v>
                </c:pt>
                <c:pt idx="229">
                  <c:v>852.6</c:v>
                </c:pt>
                <c:pt idx="230">
                  <c:v>855.98333330000003</c:v>
                </c:pt>
                <c:pt idx="231">
                  <c:v>859.3666667</c:v>
                </c:pt>
                <c:pt idx="232">
                  <c:v>862.75</c:v>
                </c:pt>
                <c:pt idx="233">
                  <c:v>866.1333333</c:v>
                </c:pt>
                <c:pt idx="234">
                  <c:v>869.51666669999997</c:v>
                </c:pt>
                <c:pt idx="235">
                  <c:v>872.9</c:v>
                </c:pt>
                <c:pt idx="236">
                  <c:v>876.28333329999998</c:v>
                </c:pt>
                <c:pt idx="237">
                  <c:v>879.66666669999995</c:v>
                </c:pt>
                <c:pt idx="238">
                  <c:v>883.05</c:v>
                </c:pt>
                <c:pt idx="239">
                  <c:v>886.43333329999996</c:v>
                </c:pt>
                <c:pt idx="240">
                  <c:v>889.81666670000004</c:v>
                </c:pt>
                <c:pt idx="241">
                  <c:v>893.2</c:v>
                </c:pt>
                <c:pt idx="242">
                  <c:v>899.96666670000002</c:v>
                </c:pt>
                <c:pt idx="243">
                  <c:v>903.35</c:v>
                </c:pt>
              </c:numCache>
            </c:numRef>
          </c:xVal>
          <c:yVal>
            <c:numRef>
              <c:f>Sheet3!$G$4:$G$282</c:f>
              <c:numCache>
                <c:formatCode>0.00E+00</c:formatCode>
                <c:ptCount val="279"/>
                <c:pt idx="0">
                  <c:v>0</c:v>
                </c:pt>
                <c:pt idx="1">
                  <c:v>-6.6703190799030365E-3</c:v>
                </c:pt>
                <c:pt idx="2">
                  <c:v>-6.9276185472156027E-3</c:v>
                </c:pt>
                <c:pt idx="3">
                  <c:v>-9.8220041162236371E-4</c:v>
                </c:pt>
                <c:pt idx="4">
                  <c:v>-5.4870717191282115E-3</c:v>
                </c:pt>
                <c:pt idx="5">
                  <c:v>-5.9491188861985622E-3</c:v>
                </c:pt>
                <c:pt idx="6">
                  <c:v>-1.7820771670702118E-3</c:v>
                </c:pt>
                <c:pt idx="7">
                  <c:v>-3.9022725665859848E-3</c:v>
                </c:pt>
                <c:pt idx="8">
                  <c:v>-5.3437460048426366E-3</c:v>
                </c:pt>
                <c:pt idx="9">
                  <c:v>-2.4305111622275333E-3</c:v>
                </c:pt>
                <c:pt idx="10">
                  <c:v>-3.2054954721549012E-3</c:v>
                </c:pt>
                <c:pt idx="11">
                  <c:v>-4.6450092493945383E-3</c:v>
                </c:pt>
                <c:pt idx="12">
                  <c:v>-5.3185433898304824E-3</c:v>
                </c:pt>
                <c:pt idx="13">
                  <c:v>-4.3175348668279545E-3</c:v>
                </c:pt>
                <c:pt idx="14">
                  <c:v>-4.460868184019473E-3</c:v>
                </c:pt>
                <c:pt idx="15">
                  <c:v>-3.4211501210652528E-3</c:v>
                </c:pt>
                <c:pt idx="16">
                  <c:v>-3.4513809200969192E-3</c:v>
                </c:pt>
                <c:pt idx="17">
                  <c:v>-3.287653414043662E-3</c:v>
                </c:pt>
                <c:pt idx="18">
                  <c:v>-2.8251392978208556E-3</c:v>
                </c:pt>
                <c:pt idx="19">
                  <c:v>-2.9365618644068003E-3</c:v>
                </c:pt>
                <c:pt idx="20">
                  <c:v>-2.7283107263922635E-3</c:v>
                </c:pt>
                <c:pt idx="21">
                  <c:v>-2.6056747699757243E-3</c:v>
                </c:pt>
                <c:pt idx="22">
                  <c:v>-2.6342722033897703E-3</c:v>
                </c:pt>
                <c:pt idx="23">
                  <c:v>-3.1062741162228014E-3</c:v>
                </c:pt>
                <c:pt idx="24">
                  <c:v>-2.9959357384987673E-3</c:v>
                </c:pt>
                <c:pt idx="25">
                  <c:v>-2.9254572639225707E-3</c:v>
                </c:pt>
                <c:pt idx="26">
                  <c:v>-3.1913283777240398E-3</c:v>
                </c:pt>
                <c:pt idx="27">
                  <c:v>-2.5953218159806835E-3</c:v>
                </c:pt>
                <c:pt idx="28">
                  <c:v>-2.7814775302664463E-3</c:v>
                </c:pt>
                <c:pt idx="29">
                  <c:v>-2.3418469733655356E-3</c:v>
                </c:pt>
                <c:pt idx="30">
                  <c:v>-2.2853588135593461E-3</c:v>
                </c:pt>
                <c:pt idx="31">
                  <c:v>-2.412047239709364E-3</c:v>
                </c:pt>
                <c:pt idx="32">
                  <c:v>-2.7199367312347733E-3</c:v>
                </c:pt>
                <c:pt idx="33">
                  <c:v>-2.4191671186441221E-3</c:v>
                </c:pt>
                <c:pt idx="34">
                  <c:v>-2.6541400726392272E-3</c:v>
                </c:pt>
                <c:pt idx="35">
                  <c:v>-2.3380158111378779E-3</c:v>
                </c:pt>
                <c:pt idx="36">
                  <c:v>-2.2632626634382647E-3</c:v>
                </c:pt>
                <c:pt idx="37">
                  <c:v>-2.2643490556899237E-3</c:v>
                </c:pt>
                <c:pt idx="38">
                  <c:v>-1.9636732203389407E-3</c:v>
                </c:pt>
                <c:pt idx="39">
                  <c:v>-2.2757915738499668E-3</c:v>
                </c:pt>
                <c:pt idx="40">
                  <c:v>-1.381522493946602E-3</c:v>
                </c:pt>
                <c:pt idx="41">
                  <c:v>-2.3182107990313838E-3</c:v>
                </c:pt>
                <c:pt idx="42">
                  <c:v>-2.470263438256709E-3</c:v>
                </c:pt>
                <c:pt idx="43">
                  <c:v>-2.3796486682808038E-3</c:v>
                </c:pt>
                <c:pt idx="44">
                  <c:v>-1.7057666828087792E-3</c:v>
                </c:pt>
                <c:pt idx="45">
                  <c:v>-2.5579607263921667E-3</c:v>
                </c:pt>
                <c:pt idx="46">
                  <c:v>-1.6739505811136646E-3</c:v>
                </c:pt>
                <c:pt idx="47">
                  <c:v>-1.8684360774817166E-3</c:v>
                </c:pt>
                <c:pt idx="48">
                  <c:v>-2.7432608474575182E-3</c:v>
                </c:pt>
                <c:pt idx="49">
                  <c:v>-1.9847527602905313E-3</c:v>
                </c:pt>
                <c:pt idx="50">
                  <c:v>-1.0670435351090579E-3</c:v>
                </c:pt>
                <c:pt idx="51">
                  <c:v>-5.7788639225175853E-4</c:v>
                </c:pt>
                <c:pt idx="52">
                  <c:v>-1.1311858595641211E-3</c:v>
                </c:pt>
                <c:pt idx="53">
                  <c:v>-7.5893271186450173E-4</c:v>
                </c:pt>
                <c:pt idx="54">
                  <c:v>-6.5690007263910499E-4</c:v>
                </c:pt>
                <c:pt idx="55">
                  <c:v>-7.0650181598050366E-4</c:v>
                </c:pt>
                <c:pt idx="56">
                  <c:v>-2.0870097094430329E-3</c:v>
                </c:pt>
                <c:pt idx="57">
                  <c:v>-1.2663572397093315E-3</c:v>
                </c:pt>
                <c:pt idx="58">
                  <c:v>-6.9937210653756021E-4</c:v>
                </c:pt>
                <c:pt idx="59">
                  <c:v>-1.2358606537530015E-3</c:v>
                </c:pt>
                <c:pt idx="60">
                  <c:v>-1.1390078450361774E-3</c:v>
                </c:pt>
                <c:pt idx="61">
                  <c:v>-1.1266868523002738E-3</c:v>
                </c:pt>
                <c:pt idx="62">
                  <c:v>-1.5206239951573441E-3</c:v>
                </c:pt>
                <c:pt idx="63">
                  <c:v>-1.8196795399514909E-3</c:v>
                </c:pt>
                <c:pt idx="64">
                  <c:v>-1.1315640435836105E-3</c:v>
                </c:pt>
                <c:pt idx="65">
                  <c:v>-1.6267432929780723E-3</c:v>
                </c:pt>
                <c:pt idx="66">
                  <c:v>-6.4672060532697251E-4</c:v>
                </c:pt>
                <c:pt idx="67">
                  <c:v>-6.2411290556899091E-4</c:v>
                </c:pt>
                <c:pt idx="68">
                  <c:v>-1.0562300726392471E-3</c:v>
                </c:pt>
                <c:pt idx="69">
                  <c:v>-1.553233123486597E-3</c:v>
                </c:pt>
                <c:pt idx="70">
                  <c:v>-1.6667273607734456E-4</c:v>
                </c:pt>
                <c:pt idx="71">
                  <c:v>1.8133457627128591E-4</c:v>
                </c:pt>
                <c:pt idx="72">
                  <c:v>7.1393389830615162E-5</c:v>
                </c:pt>
                <c:pt idx="73">
                  <c:v>-6.9328692493950128E-4</c:v>
                </c:pt>
                <c:pt idx="74">
                  <c:v>1.5551782082329213E-4</c:v>
                </c:pt>
                <c:pt idx="75">
                  <c:v>2.5576026634382965E-4</c:v>
                </c:pt>
                <c:pt idx="76">
                  <c:v>-8.1857801452775436E-4</c:v>
                </c:pt>
                <c:pt idx="77">
                  <c:v>-1.0127513559321233E-3</c:v>
                </c:pt>
                <c:pt idx="78">
                  <c:v>4.2434915254269123E-5</c:v>
                </c:pt>
                <c:pt idx="79">
                  <c:v>-1.9669636803862356E-4</c:v>
                </c:pt>
                <c:pt idx="80">
                  <c:v>3.4883338983054957E-4</c:v>
                </c:pt>
                <c:pt idx="81">
                  <c:v>-6.4882268765142914E-4</c:v>
                </c:pt>
                <c:pt idx="82">
                  <c:v>-1.5875898789347309E-3</c:v>
                </c:pt>
                <c:pt idx="83">
                  <c:v>-1.2866978208233015E-3</c:v>
                </c:pt>
                <c:pt idx="84">
                  <c:v>-1.062478547215584E-3</c:v>
                </c:pt>
                <c:pt idx="85">
                  <c:v>-9.7690026634383864E-4</c:v>
                </c:pt>
                <c:pt idx="86">
                  <c:v>-1.016966707021838E-3</c:v>
                </c:pt>
                <c:pt idx="87">
                  <c:v>-7.1015624697345903E-4</c:v>
                </c:pt>
                <c:pt idx="88">
                  <c:v>-1.0714298062952654E-3</c:v>
                </c:pt>
                <c:pt idx="89">
                  <c:v>-6.7878537530258187E-4</c:v>
                </c:pt>
                <c:pt idx="90">
                  <c:v>-1.2981540677967085E-3</c:v>
                </c:pt>
                <c:pt idx="91">
                  <c:v>-1.8907657384986398E-3</c:v>
                </c:pt>
                <c:pt idx="92">
                  <c:v>-1.0787617433414554E-3</c:v>
                </c:pt>
                <c:pt idx="93">
                  <c:v>-1.4028975786925524E-4</c:v>
                </c:pt>
                <c:pt idx="94">
                  <c:v>-2.1156583535114626E-4</c:v>
                </c:pt>
                <c:pt idx="95">
                  <c:v>4.4284380145273583E-4</c:v>
                </c:pt>
                <c:pt idx="96">
                  <c:v>-5.8538452784492878E-4</c:v>
                </c:pt>
                <c:pt idx="97">
                  <c:v>-1.1428076997578585E-3</c:v>
                </c:pt>
                <c:pt idx="98">
                  <c:v>-8.9507670702190789E-4</c:v>
                </c:pt>
                <c:pt idx="99">
                  <c:v>-2.0320588377725768E-4</c:v>
                </c:pt>
                <c:pt idx="100">
                  <c:v>1.1603443099286737E-4</c:v>
                </c:pt>
                <c:pt idx="101">
                  <c:v>-6.5105799031486833E-4</c:v>
                </c:pt>
                <c:pt idx="102">
                  <c:v>2.5619709443258643E-5</c:v>
                </c:pt>
                <c:pt idx="103">
                  <c:v>-3.2846731234856263E-4</c:v>
                </c:pt>
                <c:pt idx="104">
                  <c:v>-1.13107530266221E-4</c:v>
                </c:pt>
                <c:pt idx="105">
                  <c:v>3.3138266343823997E-4</c:v>
                </c:pt>
                <c:pt idx="106">
                  <c:v>-3.4764452784508126E-4</c:v>
                </c:pt>
                <c:pt idx="107">
                  <c:v>6.3926029055666467E-5</c:v>
                </c:pt>
                <c:pt idx="108">
                  <c:v>-9.6833157384978996E-4</c:v>
                </c:pt>
                <c:pt idx="109">
                  <c:v>-5.417091283292097E-4</c:v>
                </c:pt>
                <c:pt idx="110">
                  <c:v>-6.6674232445518289E-4</c:v>
                </c:pt>
                <c:pt idx="111">
                  <c:v>3.1730808716703973E-4</c:v>
                </c:pt>
                <c:pt idx="112">
                  <c:v>-1.5813648910414924E-4</c:v>
                </c:pt>
                <c:pt idx="113">
                  <c:v>8.0932593220339744E-4</c:v>
                </c:pt>
                <c:pt idx="114">
                  <c:v>3.4999813559313808E-4</c:v>
                </c:pt>
                <c:pt idx="115">
                  <c:v>-1.7641133171911183E-4</c:v>
                </c:pt>
                <c:pt idx="116">
                  <c:v>-1.1318602905567576E-3</c:v>
                </c:pt>
                <c:pt idx="117">
                  <c:v>-1.2228532445521523E-3</c:v>
                </c:pt>
                <c:pt idx="118">
                  <c:v>-1.0898293704599549E-3</c:v>
                </c:pt>
                <c:pt idx="119">
                  <c:v>4.2000164648914318E-4</c:v>
                </c:pt>
                <c:pt idx="120">
                  <c:v>1.4693986682809135E-3</c:v>
                </c:pt>
                <c:pt idx="121">
                  <c:v>6.9596009685229943E-4</c:v>
                </c:pt>
                <c:pt idx="122">
                  <c:v>-3.414966101694672E-4</c:v>
                </c:pt>
                <c:pt idx="123">
                  <c:v>-4.4153179176753543E-4</c:v>
                </c:pt>
                <c:pt idx="124">
                  <c:v>-7.6321883777227817E-4</c:v>
                </c:pt>
                <c:pt idx="125">
                  <c:v>-1.0080953026633255E-3</c:v>
                </c:pt>
                <c:pt idx="126">
                  <c:v>-2.9679803874091415E-4</c:v>
                </c:pt>
                <c:pt idx="127">
                  <c:v>-4.7838801452781965E-4</c:v>
                </c:pt>
                <c:pt idx="128">
                  <c:v>-6.1033462469733957E-4</c:v>
                </c:pt>
                <c:pt idx="129">
                  <c:v>-5.7519956416457463E-4</c:v>
                </c:pt>
                <c:pt idx="130">
                  <c:v>6.3958692493953917E-5</c:v>
                </c:pt>
                <c:pt idx="131">
                  <c:v>-4.4330341404363871E-4</c:v>
                </c:pt>
                <c:pt idx="132">
                  <c:v>8.9913171912731071E-5</c:v>
                </c:pt>
                <c:pt idx="133">
                  <c:v>5.481355932202836E-4</c:v>
                </c:pt>
                <c:pt idx="134">
                  <c:v>-8.1074334140443516E-4</c:v>
                </c:pt>
                <c:pt idx="135">
                  <c:v>-2.6358983050867035E-5</c:v>
                </c:pt>
                <c:pt idx="136">
                  <c:v>9.8991360774830506E-4</c:v>
                </c:pt>
                <c:pt idx="137">
                  <c:v>9.468841404359496E-4</c:v>
                </c:pt>
                <c:pt idx="138">
                  <c:v>2.1576866828085239E-4</c:v>
                </c:pt>
                <c:pt idx="139">
                  <c:v>1.3538868038742435E-3</c:v>
                </c:pt>
                <c:pt idx="140">
                  <c:v>1.2261157869248307E-3</c:v>
                </c:pt>
                <c:pt idx="141">
                  <c:v>1.6529035108960033E-3</c:v>
                </c:pt>
                <c:pt idx="142">
                  <c:v>1.3780524455207221E-3</c:v>
                </c:pt>
                <c:pt idx="143">
                  <c:v>2.8179668280867154E-4</c:v>
                </c:pt>
                <c:pt idx="144">
                  <c:v>5.9375302657871387E-7</c:v>
                </c:pt>
                <c:pt idx="145">
                  <c:v>4.1467198547209816E-4</c:v>
                </c:pt>
                <c:pt idx="146">
                  <c:v>8.7589414043590108E-4</c:v>
                </c:pt>
                <c:pt idx="147">
                  <c:v>8.2517133171916557E-4</c:v>
                </c:pt>
                <c:pt idx="148">
                  <c:v>-2.6424162227614567E-4</c:v>
                </c:pt>
                <c:pt idx="149">
                  <c:v>3.3578995157398928E-4</c:v>
                </c:pt>
                <c:pt idx="150">
                  <c:v>1.2509149636802941E-3</c:v>
                </c:pt>
                <c:pt idx="151">
                  <c:v>3.0928939709443104E-3</c:v>
                </c:pt>
                <c:pt idx="152">
                  <c:v>9.3710072639280328E-5</c:v>
                </c:pt>
                <c:pt idx="153">
                  <c:v>4.7361503631959678E-4</c:v>
                </c:pt>
                <c:pt idx="154">
                  <c:v>1.0782676513317602E-3</c:v>
                </c:pt>
                <c:pt idx="155">
                  <c:v>-1.1022251815845374E-5</c:v>
                </c:pt>
                <c:pt idx="156">
                  <c:v>1.2087838498789361E-3</c:v>
                </c:pt>
                <c:pt idx="157">
                  <c:v>3.0902659322034065E-3</c:v>
                </c:pt>
                <c:pt idx="158">
                  <c:v>7.0007866828078469E-4</c:v>
                </c:pt>
                <c:pt idx="159">
                  <c:v>8.096676513317802E-4</c:v>
                </c:pt>
                <c:pt idx="160">
                  <c:v>1.2971701694914073E-3</c:v>
                </c:pt>
                <c:pt idx="161">
                  <c:v>2.2484298062953045E-3</c:v>
                </c:pt>
                <c:pt idx="162">
                  <c:v>1.5932415012106516E-3</c:v>
                </c:pt>
                <c:pt idx="163">
                  <c:v>1.7184656900726403E-3</c:v>
                </c:pt>
                <c:pt idx="164">
                  <c:v>1.8265905084745571E-3</c:v>
                </c:pt>
                <c:pt idx="165">
                  <c:v>1.4207858595643164E-3</c:v>
                </c:pt>
                <c:pt idx="166">
                  <c:v>2.0319948668280075E-3</c:v>
                </c:pt>
                <c:pt idx="167">
                  <c:v>1.1873196368040184E-3</c:v>
                </c:pt>
                <c:pt idx="168">
                  <c:v>2.1599529539952089E-3</c:v>
                </c:pt>
                <c:pt idx="169">
                  <c:v>2.2365477481841589E-3</c:v>
                </c:pt>
                <c:pt idx="170">
                  <c:v>1.1810181598062852E-3</c:v>
                </c:pt>
                <c:pt idx="171">
                  <c:v>2.2421409200968634E-3</c:v>
                </c:pt>
                <c:pt idx="172">
                  <c:v>4.0765277723972537E-3</c:v>
                </c:pt>
                <c:pt idx="173">
                  <c:v>1.601210677966064E-3</c:v>
                </c:pt>
                <c:pt idx="174">
                  <c:v>1.8457788377723716E-3</c:v>
                </c:pt>
                <c:pt idx="175">
                  <c:v>1.8459478208232294E-3</c:v>
                </c:pt>
                <c:pt idx="176">
                  <c:v>1.7141320823244877E-3</c:v>
                </c:pt>
                <c:pt idx="177">
                  <c:v>1.5005160532687301E-3</c:v>
                </c:pt>
                <c:pt idx="178">
                  <c:v>1.178466852300164E-3</c:v>
                </c:pt>
                <c:pt idx="179">
                  <c:v>1.8020641404358217E-3</c:v>
                </c:pt>
                <c:pt idx="180">
                  <c:v>2.0140138498790372E-3</c:v>
                </c:pt>
                <c:pt idx="181">
                  <c:v>1.6712602421308786E-3</c:v>
                </c:pt>
                <c:pt idx="182">
                  <c:v>1.4687769491524838E-3</c:v>
                </c:pt>
                <c:pt idx="183">
                  <c:v>2.189159515738448E-3</c:v>
                </c:pt>
                <c:pt idx="184">
                  <c:v>2.0379121307506076E-3</c:v>
                </c:pt>
                <c:pt idx="185">
                  <c:v>2.0912908958836685E-3</c:v>
                </c:pt>
                <c:pt idx="186">
                  <c:v>9.5985457627134618E-4</c:v>
                </c:pt>
                <c:pt idx="187">
                  <c:v>1.9431204600484087E-3</c:v>
                </c:pt>
                <c:pt idx="188">
                  <c:v>1.7979739709443054E-3</c:v>
                </c:pt>
                <c:pt idx="189">
                  <c:v>1.7585176271185388E-3</c:v>
                </c:pt>
                <c:pt idx="190">
                  <c:v>1.1267010653754628E-3</c:v>
                </c:pt>
                <c:pt idx="191">
                  <c:v>2.277435690072771E-3</c:v>
                </c:pt>
                <c:pt idx="192">
                  <c:v>1.0479265617434619E-3</c:v>
                </c:pt>
                <c:pt idx="193">
                  <c:v>2.1697119612590632E-3</c:v>
                </c:pt>
                <c:pt idx="194">
                  <c:v>1.1645182566586976E-3</c:v>
                </c:pt>
                <c:pt idx="195">
                  <c:v>3.2713032203389447E-3</c:v>
                </c:pt>
                <c:pt idx="196">
                  <c:v>1.5415621065376639E-3</c:v>
                </c:pt>
                <c:pt idx="197">
                  <c:v>1.2723348668282342E-3</c:v>
                </c:pt>
                <c:pt idx="198">
                  <c:v>1.8414603389829698E-3</c:v>
                </c:pt>
                <c:pt idx="199">
                  <c:v>1.9749657869248538E-3</c:v>
                </c:pt>
                <c:pt idx="200">
                  <c:v>1.4616672881357373E-3</c:v>
                </c:pt>
                <c:pt idx="201">
                  <c:v>1.5032815012106515E-3</c:v>
                </c:pt>
                <c:pt idx="202">
                  <c:v>1.9503699273608344E-3</c:v>
                </c:pt>
                <c:pt idx="203">
                  <c:v>1.4490618159805346E-3</c:v>
                </c:pt>
                <c:pt idx="204">
                  <c:v>2.0123961501211651E-3</c:v>
                </c:pt>
                <c:pt idx="205">
                  <c:v>2.1975126150120539E-3</c:v>
                </c:pt>
                <c:pt idx="206">
                  <c:v>2.4178482566586945E-3</c:v>
                </c:pt>
                <c:pt idx="207">
                  <c:v>9.1520232445518879E-4</c:v>
                </c:pt>
                <c:pt idx="208">
                  <c:v>2.2935513075059699E-3</c:v>
                </c:pt>
                <c:pt idx="209">
                  <c:v>1.7983182082324245E-3</c:v>
                </c:pt>
                <c:pt idx="210">
                  <c:v>2.0720270944310781E-3</c:v>
                </c:pt>
                <c:pt idx="211">
                  <c:v>1.4240700484262625E-3</c:v>
                </c:pt>
                <c:pt idx="212">
                  <c:v>1.597276682808707E-3</c:v>
                </c:pt>
                <c:pt idx="213">
                  <c:v>2.5407928571427596E-3</c:v>
                </c:pt>
                <c:pt idx="214">
                  <c:v>2.3865708958838716E-3</c:v>
                </c:pt>
                <c:pt idx="215">
                  <c:v>1.2635746004842907E-3</c:v>
                </c:pt>
                <c:pt idx="216">
                  <c:v>2.3087096610170388E-3</c:v>
                </c:pt>
                <c:pt idx="217">
                  <c:v>1.9724293946731253E-3</c:v>
                </c:pt>
                <c:pt idx="218">
                  <c:v>1.4955123244551338E-3</c:v>
                </c:pt>
                <c:pt idx="219">
                  <c:v>1.3834515738499753E-3</c:v>
                </c:pt>
                <c:pt idx="220">
                  <c:v>2.2217988135593003E-3</c:v>
                </c:pt>
                <c:pt idx="221">
                  <c:v>3.018183970944277E-3</c:v>
                </c:pt>
                <c:pt idx="222">
                  <c:v>1.9100077723971098E-3</c:v>
                </c:pt>
                <c:pt idx="223">
                  <c:v>1.4027863680388664E-3</c:v>
                </c:pt>
                <c:pt idx="224">
                  <c:v>1.9824203631961523E-3</c:v>
                </c:pt>
                <c:pt idx="225">
                  <c:v>1.3252849152542712E-3</c:v>
                </c:pt>
                <c:pt idx="226">
                  <c:v>1.6650002663437524E-3</c:v>
                </c:pt>
                <c:pt idx="227">
                  <c:v>2.331983801452775E-3</c:v>
                </c:pt>
                <c:pt idx="228">
                  <c:v>2.995455012106546E-3</c:v>
                </c:pt>
                <c:pt idx="229">
                  <c:v>1.7489712590799955E-3</c:v>
                </c:pt>
                <c:pt idx="230">
                  <c:v>1.8509057869249279E-3</c:v>
                </c:pt>
                <c:pt idx="231">
                  <c:v>1.8967518886198742E-3</c:v>
                </c:pt>
                <c:pt idx="232">
                  <c:v>1.0879062711864063E-3</c:v>
                </c:pt>
                <c:pt idx="233">
                  <c:v>1.9323536803874108E-3</c:v>
                </c:pt>
                <c:pt idx="234">
                  <c:v>1.3595599031476224E-3</c:v>
                </c:pt>
                <c:pt idx="235">
                  <c:v>1.2364544067796079E-3</c:v>
                </c:pt>
                <c:pt idx="236">
                  <c:v>2.2023215738498636E-3</c:v>
                </c:pt>
                <c:pt idx="237">
                  <c:v>2.3688986198547313E-3</c:v>
                </c:pt>
                <c:pt idx="238">
                  <c:v>1.461219128329444E-3</c:v>
                </c:pt>
                <c:pt idx="239">
                  <c:v>2.1873578208232991E-3</c:v>
                </c:pt>
                <c:pt idx="240">
                  <c:v>2.0425963438256145E-3</c:v>
                </c:pt>
                <c:pt idx="241">
                  <c:v>2.7416024939468098E-3</c:v>
                </c:pt>
                <c:pt idx="242">
                  <c:v>2.7586184503630984E-3</c:v>
                </c:pt>
                <c:pt idx="243">
                  <c:v>2.9108844309927162E-3</c:v>
                </c:pt>
                <c:pt idx="244">
                  <c:v>2.4144001937046189E-3</c:v>
                </c:pt>
                <c:pt idx="245">
                  <c:v>2.1879690556901588E-3</c:v>
                </c:pt>
                <c:pt idx="246">
                  <c:v>3.1995184987893832E-3</c:v>
                </c:pt>
                <c:pt idx="247">
                  <c:v>2.8565005084745798E-3</c:v>
                </c:pt>
                <c:pt idx="248">
                  <c:v>2.9957942615013444E-3</c:v>
                </c:pt>
                <c:pt idx="249">
                  <c:v>3.2501631476997972E-3</c:v>
                </c:pt>
                <c:pt idx="250">
                  <c:v>3.1946292736078352E-3</c:v>
                </c:pt>
                <c:pt idx="251">
                  <c:v>2.429788910411762E-3</c:v>
                </c:pt>
                <c:pt idx="252">
                  <c:v>3.1811520096852453E-3</c:v>
                </c:pt>
                <c:pt idx="253">
                  <c:v>3.0420324939468002E-3</c:v>
                </c:pt>
                <c:pt idx="254">
                  <c:v>2.4706771428570362E-3</c:v>
                </c:pt>
                <c:pt idx="255">
                  <c:v>2.3026994915255339E-3</c:v>
                </c:pt>
                <c:pt idx="256">
                  <c:v>3.125230169491483E-3</c:v>
                </c:pt>
                <c:pt idx="257">
                  <c:v>3.099654915254213E-3</c:v>
                </c:pt>
                <c:pt idx="258">
                  <c:v>2.2020203874092703E-3</c:v>
                </c:pt>
                <c:pt idx="259">
                  <c:v>3.5575746004842534E-3</c:v>
                </c:pt>
                <c:pt idx="260">
                  <c:v>3.5070180387409278E-3</c:v>
                </c:pt>
                <c:pt idx="261">
                  <c:v>3.4994030508475049E-3</c:v>
                </c:pt>
                <c:pt idx="262">
                  <c:v>3.3061801937045443E-3</c:v>
                </c:pt>
                <c:pt idx="263">
                  <c:v>3.100222808716635E-3</c:v>
                </c:pt>
                <c:pt idx="264">
                  <c:v>2.6635077966102594E-3</c:v>
                </c:pt>
                <c:pt idx="265">
                  <c:v>2.4071364891042057E-3</c:v>
                </c:pt>
                <c:pt idx="266">
                  <c:v>2.225850992736117E-3</c:v>
                </c:pt>
                <c:pt idx="267">
                  <c:v>3.2324345520582387E-3</c:v>
                </c:pt>
                <c:pt idx="268">
                  <c:v>2.326533341404452E-3</c:v>
                </c:pt>
                <c:pt idx="269">
                  <c:v>3.0902895883778148E-3</c:v>
                </c:pt>
                <c:pt idx="270">
                  <c:v>3.2005255205811434E-3</c:v>
                </c:pt>
                <c:pt idx="271">
                  <c:v>3.245287941888525E-3</c:v>
                </c:pt>
                <c:pt idx="272">
                  <c:v>2.2182381355932146E-3</c:v>
                </c:pt>
                <c:pt idx="273">
                  <c:v>1.9523255205811663E-3</c:v>
                </c:pt>
                <c:pt idx="274">
                  <c:v>2.2726090072638927E-3</c:v>
                </c:pt>
                <c:pt idx="275">
                  <c:v>3.1419159322035317E-3</c:v>
                </c:pt>
                <c:pt idx="276">
                  <c:v>1.7828713075061786E-3</c:v>
                </c:pt>
                <c:pt idx="277">
                  <c:v>3.4143426634383467E-3</c:v>
                </c:pt>
                <c:pt idx="278">
                  <c:v>1.1886958837772632E-3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6E-4B63-ACA6-237AC5BF9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379200"/>
        <c:axId val="374822528"/>
      </c:scatterChart>
      <c:valAx>
        <c:axId val="51637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822528"/>
        <c:crosses val="autoZero"/>
        <c:crossBetween val="midCat"/>
      </c:valAx>
      <c:valAx>
        <c:axId val="37482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379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77931</xdr:colOff>
      <xdr:row>16</xdr:row>
      <xdr:rowOff>10241</xdr:rowOff>
    </xdr:from>
    <xdr:to>
      <xdr:col>16</xdr:col>
      <xdr:colOff>71004</xdr:colOff>
      <xdr:row>30</xdr:row>
      <xdr:rowOff>128154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22F2E8-DCF6-4FF1-A075-EC1EE39B69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69769</xdr:colOff>
      <xdr:row>0</xdr:row>
      <xdr:rowOff>0</xdr:rowOff>
    </xdr:from>
    <xdr:to>
      <xdr:col>16</xdr:col>
      <xdr:colOff>59378</xdr:colOff>
      <xdr:row>15</xdr:row>
      <xdr:rowOff>12273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AD5AD5-D382-483A-8919-1425F9D90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108237</xdr:colOff>
      <xdr:row>31</xdr:row>
      <xdr:rowOff>15092</xdr:rowOff>
    </xdr:from>
    <xdr:to>
      <xdr:col>25</xdr:col>
      <xdr:colOff>333375</xdr:colOff>
      <xdr:row>45</xdr:row>
      <xdr:rowOff>172935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E821009-4CAD-41EB-A3D9-3470F41D6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135082</xdr:colOff>
      <xdr:row>0</xdr:row>
      <xdr:rowOff>0</xdr:rowOff>
    </xdr:from>
    <xdr:to>
      <xdr:col>25</xdr:col>
      <xdr:colOff>362692</xdr:colOff>
      <xdr:row>14</xdr:row>
      <xdr:rowOff>162792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8A12B05-701A-45E4-8A90-75A6449112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123746</xdr:colOff>
      <xdr:row>15</xdr:row>
      <xdr:rowOff>88607</xdr:rowOff>
    </xdr:from>
    <xdr:to>
      <xdr:col>25</xdr:col>
      <xdr:colOff>330574</xdr:colOff>
      <xdr:row>30</xdr:row>
      <xdr:rowOff>93345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D6D4CE-CC3E-4951-8645-64D6C8F843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130122</xdr:colOff>
      <xdr:row>31</xdr:row>
      <xdr:rowOff>55666</xdr:rowOff>
    </xdr:from>
    <xdr:to>
      <xdr:col>16</xdr:col>
      <xdr:colOff>38100</xdr:colOff>
      <xdr:row>46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4E76C8-AC60-43CD-83D3-B2E238990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144285</xdr:colOff>
      <xdr:row>0</xdr:row>
      <xdr:rowOff>110840</xdr:rowOff>
    </xdr:from>
    <xdr:to>
      <xdr:col>13</xdr:col>
      <xdr:colOff>449085</xdr:colOff>
      <xdr:row>16</xdr:row>
      <xdr:rowOff>101059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C9A257-641F-4D8A-8286-EDD4724D0D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347848</xdr:colOff>
      <xdr:row>20</xdr:row>
      <xdr:rowOff>96982</xdr:rowOff>
    </xdr:from>
    <xdr:to>
      <xdr:col>14</xdr:col>
      <xdr:colOff>142108</xdr:colOff>
      <xdr:row>36</xdr:row>
      <xdr:rowOff>92134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23CC70-D015-4CC1-AE91-D4197D28BB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12224</xdr:colOff>
      <xdr:row>1</xdr:row>
      <xdr:rowOff>0</xdr:rowOff>
    </xdr:from>
    <xdr:to>
      <xdr:col>42</xdr:col>
      <xdr:colOff>99310</xdr:colOff>
      <xdr:row>15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7A391C-1ED1-4439-9590-A28F7FCAD9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578630</xdr:colOff>
      <xdr:row>24</xdr:row>
      <xdr:rowOff>112466</xdr:rowOff>
    </xdr:from>
    <xdr:to>
      <xdr:col>37</xdr:col>
      <xdr:colOff>175858</xdr:colOff>
      <xdr:row>39</xdr:row>
      <xdr:rowOff>85572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714BEF-D5FB-40B7-A26D-099B56B439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300318</xdr:colOff>
      <xdr:row>0</xdr:row>
      <xdr:rowOff>156882</xdr:rowOff>
    </xdr:from>
    <xdr:to>
      <xdr:col>21</xdr:col>
      <xdr:colOff>605118</xdr:colOff>
      <xdr:row>16</xdr:row>
      <xdr:rowOff>31376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5FC575D-C0CB-460E-8961-D9CA0E440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488577</xdr:colOff>
      <xdr:row>21</xdr:row>
      <xdr:rowOff>49306</xdr:rowOff>
    </xdr:from>
    <xdr:to>
      <xdr:col>22</xdr:col>
      <xdr:colOff>183777</xdr:colOff>
      <xdr:row>36</xdr:row>
      <xdr:rowOff>103094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87F15CA-AFB6-4555-AF03-B8EA1EB38B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4</xdr:row>
      <xdr:rowOff>7620</xdr:rowOff>
    </xdr:from>
    <xdr:to>
      <xdr:col>17</xdr:col>
      <xdr:colOff>312420</xdr:colOff>
      <xdr:row>19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3AA97B-D0EA-40B6-9E1A-66BA5F7B0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18885</xdr:colOff>
      <xdr:row>19</xdr:row>
      <xdr:rowOff>140142</xdr:rowOff>
    </xdr:from>
    <xdr:to>
      <xdr:col>17</xdr:col>
      <xdr:colOff>323685</xdr:colOff>
      <xdr:row>34</xdr:row>
      <xdr:rowOff>100386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70F6324-F26F-43C8-B567-62FE15CA30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3</xdr:row>
      <xdr:rowOff>137160</xdr:rowOff>
    </xdr:from>
    <xdr:to>
      <xdr:col>15</xdr:col>
      <xdr:colOff>312420</xdr:colOff>
      <xdr:row>18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7C5E59-8331-43E8-ACC9-B12660719E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</xdr:colOff>
      <xdr:row>19</xdr:row>
      <xdr:rowOff>15240</xdr:rowOff>
    </xdr:from>
    <xdr:to>
      <xdr:col>15</xdr:col>
      <xdr:colOff>312420</xdr:colOff>
      <xdr:row>34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B137EE-44CE-484C-9A0D-6CF24A34B0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8627-D91A-4233-8512-CFE2F65682AE}">
  <dimension ref="A1:AE44"/>
  <sheetViews>
    <sheetView tabSelected="1" zoomScale="85" zoomScaleNormal="85" workbookViewId="0">
      <selection activeCell="H29" sqref="H29"/>
    </sheetView>
  </sheetViews>
  <sheetFormatPr defaultRowHeight="14.4" x14ac:dyDescent="0.3"/>
  <cols>
    <col min="5" max="5" width="13" bestFit="1" customWidth="1"/>
    <col min="6" max="6" width="9.5546875" customWidth="1"/>
    <col min="9" max="9" width="12" bestFit="1" customWidth="1"/>
    <col min="10" max="10" width="11" customWidth="1"/>
    <col min="11" max="11" width="12" bestFit="1" customWidth="1"/>
    <col min="14" max="14" width="10" customWidth="1"/>
    <col min="17" max="17" width="10.6640625" customWidth="1"/>
    <col min="22" max="22" width="10.33203125" customWidth="1"/>
  </cols>
  <sheetData>
    <row r="1" spans="1:27" x14ac:dyDescent="0.3">
      <c r="A1" s="35" t="s">
        <v>1</v>
      </c>
      <c r="B1" s="36"/>
      <c r="C1" s="36"/>
      <c r="D1" s="36"/>
      <c r="E1" s="36"/>
      <c r="F1" s="36"/>
      <c r="G1" s="36"/>
      <c r="H1" s="36"/>
      <c r="I1" s="36"/>
      <c r="X1" s="32" t="s">
        <v>12</v>
      </c>
      <c r="Y1" s="32"/>
      <c r="Z1" s="32" t="s">
        <v>13</v>
      </c>
      <c r="AA1" s="32"/>
    </row>
    <row r="2" spans="1:27" x14ac:dyDescent="0.3">
      <c r="A2" s="3" t="s">
        <v>22</v>
      </c>
      <c r="B2" s="10" t="s">
        <v>17</v>
      </c>
      <c r="C2" s="3" t="s">
        <v>8</v>
      </c>
      <c r="D2" s="4" t="s">
        <v>9</v>
      </c>
      <c r="E2" s="11" t="s">
        <v>10</v>
      </c>
      <c r="F2" s="4" t="s">
        <v>11</v>
      </c>
      <c r="G2" s="4" t="s">
        <v>49</v>
      </c>
      <c r="H2" s="4" t="s">
        <v>50</v>
      </c>
      <c r="I2" s="4" t="s">
        <v>33</v>
      </c>
      <c r="X2" s="7" t="s">
        <v>14</v>
      </c>
      <c r="Y2" s="7" t="s">
        <v>15</v>
      </c>
      <c r="Z2" s="7" t="s">
        <v>14</v>
      </c>
      <c r="AA2" s="7" t="s">
        <v>15</v>
      </c>
    </row>
    <row r="3" spans="1:27" x14ac:dyDescent="0.3">
      <c r="A3" s="28">
        <v>1.0240000000000001E-2</v>
      </c>
      <c r="B3" s="28">
        <f>A3*9.81</f>
        <v>0.10045440000000001</v>
      </c>
      <c r="C3" s="28">
        <v>0.41299999999999998</v>
      </c>
      <c r="D3" s="28">
        <f t="shared" ref="D3:D15" si="0">C3-$G$17</f>
        <v>0</v>
      </c>
      <c r="E3" s="28">
        <v>0.41699999999999998</v>
      </c>
      <c r="F3" s="28">
        <f t="shared" ref="F3:F15" si="1">E3-$G$17</f>
        <v>4.0000000000000036E-3</v>
      </c>
      <c r="G3" s="5">
        <v>3.28E-4</v>
      </c>
      <c r="H3" s="5">
        <v>4.2700000000000002E-4</v>
      </c>
      <c r="I3" s="5">
        <f>G3*H3</f>
        <v>1.4005600000000002E-7</v>
      </c>
      <c r="X3" s="31">
        <f t="shared" ref="X3:X15" si="2">$A$18*D3^3+$B$18*D3^2+$C$18*D3+$D$18</f>
        <v>0.11543688973114569</v>
      </c>
      <c r="Y3" s="31">
        <f>B3-X3</f>
        <v>-1.4982489731145673E-2</v>
      </c>
      <c r="Z3" s="31">
        <f t="shared" ref="Z3:Z15" si="3">$A$21*(F3^3)+$B$21*(F3^2)+$C$21*F3+$D$21</f>
        <v>0.1138750385595301</v>
      </c>
      <c r="AA3" s="31">
        <f>B3-Z3</f>
        <v>-1.3420638559530088E-2</v>
      </c>
    </row>
    <row r="4" spans="1:27" x14ac:dyDescent="0.3">
      <c r="A4" s="28">
        <v>2.0250000000000001E-2</v>
      </c>
      <c r="B4" s="28">
        <f t="shared" ref="B4:B15" si="4">A4*9.81</f>
        <v>0.19865250000000001</v>
      </c>
      <c r="C4" s="28">
        <v>0.41899999999999998</v>
      </c>
      <c r="D4" s="28">
        <f t="shared" si="0"/>
        <v>6.0000000000000053E-3</v>
      </c>
      <c r="E4" s="28">
        <v>0.42399999999999999</v>
      </c>
      <c r="F4" s="28">
        <f t="shared" si="1"/>
        <v>1.100000000000001E-2</v>
      </c>
      <c r="G4" s="6" t="s">
        <v>5</v>
      </c>
      <c r="H4" s="6" t="s">
        <v>5</v>
      </c>
      <c r="I4" s="6" t="s">
        <v>5</v>
      </c>
      <c r="X4" s="31">
        <f t="shared" si="2"/>
        <v>0.19364495040707835</v>
      </c>
      <c r="Y4" s="31">
        <f t="shared" ref="Y4:Y15" si="5">B4-X4</f>
        <v>5.0075495929216562E-3</v>
      </c>
      <c r="Z4" s="31">
        <f t="shared" si="3"/>
        <v>0.19434772374568215</v>
      </c>
      <c r="AA4" s="31">
        <f t="shared" ref="AA4:AA15" si="6">B4-Z4</f>
        <v>4.3047762543178547E-3</v>
      </c>
    </row>
    <row r="5" spans="1:27" x14ac:dyDescent="0.3">
      <c r="A5" s="28">
        <v>3.0339999999999999E-2</v>
      </c>
      <c r="B5" s="28">
        <f t="shared" si="4"/>
        <v>0.29763539999999999</v>
      </c>
      <c r="C5" s="28">
        <v>0.42699999999999999</v>
      </c>
      <c r="D5" s="28">
        <f t="shared" si="0"/>
        <v>1.4000000000000012E-2</v>
      </c>
      <c r="E5" s="28">
        <v>0.433</v>
      </c>
      <c r="F5" s="28">
        <f t="shared" si="1"/>
        <v>2.0000000000000018E-2</v>
      </c>
      <c r="G5" s="6" t="s">
        <v>5</v>
      </c>
      <c r="H5" s="6" t="s">
        <v>5</v>
      </c>
      <c r="I5" s="6" t="s">
        <v>5</v>
      </c>
      <c r="X5" s="31">
        <f t="shared" si="2"/>
        <v>0.28999942529810896</v>
      </c>
      <c r="Y5" s="31">
        <f t="shared" si="5"/>
        <v>7.6359747018910351E-3</v>
      </c>
      <c r="Z5" s="31">
        <f t="shared" si="3"/>
        <v>0.28942658841201363</v>
      </c>
      <c r="AA5" s="31">
        <f t="shared" si="6"/>
        <v>8.2088115879863643E-3</v>
      </c>
    </row>
    <row r="6" spans="1:27" x14ac:dyDescent="0.3">
      <c r="A6" s="28">
        <v>4.0489999999999998E-2</v>
      </c>
      <c r="B6" s="28">
        <f t="shared" si="4"/>
        <v>0.39720690000000003</v>
      </c>
      <c r="C6" s="28">
        <v>0.436</v>
      </c>
      <c r="D6" s="28">
        <f t="shared" si="0"/>
        <v>2.300000000000002E-2</v>
      </c>
      <c r="E6" s="28">
        <v>0.443</v>
      </c>
      <c r="F6" s="28">
        <f t="shared" si="1"/>
        <v>3.0000000000000027E-2</v>
      </c>
      <c r="G6" s="6" t="s">
        <v>5</v>
      </c>
      <c r="H6" s="6" t="s">
        <v>5</v>
      </c>
      <c r="I6" s="6" t="s">
        <v>5</v>
      </c>
      <c r="X6" s="31">
        <f t="shared" si="2"/>
        <v>0.38830599108672942</v>
      </c>
      <c r="Y6" s="31">
        <f t="shared" si="5"/>
        <v>8.900908913270611E-3</v>
      </c>
      <c r="Z6" s="31">
        <f t="shared" si="3"/>
        <v>0.38494431336259582</v>
      </c>
      <c r="AA6" s="31">
        <f t="shared" si="6"/>
        <v>1.2262586637404205E-2</v>
      </c>
    </row>
    <row r="7" spans="1:27" x14ac:dyDescent="0.3">
      <c r="A7" s="28">
        <v>5.0560000000000001E-2</v>
      </c>
      <c r="B7" s="28">
        <f t="shared" si="4"/>
        <v>0.49599360000000003</v>
      </c>
      <c r="C7" s="28">
        <v>0.44700000000000001</v>
      </c>
      <c r="D7" s="28">
        <f t="shared" si="0"/>
        <v>3.400000000000003E-2</v>
      </c>
      <c r="E7" s="28">
        <v>0.45600000000000002</v>
      </c>
      <c r="F7" s="28">
        <f t="shared" si="1"/>
        <v>4.3000000000000038E-2</v>
      </c>
      <c r="G7" s="6" t="s">
        <v>5</v>
      </c>
      <c r="H7" s="6" t="s">
        <v>5</v>
      </c>
      <c r="I7" s="6" t="s">
        <v>5</v>
      </c>
      <c r="X7" s="31">
        <f t="shared" si="2"/>
        <v>0.49522653182815812</v>
      </c>
      <c r="Y7" s="31">
        <f t="shared" si="5"/>
        <v>7.6706817184191145E-4</v>
      </c>
      <c r="Z7" s="31">
        <f t="shared" si="3"/>
        <v>0.4950025994997459</v>
      </c>
      <c r="AA7" s="31">
        <f t="shared" si="6"/>
        <v>9.9100050025413555E-4</v>
      </c>
    </row>
    <row r="8" spans="1:27" x14ac:dyDescent="0.3">
      <c r="A8" s="28">
        <v>6.0609999999999997E-2</v>
      </c>
      <c r="B8" s="28">
        <f t="shared" si="4"/>
        <v>0.59458409999999995</v>
      </c>
      <c r="C8" s="28">
        <v>0.45800000000000002</v>
      </c>
      <c r="D8" s="28">
        <f t="shared" si="0"/>
        <v>4.500000000000004E-2</v>
      </c>
      <c r="E8" s="28">
        <v>0.47</v>
      </c>
      <c r="F8" s="28">
        <f t="shared" si="1"/>
        <v>5.6999999999999995E-2</v>
      </c>
      <c r="G8" s="6" t="s">
        <v>5</v>
      </c>
      <c r="H8" s="6" t="s">
        <v>5</v>
      </c>
      <c r="I8" s="6" t="s">
        <v>5</v>
      </c>
      <c r="X8" s="31">
        <f t="shared" si="2"/>
        <v>0.58915051373090188</v>
      </c>
      <c r="Y8" s="31">
        <f t="shared" si="5"/>
        <v>5.4335862690980674E-3</v>
      </c>
      <c r="Z8" s="31">
        <f t="shared" si="3"/>
        <v>0.59834250902307207</v>
      </c>
      <c r="AA8" s="31">
        <f t="shared" si="6"/>
        <v>-3.7584090230721179E-3</v>
      </c>
    </row>
    <row r="9" spans="1:27" x14ac:dyDescent="0.3">
      <c r="A9" s="28">
        <v>7.0650000000000004E-2</v>
      </c>
      <c r="B9" s="28">
        <f t="shared" si="4"/>
        <v>0.6930765000000001</v>
      </c>
      <c r="C9" s="28">
        <v>0.47299999999999998</v>
      </c>
      <c r="D9" s="28">
        <f t="shared" si="0"/>
        <v>0.06</v>
      </c>
      <c r="E9" s="28">
        <v>0.48699999999999999</v>
      </c>
      <c r="F9" s="28">
        <f t="shared" si="1"/>
        <v>7.400000000000001E-2</v>
      </c>
      <c r="G9" s="6" t="s">
        <v>5</v>
      </c>
      <c r="H9" s="6" t="s">
        <v>5</v>
      </c>
      <c r="I9" s="6" t="s">
        <v>5</v>
      </c>
      <c r="X9" s="31">
        <f t="shared" si="2"/>
        <v>0.69928167827754861</v>
      </c>
      <c r="Y9" s="31">
        <f t="shared" si="5"/>
        <v>-6.2051782775485176E-3</v>
      </c>
      <c r="Z9" s="31">
        <f t="shared" si="3"/>
        <v>0.7070664921675025</v>
      </c>
      <c r="AA9" s="31">
        <f t="shared" si="6"/>
        <v>-1.3989992167502407E-2</v>
      </c>
    </row>
    <row r="10" spans="1:27" x14ac:dyDescent="0.3">
      <c r="A10" s="28">
        <v>8.0750000000000002E-2</v>
      </c>
      <c r="B10" s="28">
        <f t="shared" si="4"/>
        <v>0.79215750000000007</v>
      </c>
      <c r="C10" s="28">
        <v>0.49</v>
      </c>
      <c r="D10" s="28">
        <f t="shared" si="0"/>
        <v>7.7000000000000013E-2</v>
      </c>
      <c r="E10" s="28">
        <v>0.504</v>
      </c>
      <c r="F10" s="28">
        <f t="shared" si="1"/>
        <v>9.1000000000000025E-2</v>
      </c>
      <c r="G10" s="6" t="s">
        <v>5</v>
      </c>
      <c r="H10" s="6" t="s">
        <v>5</v>
      </c>
      <c r="I10" s="6" t="s">
        <v>5</v>
      </c>
      <c r="X10" s="31">
        <f t="shared" si="2"/>
        <v>0.80392300115051696</v>
      </c>
      <c r="Y10" s="31">
        <f t="shared" si="5"/>
        <v>-1.1765501150516888E-2</v>
      </c>
      <c r="Z10" s="31">
        <f t="shared" si="3"/>
        <v>0.80268431952747932</v>
      </c>
      <c r="AA10" s="31">
        <f t="shared" si="6"/>
        <v>-1.0526819527479248E-2</v>
      </c>
    </row>
    <row r="11" spans="1:27" x14ac:dyDescent="0.3">
      <c r="A11" s="28">
        <v>9.0929999999999997E-2</v>
      </c>
      <c r="B11" s="28">
        <f t="shared" si="4"/>
        <v>0.89202329999999996</v>
      </c>
      <c r="C11" s="28">
        <v>0.50700000000000001</v>
      </c>
      <c r="D11" s="28">
        <f t="shared" si="0"/>
        <v>9.4000000000000028E-2</v>
      </c>
      <c r="E11" s="28">
        <v>0.51900000000000002</v>
      </c>
      <c r="F11" s="28">
        <f t="shared" si="1"/>
        <v>0.10600000000000004</v>
      </c>
      <c r="G11" s="6" t="s">
        <v>5</v>
      </c>
      <c r="H11" s="6" t="s">
        <v>5</v>
      </c>
      <c r="I11" s="6" t="s">
        <v>5</v>
      </c>
      <c r="X11" s="31">
        <f t="shared" si="2"/>
        <v>0.89301343109781373</v>
      </c>
      <c r="Y11" s="31">
        <f t="shared" si="5"/>
        <v>-9.901310978137623E-4</v>
      </c>
      <c r="Z11" s="31">
        <f t="shared" si="3"/>
        <v>0.88064171190349305</v>
      </c>
      <c r="AA11" s="31">
        <f t="shared" si="6"/>
        <v>1.1381588096506912E-2</v>
      </c>
    </row>
    <row r="12" spans="1:27" x14ac:dyDescent="0.3">
      <c r="A12" s="28">
        <v>0.10097</v>
      </c>
      <c r="B12" s="28">
        <f t="shared" si="4"/>
        <v>0.99051570000000011</v>
      </c>
      <c r="C12" s="28">
        <v>0.52900000000000003</v>
      </c>
      <c r="D12" s="28">
        <f t="shared" si="0"/>
        <v>0.11600000000000005</v>
      </c>
      <c r="E12" s="28">
        <v>0.53900000000000003</v>
      </c>
      <c r="F12" s="28">
        <f t="shared" si="1"/>
        <v>0.12600000000000006</v>
      </c>
      <c r="G12" s="6" t="s">
        <v>5</v>
      </c>
      <c r="H12" s="6" t="s">
        <v>5</v>
      </c>
      <c r="I12" s="6" t="s">
        <v>5</v>
      </c>
      <c r="X12" s="31">
        <f t="shared" si="2"/>
        <v>0.99520484458816205</v>
      </c>
      <c r="Y12" s="31">
        <f t="shared" si="5"/>
        <v>-4.689144588161942E-3</v>
      </c>
      <c r="Z12" s="31">
        <f t="shared" si="3"/>
        <v>0.98215719604090768</v>
      </c>
      <c r="AA12" s="31">
        <f t="shared" si="6"/>
        <v>8.3585039590924337E-3</v>
      </c>
    </row>
    <row r="13" spans="1:27" x14ac:dyDescent="0.3">
      <c r="A13" s="28">
        <v>0.11103</v>
      </c>
      <c r="B13" s="28">
        <f t="shared" si="4"/>
        <v>1.0892043</v>
      </c>
      <c r="C13" s="28">
        <v>0.54700000000000004</v>
      </c>
      <c r="D13" s="28">
        <f t="shared" si="0"/>
        <v>0.13400000000000006</v>
      </c>
      <c r="E13" s="28">
        <v>0.55900000000000005</v>
      </c>
      <c r="F13" s="28">
        <f t="shared" si="1"/>
        <v>0.14600000000000007</v>
      </c>
      <c r="G13" s="6" t="s">
        <v>5</v>
      </c>
      <c r="H13" s="6" t="s">
        <v>5</v>
      </c>
      <c r="I13" s="6" t="s">
        <v>5</v>
      </c>
      <c r="X13" s="31">
        <f t="shared" si="2"/>
        <v>1.0763474259512305</v>
      </c>
      <c r="Y13" s="31">
        <f t="shared" si="5"/>
        <v>1.2856874048769562E-2</v>
      </c>
      <c r="Z13" s="31">
        <f t="shared" si="3"/>
        <v>1.089265503901349</v>
      </c>
      <c r="AA13" s="31">
        <f t="shared" si="6"/>
        <v>-6.1203901349005108E-5</v>
      </c>
    </row>
    <row r="14" spans="1:27" x14ac:dyDescent="0.3">
      <c r="A14" s="28">
        <v>0.12107999999999999</v>
      </c>
      <c r="B14" s="28">
        <f t="shared" si="4"/>
        <v>1.1877948</v>
      </c>
      <c r="C14" s="28">
        <v>0.56899999999999995</v>
      </c>
      <c r="D14" s="28">
        <f t="shared" si="0"/>
        <v>0.15599999999999997</v>
      </c>
      <c r="E14" s="28">
        <v>0.57599999999999996</v>
      </c>
      <c r="F14" s="28">
        <f t="shared" si="1"/>
        <v>0.16299999999999998</v>
      </c>
      <c r="G14" s="6" t="s">
        <v>5</v>
      </c>
      <c r="H14" s="6" t="s">
        <v>5</v>
      </c>
      <c r="I14" s="6" t="s">
        <v>5</v>
      </c>
      <c r="X14" s="31">
        <f t="shared" si="2"/>
        <v>1.1838395452102002</v>
      </c>
      <c r="Y14" s="31">
        <f t="shared" si="5"/>
        <v>3.9552547897998558E-3</v>
      </c>
      <c r="Z14" s="31">
        <f t="shared" si="3"/>
        <v>1.1915229778502316</v>
      </c>
      <c r="AA14" s="31">
        <f t="shared" si="6"/>
        <v>-3.7281778502316065E-3</v>
      </c>
    </row>
    <row r="15" spans="1:27" x14ac:dyDescent="0.3">
      <c r="A15" s="28">
        <v>0.13125999999999999</v>
      </c>
      <c r="B15" s="28">
        <f t="shared" si="4"/>
        <v>1.2876605999999999</v>
      </c>
      <c r="C15" s="28">
        <v>0.58799999999999997</v>
      </c>
      <c r="D15" s="28">
        <f t="shared" si="0"/>
        <v>0.17499999999999999</v>
      </c>
      <c r="E15" s="28">
        <v>0.59</v>
      </c>
      <c r="F15" s="28">
        <f t="shared" si="1"/>
        <v>0.17699999999999999</v>
      </c>
      <c r="G15" s="5">
        <v>2.24E-4</v>
      </c>
      <c r="H15" s="5">
        <v>4.1300000000000001E-4</v>
      </c>
      <c r="I15" s="5">
        <f>G15*H15</f>
        <v>9.2512000000000001E-8</v>
      </c>
      <c r="X15" s="31">
        <f t="shared" si="2"/>
        <v>1.2935853716424059</v>
      </c>
      <c r="Y15" s="31">
        <f t="shared" si="5"/>
        <v>-5.9247716424060126E-3</v>
      </c>
      <c r="Z15" s="31">
        <f t="shared" si="3"/>
        <v>1.287682626006394</v>
      </c>
      <c r="AA15" s="31">
        <f t="shared" si="6"/>
        <v>-2.2026006394115782E-5</v>
      </c>
    </row>
    <row r="17" spans="1:8" x14ac:dyDescent="0.3">
      <c r="A17" s="2" t="s">
        <v>18</v>
      </c>
      <c r="B17" s="2" t="s">
        <v>19</v>
      </c>
      <c r="C17" s="2" t="s">
        <v>20</v>
      </c>
      <c r="D17" s="2" t="s">
        <v>21</v>
      </c>
      <c r="F17" s="2" t="s">
        <v>23</v>
      </c>
      <c r="G17" s="13">
        <f>C3</f>
        <v>0.41299999999999998</v>
      </c>
    </row>
    <row r="18" spans="1:8" x14ac:dyDescent="0.3">
      <c r="A18" s="1">
        <f t="array" ref="A18:D18">LINEST(B3:B15,D3:D15^{1,2,3},TRUE,TRUE)</f>
        <v>207.75294223761728</v>
      </c>
      <c r="B18" s="1">
        <v>-74.895588697844104</v>
      </c>
      <c r="C18" s="1">
        <v>13.476571205588607</v>
      </c>
      <c r="D18" s="1">
        <v>0.11543688973114569</v>
      </c>
    </row>
    <row r="19" spans="1:8" x14ac:dyDescent="0.3">
      <c r="A19" s="12"/>
      <c r="F19" s="2" t="s">
        <v>9</v>
      </c>
      <c r="G19" s="4" t="s">
        <v>33</v>
      </c>
    </row>
    <row r="20" spans="1:8" x14ac:dyDescent="0.3">
      <c r="A20" s="2" t="s">
        <v>18</v>
      </c>
      <c r="B20" s="2" t="s">
        <v>19</v>
      </c>
      <c r="C20" s="2" t="s">
        <v>20</v>
      </c>
      <c r="D20" s="2" t="s">
        <v>21</v>
      </c>
      <c r="F20" s="1">
        <f>D3</f>
        <v>0</v>
      </c>
      <c r="G20" s="1">
        <f>I3</f>
        <v>1.4005600000000002E-7</v>
      </c>
    </row>
    <row r="21" spans="1:8" x14ac:dyDescent="0.3">
      <c r="A21" s="1">
        <f t="array" ref="A21:D21">LINEST(B3:B15,F3:F15^{1,2,3},TRUE,TRUE)</f>
        <v>190.1669209069772</v>
      </c>
      <c r="B21" s="1">
        <v>-64.892066449053743</v>
      </c>
      <c r="C21" s="1">
        <v>12.435058667787642</v>
      </c>
      <c r="D21" s="1">
        <v>6.5160906268626306E-2</v>
      </c>
      <c r="F21" s="1">
        <f>D15</f>
        <v>0.17499999999999999</v>
      </c>
      <c r="G21" s="1">
        <f>I15</f>
        <v>9.2512000000000001E-8</v>
      </c>
    </row>
    <row r="23" spans="1:8" x14ac:dyDescent="0.3">
      <c r="B23" s="33" t="s">
        <v>34</v>
      </c>
      <c r="C23" s="33"/>
    </row>
    <row r="24" spans="1:8" x14ac:dyDescent="0.3">
      <c r="A24" s="20" t="s">
        <v>35</v>
      </c>
      <c r="B24" s="1">
        <f t="array" ref="B24:C26">LINEST(G20:G21,F20:F21,TRUE,TRUE)</f>
        <v>-2.7168000000000022E-7</v>
      </c>
      <c r="C24" s="1">
        <v>1.4005600000000002E-7</v>
      </c>
      <c r="D24" s="34" t="s">
        <v>36</v>
      </c>
      <c r="E24" s="33"/>
    </row>
    <row r="25" spans="1:8" x14ac:dyDescent="0.3">
      <c r="A25" s="20" t="s">
        <v>38</v>
      </c>
      <c r="B25" s="1">
        <v>0</v>
      </c>
      <c r="C25" s="1">
        <v>0</v>
      </c>
      <c r="D25" s="34" t="s">
        <v>37</v>
      </c>
      <c r="E25" s="33"/>
    </row>
    <row r="26" spans="1:8" x14ac:dyDescent="0.3">
      <c r="A26" s="20" t="s">
        <v>39</v>
      </c>
      <c r="B26" s="1">
        <v>1</v>
      </c>
      <c r="C26" s="1">
        <v>0</v>
      </c>
      <c r="D26" s="34" t="s">
        <v>40</v>
      </c>
      <c r="E26" s="33"/>
    </row>
    <row r="28" spans="1:8" x14ac:dyDescent="0.3">
      <c r="A28" s="18" t="s">
        <v>41</v>
      </c>
      <c r="B28" s="21" t="s">
        <v>9</v>
      </c>
      <c r="C28" s="21" t="s">
        <v>11</v>
      </c>
      <c r="D28" s="21" t="s">
        <v>33</v>
      </c>
      <c r="E28" s="22" t="s">
        <v>42</v>
      </c>
      <c r="F28" s="18" t="s">
        <v>43</v>
      </c>
      <c r="G28" s="21" t="s">
        <v>44</v>
      </c>
      <c r="H28" s="21" t="s">
        <v>48</v>
      </c>
    </row>
    <row r="29" spans="1:8" x14ac:dyDescent="0.3">
      <c r="A29" s="29">
        <f t="shared" ref="A29:A41" si="7">B3</f>
        <v>0.10045440000000001</v>
      </c>
      <c r="B29" s="29">
        <f t="shared" ref="B29:B41" si="8">D3</f>
        <v>0</v>
      </c>
      <c r="C29" s="29">
        <f t="shared" ref="C29:C41" si="9">F3</f>
        <v>4.0000000000000036E-3</v>
      </c>
      <c r="D29" s="13">
        <f t="shared" ref="D29:D41" si="10">$B$24*D3+$C$24</f>
        <v>1.4005600000000002E-7</v>
      </c>
      <c r="E29" s="29">
        <f t="shared" ref="E29:E41" si="11">D3/$G$17</f>
        <v>0</v>
      </c>
      <c r="F29" s="30">
        <f t="shared" ref="F29:F41" si="12">F3/$G$17</f>
        <v>9.6852300242130842E-3</v>
      </c>
      <c r="G29" s="13">
        <f>A29/D29</f>
        <v>717244.5307591249</v>
      </c>
      <c r="H29" s="24" t="s">
        <v>5</v>
      </c>
    </row>
    <row r="30" spans="1:8" x14ac:dyDescent="0.3">
      <c r="A30" s="29">
        <f t="shared" si="7"/>
        <v>0.19865250000000001</v>
      </c>
      <c r="B30" s="29">
        <f t="shared" si="8"/>
        <v>6.0000000000000053E-3</v>
      </c>
      <c r="C30" s="29">
        <f t="shared" si="9"/>
        <v>1.100000000000001E-2</v>
      </c>
      <c r="D30" s="13">
        <f t="shared" si="10"/>
        <v>1.3842592000000003E-7</v>
      </c>
      <c r="E30" s="29">
        <f t="shared" si="11"/>
        <v>1.4527845036319625E-2</v>
      </c>
      <c r="F30" s="30">
        <f t="shared" si="12"/>
        <v>2.6634382566585981E-2</v>
      </c>
      <c r="G30" s="13">
        <f t="shared" ref="G30:G41" si="13">A30/D30</f>
        <v>1435081.6667861047</v>
      </c>
      <c r="H30" s="13">
        <f>G30/F30</f>
        <v>53880793.489332788</v>
      </c>
    </row>
    <row r="31" spans="1:8" x14ac:dyDescent="0.3">
      <c r="A31" s="29">
        <f t="shared" si="7"/>
        <v>0.29763539999999999</v>
      </c>
      <c r="B31" s="29">
        <f t="shared" si="8"/>
        <v>1.4000000000000012E-2</v>
      </c>
      <c r="C31" s="29">
        <f t="shared" si="9"/>
        <v>2.0000000000000018E-2</v>
      </c>
      <c r="D31" s="13">
        <f t="shared" si="10"/>
        <v>1.3625248000000002E-7</v>
      </c>
      <c r="E31" s="29">
        <f t="shared" si="11"/>
        <v>3.3898305084745797E-2</v>
      </c>
      <c r="F31" s="30">
        <f t="shared" si="12"/>
        <v>4.8426150121065423E-2</v>
      </c>
      <c r="G31" s="13">
        <f t="shared" si="13"/>
        <v>2184440.2391794994</v>
      </c>
      <c r="H31" s="13">
        <f t="shared" ref="H31:H41" si="14">G31/E31</f>
        <v>64440987.05579517</v>
      </c>
    </row>
    <row r="32" spans="1:8" x14ac:dyDescent="0.3">
      <c r="A32" s="29">
        <f t="shared" si="7"/>
        <v>0.39720690000000003</v>
      </c>
      <c r="B32" s="29">
        <f t="shared" si="8"/>
        <v>2.300000000000002E-2</v>
      </c>
      <c r="C32" s="29">
        <f t="shared" si="9"/>
        <v>3.0000000000000027E-2</v>
      </c>
      <c r="D32" s="13">
        <f t="shared" si="10"/>
        <v>1.3380736000000001E-7</v>
      </c>
      <c r="E32" s="29">
        <f t="shared" si="11"/>
        <v>5.5690072639225235E-2</v>
      </c>
      <c r="F32" s="30">
        <f t="shared" si="12"/>
        <v>7.2639225181598127E-2</v>
      </c>
      <c r="G32" s="13">
        <f t="shared" si="13"/>
        <v>2968498.1453934968</v>
      </c>
      <c r="H32" s="13">
        <f t="shared" si="14"/>
        <v>53303901.480326653</v>
      </c>
    </row>
    <row r="33" spans="1:31" x14ac:dyDescent="0.3">
      <c r="A33" s="29">
        <f t="shared" si="7"/>
        <v>0.49599360000000003</v>
      </c>
      <c r="B33" s="29">
        <f t="shared" si="8"/>
        <v>3.400000000000003E-2</v>
      </c>
      <c r="C33" s="29">
        <f t="shared" si="9"/>
        <v>4.3000000000000038E-2</v>
      </c>
      <c r="D33" s="13">
        <f t="shared" si="10"/>
        <v>1.3081888000000002E-7</v>
      </c>
      <c r="E33" s="29">
        <f t="shared" si="11"/>
        <v>8.232445520581122E-2</v>
      </c>
      <c r="F33" s="30">
        <f t="shared" si="12"/>
        <v>0.10411622276029066</v>
      </c>
      <c r="G33" s="13">
        <f t="shared" si="13"/>
        <v>3791452.7322050147</v>
      </c>
      <c r="H33" s="13">
        <f t="shared" si="14"/>
        <v>46054999.364725575</v>
      </c>
    </row>
    <row r="34" spans="1:31" x14ac:dyDescent="0.3">
      <c r="A34" s="29">
        <f t="shared" si="7"/>
        <v>0.59458409999999995</v>
      </c>
      <c r="B34" s="29">
        <f t="shared" si="8"/>
        <v>4.500000000000004E-2</v>
      </c>
      <c r="C34" s="29">
        <f t="shared" si="9"/>
        <v>5.6999999999999995E-2</v>
      </c>
      <c r="D34" s="13">
        <f t="shared" si="10"/>
        <v>1.278304E-7</v>
      </c>
      <c r="E34" s="29">
        <f t="shared" si="11"/>
        <v>0.10895883777239719</v>
      </c>
      <c r="F34" s="30">
        <f t="shared" si="12"/>
        <v>0.13801452784503632</v>
      </c>
      <c r="G34" s="13">
        <f t="shared" si="13"/>
        <v>4651351.3217513198</v>
      </c>
      <c r="H34" s="13">
        <f t="shared" si="14"/>
        <v>42689068.797406517</v>
      </c>
    </row>
    <row r="35" spans="1:31" x14ac:dyDescent="0.3">
      <c r="A35" s="29">
        <f t="shared" si="7"/>
        <v>0.6930765000000001</v>
      </c>
      <c r="B35" s="29">
        <f t="shared" si="8"/>
        <v>0.06</v>
      </c>
      <c r="C35" s="29">
        <f t="shared" si="9"/>
        <v>7.400000000000001E-2</v>
      </c>
      <c r="D35" s="13">
        <f t="shared" si="10"/>
        <v>1.237552E-7</v>
      </c>
      <c r="E35" s="29">
        <f t="shared" si="11"/>
        <v>0.14527845036319612</v>
      </c>
      <c r="F35" s="30">
        <f t="shared" si="12"/>
        <v>0.17917675544794193</v>
      </c>
      <c r="G35" s="13">
        <f t="shared" si="13"/>
        <v>5600382.8525993265</v>
      </c>
      <c r="H35" s="13">
        <f t="shared" si="14"/>
        <v>38549301.968725368</v>
      </c>
    </row>
    <row r="36" spans="1:31" x14ac:dyDescent="0.3">
      <c r="A36" s="29">
        <f t="shared" si="7"/>
        <v>0.79215750000000007</v>
      </c>
      <c r="B36" s="29">
        <f t="shared" si="8"/>
        <v>7.7000000000000013E-2</v>
      </c>
      <c r="C36" s="29">
        <f t="shared" si="9"/>
        <v>9.1000000000000025E-2</v>
      </c>
      <c r="D36" s="13">
        <f t="shared" si="10"/>
        <v>1.1913664000000001E-7</v>
      </c>
      <c r="E36" s="29">
        <f t="shared" si="11"/>
        <v>0.18644067796610173</v>
      </c>
      <c r="F36" s="30">
        <f t="shared" si="12"/>
        <v>0.22033898305084754</v>
      </c>
      <c r="G36" s="13">
        <f t="shared" si="13"/>
        <v>6649150.9245182676</v>
      </c>
      <c r="H36" s="13">
        <f t="shared" si="14"/>
        <v>35663627.686052524</v>
      </c>
    </row>
    <row r="37" spans="1:31" x14ac:dyDescent="0.3">
      <c r="A37" s="29">
        <f t="shared" si="7"/>
        <v>0.89202329999999996</v>
      </c>
      <c r="B37" s="29">
        <f t="shared" si="8"/>
        <v>9.4000000000000028E-2</v>
      </c>
      <c r="C37" s="29">
        <f t="shared" si="9"/>
        <v>0.10600000000000004</v>
      </c>
      <c r="D37" s="13">
        <f t="shared" si="10"/>
        <v>1.1451807999999999E-7</v>
      </c>
      <c r="E37" s="29">
        <f t="shared" si="11"/>
        <v>0.22760290556900734</v>
      </c>
      <c r="F37" s="30">
        <f t="shared" si="12"/>
        <v>0.25665859564164661</v>
      </c>
      <c r="G37" s="13">
        <f t="shared" si="13"/>
        <v>7789366.5349611174</v>
      </c>
      <c r="H37" s="13">
        <f t="shared" si="14"/>
        <v>34223493.392967455</v>
      </c>
    </row>
    <row r="38" spans="1:31" x14ac:dyDescent="0.3">
      <c r="A38" s="29">
        <f t="shared" si="7"/>
        <v>0.99051570000000011</v>
      </c>
      <c r="B38" s="29">
        <f t="shared" si="8"/>
        <v>0.11600000000000005</v>
      </c>
      <c r="C38" s="29">
        <f t="shared" si="9"/>
        <v>0.12600000000000006</v>
      </c>
      <c r="D38" s="13">
        <f t="shared" si="10"/>
        <v>1.0854111999999998E-7</v>
      </c>
      <c r="E38" s="29">
        <f t="shared" si="11"/>
        <v>0.28087167070217933</v>
      </c>
      <c r="F38" s="30">
        <f t="shared" si="12"/>
        <v>0.305084745762712</v>
      </c>
      <c r="G38" s="13">
        <f t="shared" si="13"/>
        <v>9125718.4373995792</v>
      </c>
      <c r="H38" s="13">
        <f t="shared" si="14"/>
        <v>32490704.436603658</v>
      </c>
    </row>
    <row r="39" spans="1:31" x14ac:dyDescent="0.3">
      <c r="A39" s="29">
        <f t="shared" si="7"/>
        <v>1.0892043</v>
      </c>
      <c r="B39" s="29">
        <f t="shared" si="8"/>
        <v>0.13400000000000006</v>
      </c>
      <c r="C39" s="29">
        <f t="shared" si="9"/>
        <v>0.14600000000000007</v>
      </c>
      <c r="D39" s="13">
        <f t="shared" si="10"/>
        <v>1.0365087999999997E-7</v>
      </c>
      <c r="E39" s="29">
        <f t="shared" si="11"/>
        <v>0.32445520581113818</v>
      </c>
      <c r="F39" s="30">
        <f t="shared" si="12"/>
        <v>0.35351089588377743</v>
      </c>
      <c r="G39" s="13">
        <f t="shared" si="13"/>
        <v>10508394.140020812</v>
      </c>
      <c r="H39" s="13">
        <f t="shared" si="14"/>
        <v>32387811.789765619</v>
      </c>
    </row>
    <row r="40" spans="1:31" x14ac:dyDescent="0.3">
      <c r="A40" s="29">
        <f t="shared" si="7"/>
        <v>1.1877948</v>
      </c>
      <c r="B40" s="29">
        <f t="shared" si="8"/>
        <v>0.15599999999999997</v>
      </c>
      <c r="C40" s="29">
        <f t="shared" si="9"/>
        <v>0.16299999999999998</v>
      </c>
      <c r="D40" s="13">
        <f t="shared" si="10"/>
        <v>9.7673919999999993E-8</v>
      </c>
      <c r="E40" s="29">
        <f t="shared" si="11"/>
        <v>0.37772397094430987</v>
      </c>
      <c r="F40" s="30">
        <f t="shared" si="12"/>
        <v>0.39467312348668276</v>
      </c>
      <c r="G40" s="13">
        <f t="shared" si="13"/>
        <v>12160818.363796601</v>
      </c>
      <c r="H40" s="13">
        <f t="shared" si="14"/>
        <v>32194987.078512803</v>
      </c>
    </row>
    <row r="41" spans="1:31" x14ac:dyDescent="0.3">
      <c r="A41" s="29">
        <f t="shared" si="7"/>
        <v>1.2876605999999999</v>
      </c>
      <c r="B41" s="29">
        <f t="shared" si="8"/>
        <v>0.17499999999999999</v>
      </c>
      <c r="C41" s="29">
        <f t="shared" si="9"/>
        <v>0.17699999999999999</v>
      </c>
      <c r="D41" s="13">
        <f t="shared" si="10"/>
        <v>9.2511999999999975E-8</v>
      </c>
      <c r="E41" s="29">
        <f t="shared" si="11"/>
        <v>0.42372881355932202</v>
      </c>
      <c r="F41" s="30">
        <f t="shared" si="12"/>
        <v>0.42857142857142855</v>
      </c>
      <c r="G41" s="13">
        <f t="shared" si="13"/>
        <v>13918849.446558287</v>
      </c>
      <c r="H41" s="13">
        <f t="shared" si="14"/>
        <v>32848484.693877559</v>
      </c>
    </row>
    <row r="42" spans="1:31" x14ac:dyDescent="0.3">
      <c r="I42" s="16"/>
    </row>
    <row r="44" spans="1:31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</sheetData>
  <mergeCells count="7">
    <mergeCell ref="X1:Y1"/>
    <mergeCell ref="Z1:AA1"/>
    <mergeCell ref="B23:C23"/>
    <mergeCell ref="D26:E26"/>
    <mergeCell ref="D25:E25"/>
    <mergeCell ref="D24:E24"/>
    <mergeCell ref="A1:I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82AA-7EBB-49A0-89F7-5F73F45DCB8C}">
  <dimension ref="A2:AH59"/>
  <sheetViews>
    <sheetView topLeftCell="A13" zoomScale="85" zoomScaleNormal="85" workbookViewId="0">
      <selection activeCell="Y5" sqref="Y5"/>
    </sheetView>
  </sheetViews>
  <sheetFormatPr defaultRowHeight="14.4" x14ac:dyDescent="0.3"/>
  <cols>
    <col min="5" max="5" width="11" customWidth="1"/>
    <col min="9" max="9" width="11" customWidth="1"/>
    <col min="10" max="10" width="13" bestFit="1" customWidth="1"/>
    <col min="11" max="11" width="12.44140625" bestFit="1" customWidth="1"/>
    <col min="12" max="12" width="9" bestFit="1" customWidth="1"/>
  </cols>
  <sheetData>
    <row r="2" spans="1:34" x14ac:dyDescent="0.3">
      <c r="AE2" s="32" t="s">
        <v>16</v>
      </c>
      <c r="AF2" s="32"/>
      <c r="AG2" s="32" t="s">
        <v>4</v>
      </c>
      <c r="AH2" s="32"/>
    </row>
    <row r="3" spans="1:34" x14ac:dyDescent="0.3">
      <c r="A3" s="35" t="s">
        <v>2</v>
      </c>
      <c r="B3" s="36"/>
      <c r="C3" s="36"/>
      <c r="D3" s="36"/>
      <c r="E3" s="36"/>
      <c r="F3" s="38"/>
      <c r="AE3" s="7" t="s">
        <v>14</v>
      </c>
      <c r="AF3" s="7" t="s">
        <v>15</v>
      </c>
      <c r="AG3" s="7" t="s">
        <v>14</v>
      </c>
      <c r="AH3" s="7" t="s">
        <v>15</v>
      </c>
    </row>
    <row r="4" spans="1:34" x14ac:dyDescent="0.3">
      <c r="A4" s="3" t="s">
        <v>22</v>
      </c>
      <c r="B4" s="3" t="s">
        <v>6</v>
      </c>
      <c r="C4" s="4" t="s">
        <v>7</v>
      </c>
      <c r="D4" s="4" t="s">
        <v>31</v>
      </c>
      <c r="E4" s="4" t="s">
        <v>32</v>
      </c>
      <c r="F4" s="4" t="s">
        <v>3</v>
      </c>
      <c r="AE4" s="8">
        <f t="shared" ref="AE4:AE20" si="0">$I$19*LN(F5)+$J$19</f>
        <v>0</v>
      </c>
      <c r="AF4" s="14">
        <f t="shared" ref="AF4:AF20" si="1">D5-AE4</f>
        <v>0.24697336561743352</v>
      </c>
      <c r="AG4" s="15">
        <f t="shared" ref="AG4:AG18" si="2">$I$39*LN(F25)+$J$39</f>
        <v>0</v>
      </c>
      <c r="AH4" s="14">
        <f t="shared" ref="AH4:AH18" si="3">D25-AG4</f>
        <v>1.2106537530266356E-2</v>
      </c>
    </row>
    <row r="5" spans="1:34" x14ac:dyDescent="0.3">
      <c r="A5" s="39">
        <v>9.0939999999999993E-2</v>
      </c>
      <c r="B5" s="19">
        <v>0.51500000000000001</v>
      </c>
      <c r="C5" s="1">
        <f>B5-'Carga e Descarga'!$G$17</f>
        <v>0.10200000000000004</v>
      </c>
      <c r="D5" s="13">
        <f t="shared" ref="D5:D21" si="4">C5/$P$18</f>
        <v>0.24697336561743352</v>
      </c>
      <c r="E5" s="13">
        <f>(D5-$D$5)/$D$5</f>
        <v>0</v>
      </c>
      <c r="F5" s="1">
        <v>30</v>
      </c>
      <c r="AE5" s="15">
        <f t="shared" si="0"/>
        <v>0</v>
      </c>
      <c r="AF5" s="14">
        <f t="shared" si="1"/>
        <v>0.25181598062954008</v>
      </c>
      <c r="AG5" s="15">
        <f t="shared" si="2"/>
        <v>0</v>
      </c>
      <c r="AH5" s="14">
        <f t="shared" si="3"/>
        <v>9.6852300242130842E-3</v>
      </c>
    </row>
    <row r="6" spans="1:34" x14ac:dyDescent="0.3">
      <c r="A6" s="37"/>
      <c r="B6" s="19">
        <v>0.51700000000000002</v>
      </c>
      <c r="C6" s="1">
        <f>B6-'Carga e Descarga'!$G$17</f>
        <v>0.10400000000000004</v>
      </c>
      <c r="D6" s="13">
        <f t="shared" si="4"/>
        <v>0.25181598062954008</v>
      </c>
      <c r="E6" s="13">
        <f t="shared" ref="E6:E21" si="5">(D6-$D$5)/$D$5</f>
        <v>1.9607843137254985E-2</v>
      </c>
      <c r="F6" s="1">
        <v>80</v>
      </c>
      <c r="AE6" s="15">
        <f t="shared" si="0"/>
        <v>0</v>
      </c>
      <c r="AF6" s="14">
        <f t="shared" si="1"/>
        <v>0.25423728813559332</v>
      </c>
      <c r="AG6" s="15">
        <f t="shared" si="2"/>
        <v>0</v>
      </c>
      <c r="AH6" s="14">
        <f t="shared" si="3"/>
        <v>9.4430992736077839E-3</v>
      </c>
    </row>
    <row r="7" spans="1:34" x14ac:dyDescent="0.3">
      <c r="A7" s="37"/>
      <c r="B7" s="19">
        <v>0.51800000000000002</v>
      </c>
      <c r="C7" s="1">
        <f>B7-'Carga e Descarga'!$G$17</f>
        <v>0.10500000000000004</v>
      </c>
      <c r="D7" s="13">
        <f t="shared" si="4"/>
        <v>0.25423728813559332</v>
      </c>
      <c r="E7" s="13">
        <f t="shared" si="5"/>
        <v>2.9411764705882311E-2</v>
      </c>
      <c r="F7" s="1">
        <v>126</v>
      </c>
      <c r="AE7" s="15">
        <f t="shared" si="0"/>
        <v>0</v>
      </c>
      <c r="AF7" s="14">
        <f t="shared" si="1"/>
        <v>0.25472154963680393</v>
      </c>
      <c r="AG7" s="15">
        <f t="shared" si="2"/>
        <v>0</v>
      </c>
      <c r="AH7" s="14">
        <f t="shared" si="3"/>
        <v>8.4745762711864493E-3</v>
      </c>
    </row>
    <row r="8" spans="1:34" x14ac:dyDescent="0.3">
      <c r="A8" s="37"/>
      <c r="B8" s="19">
        <v>0.51819999999999999</v>
      </c>
      <c r="C8" s="1">
        <f>B8-'Carga e Descarga'!$G$17</f>
        <v>0.10520000000000002</v>
      </c>
      <c r="D8" s="13">
        <f t="shared" si="4"/>
        <v>0.25472154963680393</v>
      </c>
      <c r="E8" s="13">
        <f t="shared" si="5"/>
        <v>3.1372549019607641E-2</v>
      </c>
      <c r="F8" s="1">
        <v>161</v>
      </c>
      <c r="AE8" s="15">
        <f t="shared" si="0"/>
        <v>0</v>
      </c>
      <c r="AF8" s="14">
        <f t="shared" si="1"/>
        <v>0.25375302663438271</v>
      </c>
      <c r="AG8" s="15">
        <f t="shared" si="2"/>
        <v>0</v>
      </c>
      <c r="AH8" s="14">
        <f t="shared" si="3"/>
        <v>8.2324455205811491E-3</v>
      </c>
    </row>
    <row r="9" spans="1:34" x14ac:dyDescent="0.3">
      <c r="A9" s="37"/>
      <c r="B9" s="19">
        <v>0.51780000000000004</v>
      </c>
      <c r="C9" s="1">
        <f>B9-'Carga e Descarga'!$G$17</f>
        <v>0.10480000000000006</v>
      </c>
      <c r="D9" s="13">
        <f t="shared" si="4"/>
        <v>0.25375302663438271</v>
      </c>
      <c r="E9" s="13">
        <f t="shared" si="5"/>
        <v>2.745098039215698E-2</v>
      </c>
      <c r="F9" s="1">
        <v>205</v>
      </c>
      <c r="AE9" s="15">
        <f t="shared" si="0"/>
        <v>0</v>
      </c>
      <c r="AF9" s="14">
        <f t="shared" si="1"/>
        <v>0.2554479418886198</v>
      </c>
      <c r="AG9" s="15">
        <f t="shared" si="2"/>
        <v>0</v>
      </c>
      <c r="AH9" s="14">
        <f t="shared" si="3"/>
        <v>7.9903147699758488E-3</v>
      </c>
    </row>
    <row r="10" spans="1:34" x14ac:dyDescent="0.3">
      <c r="A10" s="37"/>
      <c r="B10" s="19">
        <v>0.51849999999999996</v>
      </c>
      <c r="C10" s="1">
        <f>B10-'Carga e Descarga'!$G$17</f>
        <v>0.10549999999999998</v>
      </c>
      <c r="D10" s="13">
        <f t="shared" si="4"/>
        <v>0.2554479418886198</v>
      </c>
      <c r="E10" s="13">
        <f t="shared" si="5"/>
        <v>3.4313725490195408E-2</v>
      </c>
      <c r="F10" s="1">
        <v>250</v>
      </c>
      <c r="AE10" s="15">
        <f t="shared" si="0"/>
        <v>0</v>
      </c>
      <c r="AF10" s="14">
        <f t="shared" si="1"/>
        <v>0.25593220338983069</v>
      </c>
      <c r="AG10" s="15">
        <f t="shared" si="2"/>
        <v>0</v>
      </c>
      <c r="AH10" s="14">
        <f t="shared" si="3"/>
        <v>7.2639225181598127E-3</v>
      </c>
    </row>
    <row r="11" spans="1:34" x14ac:dyDescent="0.3">
      <c r="A11" s="37"/>
      <c r="B11" s="19">
        <v>0.51870000000000005</v>
      </c>
      <c r="C11" s="1">
        <f>B11-'Carga e Descarga'!$G$17</f>
        <v>0.10570000000000007</v>
      </c>
      <c r="D11" s="13">
        <f t="shared" si="4"/>
        <v>0.25593220338983069</v>
      </c>
      <c r="E11" s="13">
        <f t="shared" si="5"/>
        <v>3.6274509803921863E-2</v>
      </c>
      <c r="F11" s="1">
        <v>305</v>
      </c>
      <c r="AE11" s="15">
        <f t="shared" si="0"/>
        <v>0</v>
      </c>
      <c r="AF11" s="14">
        <f t="shared" si="1"/>
        <v>0.25690072639225192</v>
      </c>
      <c r="AG11" s="15">
        <f t="shared" si="2"/>
        <v>0</v>
      </c>
      <c r="AH11" s="14">
        <f t="shared" si="3"/>
        <v>6.5375302663439128E-3</v>
      </c>
    </row>
    <row r="12" spans="1:34" x14ac:dyDescent="0.3">
      <c r="A12" s="37"/>
      <c r="B12" s="19">
        <v>0.51910000000000001</v>
      </c>
      <c r="C12" s="1">
        <f>B12-'Carga e Descarga'!$G$17</f>
        <v>0.10610000000000003</v>
      </c>
      <c r="D12" s="13">
        <f t="shared" si="4"/>
        <v>0.25690072639225192</v>
      </c>
      <c r="E12" s="13">
        <f t="shared" si="5"/>
        <v>4.0196078431372524E-2</v>
      </c>
      <c r="F12" s="1">
        <v>417</v>
      </c>
      <c r="AE12" s="15">
        <f t="shared" si="0"/>
        <v>0</v>
      </c>
      <c r="AF12" s="14">
        <f t="shared" si="1"/>
        <v>0.25786924939467309</v>
      </c>
      <c r="AG12" s="15">
        <f t="shared" si="2"/>
        <v>0</v>
      </c>
      <c r="AH12" s="14">
        <f t="shared" si="3"/>
        <v>6.2953995157386125E-3</v>
      </c>
    </row>
    <row r="13" spans="1:34" x14ac:dyDescent="0.3">
      <c r="A13" s="37"/>
      <c r="B13" s="19">
        <v>0.51949999999999996</v>
      </c>
      <c r="C13" s="1">
        <f>B13-'Carga e Descarga'!$G$17</f>
        <v>0.10649999999999998</v>
      </c>
      <c r="D13" s="13">
        <f t="shared" si="4"/>
        <v>0.25786924939467309</v>
      </c>
      <c r="E13" s="13">
        <f t="shared" si="5"/>
        <v>4.4117647058822956E-2</v>
      </c>
      <c r="F13" s="1">
        <v>472</v>
      </c>
      <c r="AE13" s="15">
        <f t="shared" si="0"/>
        <v>0</v>
      </c>
      <c r="AF13" s="14">
        <f t="shared" si="1"/>
        <v>0.25786924939467309</v>
      </c>
      <c r="AG13" s="15">
        <f t="shared" si="2"/>
        <v>0</v>
      </c>
      <c r="AH13" s="14">
        <f t="shared" si="3"/>
        <v>6.0532687651331778E-3</v>
      </c>
    </row>
    <row r="14" spans="1:34" x14ac:dyDescent="0.3">
      <c r="A14" s="37"/>
      <c r="B14" s="19">
        <v>0.51949999999999996</v>
      </c>
      <c r="C14" s="1">
        <f>B14-'Carga e Descarga'!$G$17</f>
        <v>0.10649999999999998</v>
      </c>
      <c r="D14" s="13">
        <f t="shared" si="4"/>
        <v>0.25786924939467309</v>
      </c>
      <c r="E14" s="13">
        <f t="shared" si="5"/>
        <v>4.4117647058822956E-2</v>
      </c>
      <c r="F14" s="1">
        <v>536</v>
      </c>
      <c r="AE14" s="15">
        <f t="shared" si="0"/>
        <v>0</v>
      </c>
      <c r="AF14" s="14">
        <f t="shared" si="1"/>
        <v>0.25859564164648929</v>
      </c>
      <c r="AG14" s="15">
        <f t="shared" si="2"/>
        <v>0</v>
      </c>
      <c r="AH14" s="14">
        <f t="shared" si="3"/>
        <v>5.3268765133172771E-3</v>
      </c>
    </row>
    <row r="15" spans="1:34" x14ac:dyDescent="0.3">
      <c r="A15" s="37"/>
      <c r="B15" s="19">
        <v>0.51980000000000004</v>
      </c>
      <c r="C15" s="1">
        <f>B15-'Carga e Descarga'!$G$17</f>
        <v>0.10680000000000006</v>
      </c>
      <c r="D15" s="13">
        <f t="shared" si="4"/>
        <v>0.25859564164648929</v>
      </c>
      <c r="E15" s="13">
        <f t="shared" si="5"/>
        <v>4.7058823529412076E-2</v>
      </c>
      <c r="F15" s="1">
        <v>594</v>
      </c>
      <c r="AE15" s="15">
        <f t="shared" si="0"/>
        <v>0</v>
      </c>
      <c r="AF15" s="14">
        <f t="shared" si="1"/>
        <v>0.25883777239709455</v>
      </c>
      <c r="AG15" s="15">
        <f t="shared" si="2"/>
        <v>0</v>
      </c>
      <c r="AH15" s="14">
        <f t="shared" si="3"/>
        <v>5.0847457627119768E-3</v>
      </c>
    </row>
    <row r="16" spans="1:34" x14ac:dyDescent="0.3">
      <c r="A16" s="37"/>
      <c r="B16" s="19">
        <v>0.51990000000000003</v>
      </c>
      <c r="C16" s="1">
        <f>B16-'Carga e Descarga'!$G$17</f>
        <v>0.10690000000000005</v>
      </c>
      <c r="D16" s="13">
        <f t="shared" si="4"/>
        <v>0.25883777239709455</v>
      </c>
      <c r="E16" s="13">
        <f t="shared" si="5"/>
        <v>4.803921568627452E-2</v>
      </c>
      <c r="F16" s="1">
        <v>652</v>
      </c>
      <c r="R16">
        <v>9</v>
      </c>
      <c r="AE16" s="15">
        <f t="shared" si="0"/>
        <v>0</v>
      </c>
      <c r="AF16" s="14">
        <f t="shared" si="1"/>
        <v>0.25907990314769985</v>
      </c>
      <c r="AG16" s="15">
        <f t="shared" si="2"/>
        <v>0</v>
      </c>
      <c r="AH16" s="14">
        <f t="shared" si="3"/>
        <v>4.8426150121065421E-3</v>
      </c>
    </row>
    <row r="17" spans="1:34" x14ac:dyDescent="0.3">
      <c r="A17" s="37"/>
      <c r="B17" s="19">
        <v>0.52</v>
      </c>
      <c r="C17" s="1">
        <f>B17-'Carga e Descarga'!$G$17</f>
        <v>0.10700000000000004</v>
      </c>
      <c r="D17" s="13">
        <f t="shared" si="4"/>
        <v>0.25907990314769985</v>
      </c>
      <c r="E17" s="13">
        <f t="shared" si="5"/>
        <v>4.9019607843137185E-2</v>
      </c>
      <c r="F17" s="1">
        <v>709</v>
      </c>
      <c r="AE17" s="15">
        <f t="shared" si="0"/>
        <v>0</v>
      </c>
      <c r="AF17" s="14">
        <f t="shared" si="1"/>
        <v>0.25907990314769985</v>
      </c>
      <c r="AG17" s="15">
        <f t="shared" si="2"/>
        <v>0</v>
      </c>
      <c r="AH17" s="14">
        <f t="shared" si="3"/>
        <v>4.8426150121065421E-3</v>
      </c>
    </row>
    <row r="18" spans="1:34" x14ac:dyDescent="0.3">
      <c r="A18" s="37"/>
      <c r="B18" s="19">
        <v>0.52</v>
      </c>
      <c r="C18" s="1">
        <f>B18-'Carga e Descarga'!$G$17</f>
        <v>0.10700000000000004</v>
      </c>
      <c r="D18" s="13">
        <f t="shared" si="4"/>
        <v>0.25907990314769985</v>
      </c>
      <c r="E18" s="13">
        <f t="shared" si="5"/>
        <v>4.9019607843137185E-2</v>
      </c>
      <c r="F18" s="1">
        <v>784</v>
      </c>
      <c r="O18" s="2" t="s">
        <v>23</v>
      </c>
      <c r="P18" s="13">
        <v>0.41299999999999998</v>
      </c>
      <c r="AE18" s="15">
        <f t="shared" si="0"/>
        <v>0</v>
      </c>
      <c r="AF18" s="14">
        <f t="shared" si="1"/>
        <v>0.25907990314769985</v>
      </c>
      <c r="AG18" s="15">
        <f t="shared" si="2"/>
        <v>0</v>
      </c>
      <c r="AH18" s="14">
        <f t="shared" si="3"/>
        <v>4.8426150121065421E-3</v>
      </c>
    </row>
    <row r="19" spans="1:34" x14ac:dyDescent="0.3">
      <c r="A19" s="37"/>
      <c r="B19" s="19">
        <v>0.52</v>
      </c>
      <c r="C19" s="1">
        <f>B19-'Carga e Descarga'!$G$17</f>
        <v>0.10700000000000004</v>
      </c>
      <c r="D19" s="13">
        <f t="shared" si="4"/>
        <v>0.25907990314769985</v>
      </c>
      <c r="E19" s="13">
        <f t="shared" si="5"/>
        <v>4.9019607843137185E-2</v>
      </c>
      <c r="F19" s="1">
        <v>845</v>
      </c>
      <c r="H19" t="s">
        <v>52</v>
      </c>
      <c r="AE19" s="15">
        <f t="shared" si="0"/>
        <v>0</v>
      </c>
      <c r="AF19" s="14">
        <f t="shared" si="1"/>
        <v>0.25907990314769985</v>
      </c>
    </row>
    <row r="20" spans="1:34" x14ac:dyDescent="0.3">
      <c r="A20" s="37"/>
      <c r="B20" s="19">
        <v>0.52</v>
      </c>
      <c r="C20" s="1">
        <f>B20-'Carga e Descarga'!$G$17</f>
        <v>0.10700000000000004</v>
      </c>
      <c r="D20" s="13">
        <f t="shared" si="4"/>
        <v>0.25907990314769985</v>
      </c>
      <c r="E20" s="13">
        <f t="shared" si="5"/>
        <v>4.9019607843137185E-2</v>
      </c>
      <c r="F20" s="1">
        <v>905</v>
      </c>
      <c r="AE20" s="15">
        <f t="shared" si="0"/>
        <v>0</v>
      </c>
      <c r="AF20" s="14">
        <f t="shared" si="1"/>
        <v>0.25907990314769985</v>
      </c>
    </row>
    <row r="21" spans="1:34" x14ac:dyDescent="0.3">
      <c r="A21" s="37"/>
      <c r="B21" s="19">
        <v>0.52</v>
      </c>
      <c r="C21" s="1">
        <f>B21-'Carga e Descarga'!$G$17</f>
        <v>0.10700000000000004</v>
      </c>
      <c r="D21" s="13">
        <f t="shared" si="4"/>
        <v>0.25907990314769985</v>
      </c>
      <c r="E21" s="13">
        <f t="shared" si="5"/>
        <v>4.9019607843137185E-2</v>
      </c>
      <c r="F21" s="1">
        <v>944</v>
      </c>
    </row>
    <row r="23" spans="1:34" x14ac:dyDescent="0.3">
      <c r="A23" s="35" t="s">
        <v>4</v>
      </c>
      <c r="B23" s="36"/>
      <c r="C23" s="36"/>
      <c r="D23" s="36"/>
      <c r="E23" s="36"/>
      <c r="F23" s="38"/>
    </row>
    <row r="24" spans="1:34" x14ac:dyDescent="0.3">
      <c r="A24" s="3" t="s">
        <v>0</v>
      </c>
      <c r="B24" s="3" t="s">
        <v>6</v>
      </c>
      <c r="C24" s="4" t="s">
        <v>7</v>
      </c>
      <c r="D24" s="4" t="s">
        <v>31</v>
      </c>
      <c r="E24" s="4" t="s">
        <v>46</v>
      </c>
      <c r="F24" s="4" t="s">
        <v>3</v>
      </c>
    </row>
    <row r="25" spans="1:34" x14ac:dyDescent="0.3">
      <c r="A25" s="37">
        <v>10.29</v>
      </c>
      <c r="B25" s="13">
        <v>0.41799999999999998</v>
      </c>
      <c r="C25" s="1">
        <f>B25-'Carga e Descarga'!$G$17</f>
        <v>5.0000000000000044E-3</v>
      </c>
      <c r="D25" s="13">
        <f t="shared" ref="D25:D39" si="6">C25/$P$18</f>
        <v>1.2106537530266356E-2</v>
      </c>
      <c r="E25" s="13">
        <f>$D$25-D25</f>
        <v>0</v>
      </c>
      <c r="F25" s="1">
        <v>12</v>
      </c>
    </row>
    <row r="26" spans="1:34" x14ac:dyDescent="0.3">
      <c r="A26" s="37"/>
      <c r="B26" s="13">
        <v>0.41699999999999998</v>
      </c>
      <c r="C26" s="1">
        <f>B26-'Carga e Descarga'!$G$17</f>
        <v>4.0000000000000036E-3</v>
      </c>
      <c r="D26" s="13">
        <f t="shared" si="6"/>
        <v>9.6852300242130842E-3</v>
      </c>
      <c r="E26" s="13">
        <f t="shared" ref="E26:E39" si="7">$D$25-D26</f>
        <v>2.4213075060532715E-3</v>
      </c>
      <c r="F26" s="1">
        <v>71</v>
      </c>
    </row>
    <row r="27" spans="1:34" x14ac:dyDescent="0.3">
      <c r="A27" s="37"/>
      <c r="B27" s="13">
        <v>0.41689999999999999</v>
      </c>
      <c r="C27" s="1">
        <f>B27-'Carga e Descarga'!$G$17</f>
        <v>3.9000000000000146E-3</v>
      </c>
      <c r="D27" s="13">
        <f t="shared" si="6"/>
        <v>9.4430992736077839E-3</v>
      </c>
      <c r="E27" s="13">
        <f t="shared" si="7"/>
        <v>2.6634382566585717E-3</v>
      </c>
      <c r="F27" s="1">
        <v>124</v>
      </c>
    </row>
    <row r="28" spans="1:34" x14ac:dyDescent="0.3">
      <c r="A28" s="37"/>
      <c r="B28" s="13">
        <v>0.41649999999999998</v>
      </c>
      <c r="C28" s="1">
        <f>B28-'Carga e Descarga'!$G$17</f>
        <v>3.5000000000000031E-3</v>
      </c>
      <c r="D28" s="13">
        <f t="shared" si="6"/>
        <v>8.4745762711864493E-3</v>
      </c>
      <c r="E28" s="13">
        <f t="shared" si="7"/>
        <v>3.6319612590799064E-3</v>
      </c>
      <c r="F28" s="1">
        <v>163</v>
      </c>
    </row>
    <row r="29" spans="1:34" x14ac:dyDescent="0.3">
      <c r="A29" s="37"/>
      <c r="B29" s="13">
        <v>0.41639999999999999</v>
      </c>
      <c r="C29" s="1">
        <f>B29-'Carga e Descarga'!$G$17</f>
        <v>3.4000000000000141E-3</v>
      </c>
      <c r="D29" s="13">
        <f t="shared" si="6"/>
        <v>8.2324455205811491E-3</v>
      </c>
      <c r="E29" s="13">
        <f t="shared" si="7"/>
        <v>3.8740920096852066E-3</v>
      </c>
      <c r="F29" s="1">
        <v>206</v>
      </c>
    </row>
    <row r="30" spans="1:34" x14ac:dyDescent="0.3">
      <c r="A30" s="37"/>
      <c r="B30" s="13">
        <v>0.4163</v>
      </c>
      <c r="C30" s="1">
        <f>B30-'Carga e Descarga'!$G$17</f>
        <v>3.3000000000000251E-3</v>
      </c>
      <c r="D30" s="13">
        <f t="shared" si="6"/>
        <v>7.9903147699758488E-3</v>
      </c>
      <c r="E30" s="13">
        <f t="shared" si="7"/>
        <v>4.1162227602905069E-3</v>
      </c>
      <c r="F30" s="1">
        <v>274</v>
      </c>
    </row>
    <row r="31" spans="1:34" x14ac:dyDescent="0.3">
      <c r="A31" s="37"/>
      <c r="B31" s="13">
        <v>0.41599999999999998</v>
      </c>
      <c r="C31" s="1">
        <f>B31-'Carga e Descarga'!$G$17</f>
        <v>3.0000000000000027E-3</v>
      </c>
      <c r="D31" s="13">
        <f t="shared" si="6"/>
        <v>7.2639225181598127E-3</v>
      </c>
      <c r="E31" s="13">
        <f t="shared" si="7"/>
        <v>4.842615012106543E-3</v>
      </c>
      <c r="F31" s="1">
        <v>338</v>
      </c>
    </row>
    <row r="32" spans="1:34" x14ac:dyDescent="0.3">
      <c r="A32" s="37"/>
      <c r="B32" s="13">
        <v>0.41570000000000001</v>
      </c>
      <c r="C32" s="1">
        <f>B32-'Carga e Descarga'!$G$17</f>
        <v>2.7000000000000357E-3</v>
      </c>
      <c r="D32" s="13">
        <f t="shared" si="6"/>
        <v>6.5375302663439128E-3</v>
      </c>
      <c r="E32" s="13">
        <f t="shared" si="7"/>
        <v>5.5690072639224429E-3</v>
      </c>
      <c r="F32" s="1">
        <v>405</v>
      </c>
    </row>
    <row r="33" spans="1:13" x14ac:dyDescent="0.3">
      <c r="A33" s="37"/>
      <c r="B33" s="13">
        <v>0.41560000000000002</v>
      </c>
      <c r="C33" s="1">
        <f>B33-'Carga e Descarga'!$G$17</f>
        <v>2.6000000000000467E-3</v>
      </c>
      <c r="D33" s="13">
        <f t="shared" si="6"/>
        <v>6.2953995157386125E-3</v>
      </c>
      <c r="E33" s="13">
        <f t="shared" si="7"/>
        <v>5.8111380145277431E-3</v>
      </c>
      <c r="F33" s="1">
        <v>507</v>
      </c>
    </row>
    <row r="34" spans="1:13" x14ac:dyDescent="0.3">
      <c r="A34" s="37"/>
      <c r="B34" s="13">
        <v>0.41549999999999998</v>
      </c>
      <c r="C34" s="1">
        <f>B34-'Carga e Descarga'!$G$17</f>
        <v>2.5000000000000022E-3</v>
      </c>
      <c r="D34" s="13">
        <f t="shared" si="6"/>
        <v>6.0532687651331778E-3</v>
      </c>
      <c r="E34" s="13">
        <f t="shared" si="7"/>
        <v>6.0532687651331778E-3</v>
      </c>
      <c r="F34" s="1">
        <v>600</v>
      </c>
    </row>
    <row r="35" spans="1:13" x14ac:dyDescent="0.3">
      <c r="A35" s="37"/>
      <c r="B35" s="13">
        <v>0.41520000000000001</v>
      </c>
      <c r="C35" s="1">
        <f>B35-'Carga e Descarga'!$G$17</f>
        <v>2.2000000000000353E-3</v>
      </c>
      <c r="D35" s="13">
        <f t="shared" si="6"/>
        <v>5.3268765133172771E-3</v>
      </c>
      <c r="E35" s="13">
        <f t="shared" si="7"/>
        <v>6.7796610169490786E-3</v>
      </c>
      <c r="F35" s="1">
        <v>701</v>
      </c>
    </row>
    <row r="36" spans="1:13" x14ac:dyDescent="0.3">
      <c r="A36" s="37"/>
      <c r="B36" s="13">
        <v>0.41510000000000002</v>
      </c>
      <c r="C36" s="1">
        <f>B36-'Carga e Descarga'!$G$17</f>
        <v>2.1000000000000463E-3</v>
      </c>
      <c r="D36" s="13">
        <f t="shared" si="6"/>
        <v>5.0847457627119768E-3</v>
      </c>
      <c r="E36" s="13">
        <f t="shared" si="7"/>
        <v>7.0217917675543789E-3</v>
      </c>
      <c r="F36" s="1">
        <v>808</v>
      </c>
    </row>
    <row r="37" spans="1:13" x14ac:dyDescent="0.3">
      <c r="A37" s="37"/>
      <c r="B37" s="13">
        <v>0.41499999999999998</v>
      </c>
      <c r="C37" s="1">
        <f>B37-'Carga e Descarga'!$G$17</f>
        <v>2.0000000000000018E-3</v>
      </c>
      <c r="D37" s="13">
        <f t="shared" si="6"/>
        <v>4.8426150121065421E-3</v>
      </c>
      <c r="E37" s="13">
        <f t="shared" si="7"/>
        <v>7.2639225181598136E-3</v>
      </c>
      <c r="F37" s="1">
        <v>918</v>
      </c>
    </row>
    <row r="38" spans="1:13" x14ac:dyDescent="0.3">
      <c r="A38" s="37"/>
      <c r="B38" s="13">
        <v>0.41499999999999998</v>
      </c>
      <c r="C38" s="1">
        <f>B38-'Carga e Descarga'!$G$17</f>
        <v>2.0000000000000018E-3</v>
      </c>
      <c r="D38" s="13">
        <f t="shared" si="6"/>
        <v>4.8426150121065421E-3</v>
      </c>
      <c r="E38" s="13">
        <f t="shared" si="7"/>
        <v>7.2639225181598136E-3</v>
      </c>
      <c r="F38" s="1">
        <v>996</v>
      </c>
    </row>
    <row r="39" spans="1:13" x14ac:dyDescent="0.3">
      <c r="A39" s="37"/>
      <c r="B39" s="13">
        <v>0.41499999999999998</v>
      </c>
      <c r="C39" s="1">
        <f>B39-'Carga e Descarga'!$G$17</f>
        <v>2.0000000000000018E-3</v>
      </c>
      <c r="D39" s="13">
        <f t="shared" si="6"/>
        <v>4.8426150121065421E-3</v>
      </c>
      <c r="E39" s="13">
        <f t="shared" si="7"/>
        <v>7.2639225181598136E-3</v>
      </c>
      <c r="F39" s="1">
        <v>1030</v>
      </c>
    </row>
    <row r="42" spans="1:13" x14ac:dyDescent="0.3">
      <c r="E42" s="4" t="s">
        <v>47</v>
      </c>
      <c r="F42" s="2" t="s">
        <v>51</v>
      </c>
      <c r="J42" t="e">
        <f>LN(($C$5-C5)/$C$5)</f>
        <v>#NUM!</v>
      </c>
    </row>
    <row r="43" spans="1:13" x14ac:dyDescent="0.3">
      <c r="E43" s="13"/>
      <c r="F43" s="26" t="e">
        <f>LN(E25)</f>
        <v>#NUM!</v>
      </c>
      <c r="H43" s="1">
        <v>1030</v>
      </c>
      <c r="J43">
        <f>LN((-$C$5+C6)/$C$5)</f>
        <v>-3.9318256327243253</v>
      </c>
      <c r="M43" t="s">
        <v>53</v>
      </c>
    </row>
    <row r="44" spans="1:13" x14ac:dyDescent="0.3">
      <c r="E44" s="13">
        <f t="shared" ref="E44:E57" si="8">E26</f>
        <v>2.4213075060532715E-3</v>
      </c>
      <c r="F44" s="26">
        <f t="shared" ref="F44:F57" si="9">LN(E26)</f>
        <v>-6.0234475929610314</v>
      </c>
      <c r="H44" s="1">
        <v>996</v>
      </c>
      <c r="J44">
        <f t="shared" ref="J44:J57" si="10">LN((-$C$5+C7)/$C$5)</f>
        <v>-3.5263605246161607</v>
      </c>
      <c r="L44">
        <f t="shared" ref="L44:L59" si="11">EXP(E6)</f>
        <v>1.0198013395064836</v>
      </c>
      <c r="M44">
        <f>LN(E6)</f>
        <v>-3.9318256327243217</v>
      </c>
    </row>
    <row r="45" spans="1:13" x14ac:dyDescent="0.3">
      <c r="E45" s="13">
        <f t="shared" si="8"/>
        <v>2.6634382566585717E-3</v>
      </c>
      <c r="F45" s="26">
        <f t="shared" si="9"/>
        <v>-5.9281374131567173</v>
      </c>
      <c r="H45" s="1">
        <v>918</v>
      </c>
      <c r="J45">
        <f t="shared" si="10"/>
        <v>-3.4618220034785967</v>
      </c>
      <c r="L45">
        <f t="shared" si="11"/>
        <v>1.0298485624720413</v>
      </c>
      <c r="M45">
        <f t="shared" ref="M45:M59" si="12">LN(E7)</f>
        <v>-3.5263605246161629</v>
      </c>
    </row>
    <row r="46" spans="1:13" x14ac:dyDescent="0.3">
      <c r="E46" s="13">
        <f t="shared" si="8"/>
        <v>3.6319612590799064E-3</v>
      </c>
      <c r="F46" s="26">
        <f t="shared" si="9"/>
        <v>-5.6179824848528677</v>
      </c>
      <c r="H46" s="1">
        <v>808</v>
      </c>
      <c r="J46">
        <f t="shared" si="10"/>
        <v>-3.5953533961031043</v>
      </c>
      <c r="L46">
        <f t="shared" si="11"/>
        <v>1.0318698543899913</v>
      </c>
      <c r="M46">
        <f t="shared" si="12"/>
        <v>-3.4618220034785967</v>
      </c>
    </row>
    <row r="47" spans="1:13" x14ac:dyDescent="0.3">
      <c r="E47" s="13">
        <f t="shared" si="8"/>
        <v>3.8740920096852066E-3</v>
      </c>
      <c r="F47" s="26">
        <f t="shared" si="9"/>
        <v>-5.5534439637153028</v>
      </c>
      <c r="H47" s="1">
        <v>701</v>
      </c>
      <c r="J47">
        <f t="shared" si="10"/>
        <v>-3.3722098447889182</v>
      </c>
      <c r="L47">
        <f t="shared" si="11"/>
        <v>1.0278312299885106</v>
      </c>
      <c r="M47">
        <f t="shared" si="12"/>
        <v>-3.5953533961031088</v>
      </c>
    </row>
    <row r="48" spans="1:13" x14ac:dyDescent="0.3">
      <c r="E48" s="13">
        <f t="shared" si="8"/>
        <v>4.1162227602905069E-3</v>
      </c>
      <c r="F48" s="26">
        <f t="shared" si="9"/>
        <v>-5.4928193418988744</v>
      </c>
      <c r="H48" s="1">
        <v>600</v>
      </c>
      <c r="J48">
        <f t="shared" si="10"/>
        <v>-3.3166399936340829</v>
      </c>
      <c r="L48">
        <f t="shared" si="11"/>
        <v>1.0349092332101508</v>
      </c>
      <c r="M48">
        <f t="shared" si="12"/>
        <v>-3.3722098447889226</v>
      </c>
    </row>
    <row r="49" spans="5:13" x14ac:dyDescent="0.3">
      <c r="E49" s="13">
        <f t="shared" si="8"/>
        <v>4.842615012106543E-3</v>
      </c>
      <c r="F49" s="26">
        <f t="shared" si="9"/>
        <v>-5.330300412401086</v>
      </c>
      <c r="H49" s="1">
        <v>507</v>
      </c>
      <c r="J49">
        <f t="shared" si="10"/>
        <v>-3.2139858395740113</v>
      </c>
      <c r="L49">
        <f t="shared" si="11"/>
        <v>1.0369404577465811</v>
      </c>
      <c r="M49">
        <f t="shared" si="12"/>
        <v>-3.3166399936340842</v>
      </c>
    </row>
    <row r="50" spans="5:13" x14ac:dyDescent="0.3">
      <c r="E50" s="13">
        <f t="shared" si="8"/>
        <v>5.5690072639224429E-3</v>
      </c>
      <c r="F50" s="26">
        <f t="shared" si="9"/>
        <v>-5.1905384700259427</v>
      </c>
      <c r="H50" s="1">
        <v>405</v>
      </c>
      <c r="J50">
        <f t="shared" si="10"/>
        <v>-3.1208954165080089</v>
      </c>
      <c r="L50">
        <f t="shared" si="11"/>
        <v>1.0410148747455517</v>
      </c>
      <c r="M50">
        <f t="shared" si="12"/>
        <v>-3.2139858395740095</v>
      </c>
    </row>
    <row r="51" spans="5:13" x14ac:dyDescent="0.3">
      <c r="E51" s="13">
        <f t="shared" si="8"/>
        <v>5.8111380145277431E-3</v>
      </c>
      <c r="F51" s="26">
        <f t="shared" si="9"/>
        <v>-5.1479788556071506</v>
      </c>
      <c r="H51" s="1">
        <v>338</v>
      </c>
      <c r="J51">
        <f t="shared" si="10"/>
        <v>-3.1208954165080089</v>
      </c>
      <c r="L51">
        <f t="shared" si="11"/>
        <v>1.0451053012210136</v>
      </c>
      <c r="M51">
        <f t="shared" si="12"/>
        <v>-3.1208954165080098</v>
      </c>
    </row>
    <row r="52" spans="5:13" x14ac:dyDescent="0.3">
      <c r="E52" s="13">
        <f t="shared" si="8"/>
        <v>6.0532687651331778E-3</v>
      </c>
      <c r="F52" s="26">
        <f t="shared" si="9"/>
        <v>-5.1071568610868763</v>
      </c>
      <c r="H52" s="1">
        <v>274</v>
      </c>
      <c r="J52">
        <f t="shared" si="10"/>
        <v>-3.0563568953704205</v>
      </c>
      <c r="L52">
        <f t="shared" si="11"/>
        <v>1.0451053012210136</v>
      </c>
      <c r="M52">
        <f t="shared" si="12"/>
        <v>-3.1208954165080098</v>
      </c>
    </row>
    <row r="53" spans="5:13" x14ac:dyDescent="0.3">
      <c r="E53" s="13">
        <f t="shared" si="8"/>
        <v>6.7796610169490786E-3</v>
      </c>
      <c r="F53" s="26">
        <f t="shared" si="9"/>
        <v>-4.9938281757798855</v>
      </c>
      <c r="H53" s="1">
        <v>206</v>
      </c>
      <c r="J53">
        <f t="shared" si="10"/>
        <v>-3.0357376081676875</v>
      </c>
      <c r="L53">
        <f t="shared" si="11"/>
        <v>1.0481836651288796</v>
      </c>
      <c r="M53">
        <f t="shared" si="12"/>
        <v>-3.0563568953704192</v>
      </c>
    </row>
    <row r="54" spans="5:13" x14ac:dyDescent="0.3">
      <c r="E54" s="13">
        <f t="shared" si="8"/>
        <v>7.0217917675543789E-3</v>
      </c>
      <c r="F54" s="26">
        <f t="shared" si="9"/>
        <v>-4.9587368559686187</v>
      </c>
      <c r="H54" s="1">
        <v>163</v>
      </c>
      <c r="J54">
        <f t="shared" si="10"/>
        <v>-3.0155349008501702</v>
      </c>
      <c r="L54">
        <f t="shared" si="11"/>
        <v>1.0492118000784927</v>
      </c>
      <c r="M54">
        <f t="shared" si="12"/>
        <v>-3.0357376081676901</v>
      </c>
    </row>
    <row r="55" spans="5:13" x14ac:dyDescent="0.3">
      <c r="E55" s="13">
        <f t="shared" si="8"/>
        <v>7.2639225181598136E-3</v>
      </c>
      <c r="F55" s="26">
        <f t="shared" si="9"/>
        <v>-4.9248353042929223</v>
      </c>
      <c r="H55" s="1">
        <v>124</v>
      </c>
      <c r="J55">
        <f t="shared" si="10"/>
        <v>-3.0155349008501702</v>
      </c>
      <c r="L55">
        <f t="shared" si="11"/>
        <v>1.0502409434978142</v>
      </c>
      <c r="M55">
        <f t="shared" si="12"/>
        <v>-3.015534900850172</v>
      </c>
    </row>
    <row r="56" spans="5:13" x14ac:dyDescent="0.3">
      <c r="E56" s="13">
        <f t="shared" si="8"/>
        <v>7.2639225181598136E-3</v>
      </c>
      <c r="F56" s="26">
        <f t="shared" si="9"/>
        <v>-4.9248353042929223</v>
      </c>
      <c r="H56" s="1">
        <v>71</v>
      </c>
      <c r="J56">
        <f t="shared" si="10"/>
        <v>-3.0155349008501702</v>
      </c>
      <c r="L56">
        <f t="shared" si="11"/>
        <v>1.0502409434978142</v>
      </c>
      <c r="M56">
        <f t="shared" si="12"/>
        <v>-3.015534900850172</v>
      </c>
    </row>
    <row r="57" spans="5:13" x14ac:dyDescent="0.3">
      <c r="E57" s="13">
        <f t="shared" si="8"/>
        <v>7.2639225181598136E-3</v>
      </c>
      <c r="F57" s="26">
        <f t="shared" si="9"/>
        <v>-4.9248353042929223</v>
      </c>
      <c r="H57" s="1">
        <v>12</v>
      </c>
      <c r="J57">
        <f t="shared" si="10"/>
        <v>-3.0155349008501702</v>
      </c>
      <c r="L57">
        <f t="shared" si="11"/>
        <v>1.0502409434978142</v>
      </c>
      <c r="M57">
        <f t="shared" si="12"/>
        <v>-3.015534900850172</v>
      </c>
    </row>
    <row r="58" spans="5:13" x14ac:dyDescent="0.3">
      <c r="F58" s="16"/>
      <c r="L58">
        <f>EXP(E20)</f>
        <v>1.0502409434978142</v>
      </c>
      <c r="M58">
        <f t="shared" si="12"/>
        <v>-3.015534900850172</v>
      </c>
    </row>
    <row r="59" spans="5:13" x14ac:dyDescent="0.3">
      <c r="F59" s="16"/>
      <c r="L59">
        <f t="shared" si="11"/>
        <v>1.0502409434978142</v>
      </c>
      <c r="M59">
        <f t="shared" si="12"/>
        <v>-3.015534900850172</v>
      </c>
    </row>
  </sheetData>
  <mergeCells count="6">
    <mergeCell ref="A25:A39"/>
    <mergeCell ref="AG2:AH2"/>
    <mergeCell ref="A3:F3"/>
    <mergeCell ref="A23:F23"/>
    <mergeCell ref="AE2:AF2"/>
    <mergeCell ref="A5:A21"/>
  </mergeCells>
  <pageMargins left="0.43307086614173229" right="3.937007874015748E-2" top="3.937007874015748E-2" bottom="0" header="0.31496062992125984" footer="0.31496062992125984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646A-3ADC-4BDE-BF99-FEDA514F0B58}">
  <dimension ref="B3:L249"/>
  <sheetViews>
    <sheetView topLeftCell="E4" zoomScaleNormal="100" workbookViewId="0">
      <selection activeCell="P37" sqref="P37"/>
    </sheetView>
  </sheetViews>
  <sheetFormatPr defaultRowHeight="14.4" x14ac:dyDescent="0.3"/>
  <cols>
    <col min="7" max="9" width="11.6640625" customWidth="1"/>
  </cols>
  <sheetData>
    <row r="3" spans="2:12" x14ac:dyDescent="0.3">
      <c r="B3" t="s">
        <v>24</v>
      </c>
      <c r="K3" s="2" t="s">
        <v>23</v>
      </c>
      <c r="L3" s="13">
        <v>0.41299999999999998</v>
      </c>
    </row>
    <row r="4" spans="2:12" x14ac:dyDescent="0.3">
      <c r="B4" t="s">
        <v>25</v>
      </c>
      <c r="C4" t="s">
        <v>26</v>
      </c>
      <c r="D4" t="s">
        <v>27</v>
      </c>
      <c r="E4" s="17" t="s">
        <v>28</v>
      </c>
      <c r="F4" s="17" t="s">
        <v>31</v>
      </c>
      <c r="G4" s="25" t="s">
        <v>32</v>
      </c>
      <c r="H4" s="25" t="s">
        <v>45</v>
      </c>
      <c r="I4" s="25"/>
    </row>
    <row r="5" spans="2:12" x14ac:dyDescent="0.3">
      <c r="B5" s="16">
        <v>2.5375000000000001</v>
      </c>
      <c r="C5" s="16">
        <v>-1.8142744379999999E-2</v>
      </c>
      <c r="D5" s="16">
        <f t="shared" ref="D5:D68" si="0">0.5+ABS(C5)</f>
        <v>0.51814274437999996</v>
      </c>
      <c r="E5" s="16">
        <f>D5-$L$3</f>
        <v>0.10514274437999999</v>
      </c>
      <c r="F5" s="16">
        <f>E5/$L$3</f>
        <v>0.2545829161743341</v>
      </c>
      <c r="G5" s="16">
        <f>(D5-$D$5)/$D$5</f>
        <v>0</v>
      </c>
      <c r="H5" s="16">
        <f>EXP(G5)</f>
        <v>1</v>
      </c>
      <c r="I5" s="23"/>
    </row>
    <row r="6" spans="2:12" x14ac:dyDescent="0.3">
      <c r="B6" s="16">
        <v>5.0750000000000002</v>
      </c>
      <c r="C6" s="16">
        <v>-1.798348747E-2</v>
      </c>
      <c r="D6" s="16">
        <f t="shared" si="0"/>
        <v>0.51798348747</v>
      </c>
      <c r="E6" s="16">
        <f t="shared" ref="E6:E69" si="1">D6-$L$3</f>
        <v>0.10498348747000003</v>
      </c>
      <c r="F6" s="16">
        <f t="shared" ref="F6:F69" si="2">E6/$L$3</f>
        <v>0.25419730622276038</v>
      </c>
      <c r="G6" s="16">
        <f t="shared" ref="G6:G69" si="3">(D6-$D$5)/$D$5</f>
        <v>-3.073610732319038E-4</v>
      </c>
      <c r="H6" s="16">
        <f t="shared" ref="H6:H69" si="4">EXP(G6)</f>
        <v>0.99969268615734375</v>
      </c>
      <c r="I6" s="23"/>
    </row>
    <row r="7" spans="2:12" x14ac:dyDescent="0.3">
      <c r="B7" s="16">
        <v>7.6124999999999998</v>
      </c>
      <c r="C7" s="16">
        <v>-1.7800272400000001E-2</v>
      </c>
      <c r="D7" s="16">
        <f t="shared" si="0"/>
        <v>0.51780027240000004</v>
      </c>
      <c r="E7" s="16">
        <f t="shared" si="1"/>
        <v>0.10480027240000006</v>
      </c>
      <c r="F7" s="16">
        <f t="shared" si="2"/>
        <v>0.25375368619854738</v>
      </c>
      <c r="G7" s="16">
        <f t="shared" si="3"/>
        <v>-6.6096067872130685E-4</v>
      </c>
      <c r="H7" s="16">
        <f t="shared" si="4"/>
        <v>0.99933925770767051</v>
      </c>
      <c r="I7" s="23"/>
    </row>
    <row r="8" spans="2:12" x14ac:dyDescent="0.3">
      <c r="B8" s="16">
        <v>10.15</v>
      </c>
      <c r="C8" s="16">
        <v>-1.803732747E-2</v>
      </c>
      <c r="D8" s="16">
        <f t="shared" si="0"/>
        <v>0.51803732746999998</v>
      </c>
      <c r="E8" s="16">
        <f t="shared" si="1"/>
        <v>0.10503732747</v>
      </c>
      <c r="F8" s="16">
        <f t="shared" si="2"/>
        <v>0.25432766941888618</v>
      </c>
      <c r="G8" s="16">
        <f t="shared" si="3"/>
        <v>-2.0345148348285572E-4</v>
      </c>
      <c r="H8" s="16">
        <f t="shared" si="4"/>
        <v>0.99979656921136673</v>
      </c>
      <c r="I8" s="23"/>
    </row>
    <row r="9" spans="2:12" x14ac:dyDescent="0.3">
      <c r="B9" s="16">
        <v>12.6875</v>
      </c>
      <c r="C9" s="16">
        <v>-1.812284078E-2</v>
      </c>
      <c r="D9" s="16">
        <f t="shared" si="0"/>
        <v>0.51812284078000004</v>
      </c>
      <c r="E9" s="16">
        <f t="shared" si="1"/>
        <v>0.10512284078000006</v>
      </c>
      <c r="F9" s="16">
        <f t="shared" si="2"/>
        <v>0.25453472343825684</v>
      </c>
      <c r="G9" s="16">
        <f t="shared" si="3"/>
        <v>-3.8413352721444927E-5</v>
      </c>
      <c r="H9" s="16">
        <f t="shared" si="4"/>
        <v>0.99996158738506191</v>
      </c>
      <c r="I9" s="23"/>
    </row>
    <row r="10" spans="2:12" x14ac:dyDescent="0.3">
      <c r="B10" s="16">
        <v>17.762499999999999</v>
      </c>
      <c r="C10" s="16">
        <v>-1.9134598730000001E-2</v>
      </c>
      <c r="D10" s="16">
        <f t="shared" si="0"/>
        <v>0.51913459873000001</v>
      </c>
      <c r="E10" s="16">
        <f t="shared" si="1"/>
        <v>0.10613459873000003</v>
      </c>
      <c r="F10" s="16">
        <f t="shared" si="2"/>
        <v>0.25698450055690081</v>
      </c>
      <c r="G10" s="16">
        <f t="shared" si="3"/>
        <v>1.9142492310432288E-3</v>
      </c>
      <c r="H10" s="16">
        <f t="shared" si="4"/>
        <v>1.0019160825757421</v>
      </c>
      <c r="I10" s="23"/>
    </row>
    <row r="11" spans="2:12" x14ac:dyDescent="0.3">
      <c r="B11" s="16">
        <v>20.3</v>
      </c>
      <c r="C11" s="16">
        <v>-1.9463655909999999E-2</v>
      </c>
      <c r="D11" s="16">
        <f t="shared" si="0"/>
        <v>0.51946365590999999</v>
      </c>
      <c r="E11" s="16">
        <f t="shared" si="1"/>
        <v>0.10646365591000001</v>
      </c>
      <c r="F11" s="16">
        <f t="shared" si="2"/>
        <v>0.25778124917675549</v>
      </c>
      <c r="G11" s="16">
        <f t="shared" si="3"/>
        <v>2.5493197469755218E-3</v>
      </c>
      <c r="H11" s="16">
        <f t="shared" si="4"/>
        <v>1.0025525720256738</v>
      </c>
      <c r="I11" s="23"/>
    </row>
    <row r="12" spans="2:12" x14ac:dyDescent="0.3">
      <c r="B12" s="16">
        <v>22.82751111</v>
      </c>
      <c r="C12" s="16">
        <v>-1.8725008790000001E-2</v>
      </c>
      <c r="D12" s="16">
        <f t="shared" si="0"/>
        <v>0.51872500879000005</v>
      </c>
      <c r="E12" s="16">
        <f t="shared" si="1"/>
        <v>0.10572500879000007</v>
      </c>
      <c r="F12" s="16">
        <f t="shared" si="2"/>
        <v>0.25599275736077504</v>
      </c>
      <c r="G12" s="16">
        <f t="shared" si="3"/>
        <v>1.1237528968910204E-3</v>
      </c>
      <c r="H12" s="16">
        <f t="shared" si="4"/>
        <v>1.0011243845437605</v>
      </c>
      <c r="I12" s="23"/>
    </row>
    <row r="13" spans="2:12" x14ac:dyDescent="0.3">
      <c r="B13" s="16">
        <v>25.365011110000001</v>
      </c>
      <c r="C13" s="16">
        <v>-1.7400726509999999E-2</v>
      </c>
      <c r="D13" s="16">
        <f t="shared" si="0"/>
        <v>0.51740072651000002</v>
      </c>
      <c r="E13" s="16">
        <f t="shared" si="1"/>
        <v>0.10440072651000004</v>
      </c>
      <c r="F13" s="16">
        <f t="shared" si="2"/>
        <v>0.25278626273607757</v>
      </c>
      <c r="G13" s="16">
        <f t="shared" si="3"/>
        <v>-1.4320722967718666E-3</v>
      </c>
      <c r="H13" s="16">
        <f t="shared" si="4"/>
        <v>0.99856895262944523</v>
      </c>
      <c r="I13" s="23"/>
    </row>
    <row r="14" spans="2:12" x14ac:dyDescent="0.3">
      <c r="B14" s="16">
        <v>27.91252222</v>
      </c>
      <c r="C14" s="16">
        <v>-1.8530356000000001E-2</v>
      </c>
      <c r="D14" s="16">
        <f t="shared" si="0"/>
        <v>0.51853035599999997</v>
      </c>
      <c r="E14" s="16">
        <f t="shared" si="1"/>
        <v>0.10553035599999999</v>
      </c>
      <c r="F14" s="16">
        <f t="shared" si="2"/>
        <v>0.2555214430992736</v>
      </c>
      <c r="G14" s="16">
        <f t="shared" si="3"/>
        <v>7.4807883388160656E-4</v>
      </c>
      <c r="H14" s="16">
        <f t="shared" si="4"/>
        <v>1.0007483587146391</v>
      </c>
      <c r="I14" s="23"/>
    </row>
    <row r="15" spans="2:12" x14ac:dyDescent="0.3">
      <c r="B15" s="16">
        <v>30.450022220000001</v>
      </c>
      <c r="C15" s="16">
        <v>-1.88115781E-2</v>
      </c>
      <c r="D15" s="16">
        <f t="shared" si="0"/>
        <v>0.5188115781</v>
      </c>
      <c r="E15" s="16">
        <f t="shared" si="1"/>
        <v>0.10581157810000003</v>
      </c>
      <c r="F15" s="16">
        <f t="shared" si="2"/>
        <v>0.25620236828087173</v>
      </c>
      <c r="G15" s="16">
        <f t="shared" si="3"/>
        <v>1.2908290760692857E-3</v>
      </c>
      <c r="H15" s="16">
        <f t="shared" si="4"/>
        <v>1.0012916625545085</v>
      </c>
      <c r="I15" s="23"/>
    </row>
    <row r="16" spans="2:12" x14ac:dyDescent="0.3">
      <c r="B16" s="16">
        <v>32.97753333</v>
      </c>
      <c r="C16" s="16">
        <v>-1.8742665089999999E-2</v>
      </c>
      <c r="D16" s="16">
        <f t="shared" si="0"/>
        <v>0.51874266509</v>
      </c>
      <c r="E16" s="16">
        <f t="shared" si="1"/>
        <v>0.10574266509000002</v>
      </c>
      <c r="F16" s="16">
        <f t="shared" si="2"/>
        <v>0.25603550869249403</v>
      </c>
      <c r="G16" s="16">
        <f t="shared" si="3"/>
        <v>1.1578290278249266E-3</v>
      </c>
      <c r="H16" s="16">
        <f t="shared" si="4"/>
        <v>1.0011584995706202</v>
      </c>
      <c r="I16" s="23"/>
    </row>
    <row r="17" spans="2:9" x14ac:dyDescent="0.3">
      <c r="B17" s="16">
        <v>35.525044440000002</v>
      </c>
      <c r="C17" s="16">
        <v>-1.8676568309999999E-2</v>
      </c>
      <c r="D17" s="16">
        <f t="shared" si="0"/>
        <v>0.51867656830999997</v>
      </c>
      <c r="E17" s="16">
        <f t="shared" si="1"/>
        <v>0.10567656831</v>
      </c>
      <c r="F17" s="16">
        <f t="shared" si="2"/>
        <v>0.25587546806295403</v>
      </c>
      <c r="G17" s="16">
        <f t="shared" si="3"/>
        <v>1.0302642192525037E-3</v>
      </c>
      <c r="H17" s="16">
        <f t="shared" si="4"/>
        <v>1.0010307951237416</v>
      </c>
      <c r="I17" s="23"/>
    </row>
    <row r="18" spans="2:9" x14ac:dyDescent="0.3">
      <c r="B18" s="16">
        <v>38.062544440000003</v>
      </c>
      <c r="C18" s="16">
        <v>-1.8248830779999999E-2</v>
      </c>
      <c r="D18" s="16">
        <f t="shared" si="0"/>
        <v>0.51824883077999995</v>
      </c>
      <c r="E18" s="16">
        <f t="shared" si="1"/>
        <v>0.10524883077999997</v>
      </c>
      <c r="F18" s="16">
        <f t="shared" si="2"/>
        <v>0.25483978397094426</v>
      </c>
      <c r="G18" s="16">
        <f t="shared" si="3"/>
        <v>2.0474357915968474E-4</v>
      </c>
      <c r="H18" s="16">
        <f t="shared" si="4"/>
        <v>1.0002047645405567</v>
      </c>
      <c r="I18" s="23"/>
    </row>
    <row r="19" spans="2:9" x14ac:dyDescent="0.3">
      <c r="B19" s="16">
        <v>40.600044439999998</v>
      </c>
      <c r="C19" s="16">
        <v>-1.8248881160000001E-2</v>
      </c>
      <c r="D19" s="16">
        <f t="shared" si="0"/>
        <v>0.51824888116000001</v>
      </c>
      <c r="E19" s="16">
        <f t="shared" si="1"/>
        <v>0.10524888116000003</v>
      </c>
      <c r="F19" s="16">
        <f t="shared" si="2"/>
        <v>0.25483990595641653</v>
      </c>
      <c r="G19" s="16">
        <f t="shared" si="3"/>
        <v>2.0484081105303281E-4</v>
      </c>
      <c r="H19" s="16">
        <f t="shared" si="4"/>
        <v>1.0002048617923645</v>
      </c>
      <c r="I19" s="23"/>
    </row>
    <row r="20" spans="2:9" x14ac:dyDescent="0.3">
      <c r="B20" s="16">
        <v>45.675044440000001</v>
      </c>
      <c r="C20" s="16">
        <v>-1.827899736E-2</v>
      </c>
      <c r="D20" s="16">
        <f t="shared" si="0"/>
        <v>0.51827899736000005</v>
      </c>
      <c r="E20" s="16">
        <f t="shared" si="1"/>
        <v>0.10527899736000007</v>
      </c>
      <c r="F20" s="16">
        <f t="shared" si="2"/>
        <v>0.25491282653753045</v>
      </c>
      <c r="G20" s="16">
        <f t="shared" si="3"/>
        <v>2.6296417633546573E-4</v>
      </c>
      <c r="H20" s="16">
        <f t="shared" si="4"/>
        <v>1.0002629987544454</v>
      </c>
      <c r="I20" s="23"/>
    </row>
    <row r="21" spans="2:9" x14ac:dyDescent="0.3">
      <c r="B21" s="16">
        <v>48.212544440000002</v>
      </c>
      <c r="C21" s="16">
        <v>-1.8518213959999998E-2</v>
      </c>
      <c r="D21" s="16">
        <f t="shared" si="0"/>
        <v>0.51851821395999997</v>
      </c>
      <c r="E21" s="16">
        <f t="shared" si="1"/>
        <v>0.10551821396</v>
      </c>
      <c r="F21" s="16">
        <f t="shared" si="2"/>
        <v>0.25549204348668281</v>
      </c>
      <c r="G21" s="16">
        <f t="shared" si="3"/>
        <v>7.2464505982668852E-4</v>
      </c>
      <c r="H21" s="16">
        <f t="shared" si="4"/>
        <v>1.0007249076784894</v>
      </c>
      <c r="I21" s="23"/>
    </row>
    <row r="22" spans="2:9" x14ac:dyDescent="0.3">
      <c r="B22" s="16">
        <v>50.750044440000003</v>
      </c>
      <c r="C22" s="16">
        <v>-1.8223685829999999E-2</v>
      </c>
      <c r="D22" s="16">
        <f t="shared" si="0"/>
        <v>0.51822368583</v>
      </c>
      <c r="E22" s="16">
        <f t="shared" si="1"/>
        <v>0.10522368583000002</v>
      </c>
      <c r="F22" s="16">
        <f t="shared" si="2"/>
        <v>0.25477890031477007</v>
      </c>
      <c r="G22" s="16">
        <f t="shared" si="3"/>
        <v>1.5621457769690727E-4</v>
      </c>
      <c r="H22" s="16">
        <f t="shared" si="4"/>
        <v>1.0001562267798294</v>
      </c>
      <c r="I22" s="23"/>
    </row>
    <row r="23" spans="2:9" x14ac:dyDescent="0.3">
      <c r="B23" s="16">
        <v>53.287544439999998</v>
      </c>
      <c r="C23" s="16">
        <v>-1.8866857059999999E-2</v>
      </c>
      <c r="D23" s="16">
        <f t="shared" si="0"/>
        <v>0.51886685706000002</v>
      </c>
      <c r="E23" s="16">
        <f t="shared" si="1"/>
        <v>0.10586685706000004</v>
      </c>
      <c r="F23" s="16">
        <f t="shared" si="2"/>
        <v>0.2563362156416466</v>
      </c>
      <c r="G23" s="16">
        <f t="shared" si="3"/>
        <v>1.3975158155818915E-3</v>
      </c>
      <c r="H23" s="16">
        <f t="shared" si="4"/>
        <v>1.0013984927958715</v>
      </c>
      <c r="I23" s="23"/>
    </row>
    <row r="24" spans="2:9" x14ac:dyDescent="0.3">
      <c r="B24" s="16">
        <v>55.825044439999999</v>
      </c>
      <c r="C24" s="16">
        <v>-1.8499024150000001E-2</v>
      </c>
      <c r="D24" s="16">
        <f t="shared" si="0"/>
        <v>0.51849902415000004</v>
      </c>
      <c r="E24" s="16">
        <f t="shared" si="1"/>
        <v>0.10549902415000006</v>
      </c>
      <c r="F24" s="16">
        <f t="shared" si="2"/>
        <v>0.25544557905569026</v>
      </c>
      <c r="G24" s="16">
        <f t="shared" si="3"/>
        <v>6.8760930045714793E-4</v>
      </c>
      <c r="H24" s="16">
        <f t="shared" si="4"/>
        <v>1.0006878457579258</v>
      </c>
      <c r="I24" s="23"/>
    </row>
    <row r="25" spans="2:9" x14ac:dyDescent="0.3">
      <c r="B25" s="16">
        <v>58.362544440000001</v>
      </c>
      <c r="C25" s="16">
        <v>-1.9098640569999999E-2</v>
      </c>
      <c r="D25" s="16">
        <f t="shared" si="0"/>
        <v>0.51909864056999999</v>
      </c>
      <c r="E25" s="16">
        <f t="shared" si="1"/>
        <v>0.10609864057000001</v>
      </c>
      <c r="F25" s="16">
        <f t="shared" si="2"/>
        <v>0.25689743479418892</v>
      </c>
      <c r="G25" s="16">
        <f t="shared" si="3"/>
        <v>1.8448510576826373E-3</v>
      </c>
      <c r="H25" s="16">
        <f t="shared" si="4"/>
        <v>1.0018465538423622</v>
      </c>
      <c r="I25" s="23"/>
    </row>
    <row r="26" spans="2:9" x14ac:dyDescent="0.3">
      <c r="B26" s="16">
        <v>60.900044440000002</v>
      </c>
      <c r="C26" s="16">
        <v>-1.7944107099999999E-2</v>
      </c>
      <c r="D26" s="16">
        <f t="shared" si="0"/>
        <v>0.51794410710000005</v>
      </c>
      <c r="E26" s="16">
        <f t="shared" si="1"/>
        <v>0.10494410710000007</v>
      </c>
      <c r="F26" s="16">
        <f t="shared" si="2"/>
        <v>0.25410195423728832</v>
      </c>
      <c r="G26" s="16">
        <f t="shared" si="3"/>
        <v>-3.833640095406515E-4</v>
      </c>
      <c r="H26" s="16">
        <f t="shared" si="4"/>
        <v>0.99961670946505177</v>
      </c>
      <c r="I26" s="23"/>
    </row>
    <row r="27" spans="2:9" x14ac:dyDescent="0.3">
      <c r="B27" s="16">
        <v>63.437544440000003</v>
      </c>
      <c r="C27" s="16">
        <v>-1.8652540339999999E-2</v>
      </c>
      <c r="D27" s="16">
        <f t="shared" si="0"/>
        <v>0.51865254033999997</v>
      </c>
      <c r="E27" s="16">
        <f t="shared" si="1"/>
        <v>0.10565254033999999</v>
      </c>
      <c r="F27" s="16">
        <f t="shared" si="2"/>
        <v>0.25581728895883776</v>
      </c>
      <c r="G27" s="16">
        <f t="shared" si="3"/>
        <v>9.8389095578288173E-4</v>
      </c>
      <c r="H27" s="16">
        <f t="shared" si="4"/>
        <v>1.0009843751352696</v>
      </c>
      <c r="I27" s="23"/>
    </row>
    <row r="28" spans="2:9" x14ac:dyDescent="0.3">
      <c r="B28" s="16">
        <v>65.975044440000005</v>
      </c>
      <c r="C28" s="16">
        <v>-1.8938137109999999E-2</v>
      </c>
      <c r="D28" s="16">
        <f t="shared" si="0"/>
        <v>0.51893813711000003</v>
      </c>
      <c r="E28" s="16">
        <f t="shared" si="1"/>
        <v>0.10593813711000005</v>
      </c>
      <c r="F28" s="16">
        <f t="shared" si="2"/>
        <v>0.25650880656174346</v>
      </c>
      <c r="G28" s="16">
        <f t="shared" si="3"/>
        <v>1.5350841802326471E-3</v>
      </c>
      <c r="H28" s="16">
        <f t="shared" si="4"/>
        <v>1.0015362630250844</v>
      </c>
      <c r="I28" s="23"/>
    </row>
    <row r="29" spans="2:9" x14ac:dyDescent="0.3">
      <c r="B29" s="16">
        <v>68.512544439999999</v>
      </c>
      <c r="C29" s="16">
        <v>-1.982611275E-2</v>
      </c>
      <c r="D29" s="16">
        <f t="shared" si="0"/>
        <v>0.51982611275000001</v>
      </c>
      <c r="E29" s="16">
        <f t="shared" si="1"/>
        <v>0.10682611275000004</v>
      </c>
      <c r="F29" s="16">
        <f t="shared" si="2"/>
        <v>0.2586588686440679</v>
      </c>
      <c r="G29" s="16">
        <f t="shared" si="3"/>
        <v>3.2488506077882773E-3</v>
      </c>
      <c r="H29" s="16">
        <f t="shared" si="4"/>
        <v>1.0032541338428553</v>
      </c>
      <c r="I29" s="23"/>
    </row>
    <row r="30" spans="2:9" x14ac:dyDescent="0.3">
      <c r="B30" s="16">
        <v>71.050044439999994</v>
      </c>
      <c r="C30" s="16">
        <v>-1.8426991019999998E-2</v>
      </c>
      <c r="D30" s="16">
        <f t="shared" si="0"/>
        <v>0.51842699102000001</v>
      </c>
      <c r="E30" s="16">
        <f t="shared" si="1"/>
        <v>0.10542699102000003</v>
      </c>
      <c r="F30" s="16">
        <f t="shared" si="2"/>
        <v>0.25527116469733663</v>
      </c>
      <c r="G30" s="16">
        <f t="shared" si="3"/>
        <v>5.4858751392951614E-4</v>
      </c>
      <c r="H30" s="16">
        <f t="shared" si="4"/>
        <v>1.0005487380155795</v>
      </c>
      <c r="I30" s="23"/>
    </row>
    <row r="31" spans="2:9" x14ac:dyDescent="0.3">
      <c r="B31" s="16">
        <v>73.587544440000002</v>
      </c>
      <c r="C31" s="16">
        <v>-1.7974686480000002E-2</v>
      </c>
      <c r="D31" s="16">
        <f t="shared" si="0"/>
        <v>0.51797468648</v>
      </c>
      <c r="E31" s="16">
        <f t="shared" si="1"/>
        <v>0.10497468648000002</v>
      </c>
      <c r="F31" s="16">
        <f t="shared" si="2"/>
        <v>0.25417599631961268</v>
      </c>
      <c r="G31" s="16">
        <f t="shared" si="3"/>
        <v>-3.2434672071121568E-4</v>
      </c>
      <c r="H31" s="16">
        <f t="shared" si="4"/>
        <v>0.9996757058739999</v>
      </c>
      <c r="I31" s="23"/>
    </row>
    <row r="32" spans="2:9" x14ac:dyDescent="0.3">
      <c r="B32" s="16">
        <v>76.125044439999996</v>
      </c>
      <c r="C32" s="16">
        <v>-1.8470755849999999E-2</v>
      </c>
      <c r="D32" s="16">
        <f t="shared" si="0"/>
        <v>0.51847075585000002</v>
      </c>
      <c r="E32" s="16">
        <f t="shared" si="1"/>
        <v>0.10547075585000004</v>
      </c>
      <c r="F32" s="16">
        <f t="shared" si="2"/>
        <v>0.25537713280871682</v>
      </c>
      <c r="G32" s="16">
        <f t="shared" si="3"/>
        <v>6.3305232690761366E-4</v>
      </c>
      <c r="H32" s="16">
        <f t="shared" si="4"/>
        <v>1.0006332527468218</v>
      </c>
      <c r="I32" s="23"/>
    </row>
    <row r="33" spans="2:9" x14ac:dyDescent="0.3">
      <c r="B33" s="16">
        <v>86.275066670000001</v>
      </c>
      <c r="C33" s="16">
        <v>-1.8728892180000001E-2</v>
      </c>
      <c r="D33" s="16">
        <f t="shared" si="0"/>
        <v>0.51872889217999996</v>
      </c>
      <c r="E33" s="16">
        <f t="shared" si="1"/>
        <v>0.10572889217999998</v>
      </c>
      <c r="F33" s="16">
        <f t="shared" si="2"/>
        <v>0.25600216024213074</v>
      </c>
      <c r="G33" s="16">
        <f t="shared" si="3"/>
        <v>1.1312477234461048E-3</v>
      </c>
      <c r="H33" s="16">
        <f t="shared" si="4"/>
        <v>1.0011318878255007</v>
      </c>
      <c r="I33" s="23"/>
    </row>
    <row r="34" spans="2:9" x14ac:dyDescent="0.3">
      <c r="B34" s="16">
        <v>88.812566669999995</v>
      </c>
      <c r="C34" s="16">
        <v>-1.814384678E-2</v>
      </c>
      <c r="D34" s="16">
        <f t="shared" si="0"/>
        <v>0.51814384678000003</v>
      </c>
      <c r="E34" s="16">
        <f t="shared" si="1"/>
        <v>0.10514384678000005</v>
      </c>
      <c r="F34" s="16">
        <f t="shared" si="2"/>
        <v>0.25458558542372894</v>
      </c>
      <c r="G34" s="16">
        <f t="shared" si="3"/>
        <v>2.1275990294581584E-6</v>
      </c>
      <c r="H34" s="16">
        <f t="shared" si="4"/>
        <v>1.0000021276012927</v>
      </c>
      <c r="I34" s="23"/>
    </row>
    <row r="35" spans="2:9" x14ac:dyDescent="0.3">
      <c r="B35" s="16">
        <v>96.425066670000007</v>
      </c>
      <c r="C35" s="16">
        <v>-1.873890357E-2</v>
      </c>
      <c r="D35" s="16">
        <f t="shared" si="0"/>
        <v>0.51873890356999997</v>
      </c>
      <c r="E35" s="16">
        <f t="shared" si="1"/>
        <v>0.10573890356999999</v>
      </c>
      <c r="F35" s="16">
        <f t="shared" si="2"/>
        <v>0.25602640089588374</v>
      </c>
      <c r="G35" s="16">
        <f t="shared" si="3"/>
        <v>1.1505694067246929E-3</v>
      </c>
      <c r="H35" s="16">
        <f t="shared" si="4"/>
        <v>1.0011512315656335</v>
      </c>
      <c r="I35" s="23"/>
    </row>
    <row r="36" spans="2:9" x14ac:dyDescent="0.3">
      <c r="B36" s="16">
        <v>98.962566670000001</v>
      </c>
      <c r="C36" s="16">
        <v>-1.8745256879999998E-2</v>
      </c>
      <c r="D36" s="16">
        <f t="shared" si="0"/>
        <v>0.51874525687999995</v>
      </c>
      <c r="E36" s="16">
        <f t="shared" si="1"/>
        <v>0.10574525687999997</v>
      </c>
      <c r="F36" s="16">
        <f t="shared" si="2"/>
        <v>0.256041784213075</v>
      </c>
      <c r="G36" s="16">
        <f t="shared" si="3"/>
        <v>1.1628311050093747E-3</v>
      </c>
      <c r="H36" s="16">
        <f t="shared" si="4"/>
        <v>1.0011635074552336</v>
      </c>
      <c r="I36" s="23"/>
    </row>
    <row r="37" spans="2:9" x14ac:dyDescent="0.3">
      <c r="B37" s="16">
        <v>101.5000667</v>
      </c>
      <c r="C37" s="16">
        <v>-1.919263538E-2</v>
      </c>
      <c r="D37" s="16">
        <f t="shared" si="0"/>
        <v>0.51919263538000004</v>
      </c>
      <c r="E37" s="16">
        <f t="shared" si="1"/>
        <v>0.10619263538000007</v>
      </c>
      <c r="F37" s="16">
        <f t="shared" si="2"/>
        <v>0.25712502513317209</v>
      </c>
      <c r="G37" s="16">
        <f t="shared" si="3"/>
        <v>2.0262582297786696E-3</v>
      </c>
      <c r="H37" s="16">
        <f t="shared" si="4"/>
        <v>1.0020283124782305</v>
      </c>
      <c r="I37" s="23"/>
    </row>
    <row r="38" spans="2:9" x14ac:dyDescent="0.3">
      <c r="B38" s="16">
        <v>104.0375667</v>
      </c>
      <c r="C38" s="16">
        <v>-1.8751804140000002E-2</v>
      </c>
      <c r="D38" s="16">
        <f t="shared" si="0"/>
        <v>0.51875180413999999</v>
      </c>
      <c r="E38" s="16">
        <f t="shared" si="1"/>
        <v>0.10575180414000002</v>
      </c>
      <c r="F38" s="16">
        <f t="shared" si="2"/>
        <v>0.25605763714285718</v>
      </c>
      <c r="G38" s="16">
        <f t="shared" si="3"/>
        <v>1.1754671209935014E-3</v>
      </c>
      <c r="H38" s="16">
        <f t="shared" si="4"/>
        <v>1.0011761582532444</v>
      </c>
      <c r="I38" s="23"/>
    </row>
    <row r="39" spans="2:9" x14ac:dyDescent="0.3">
      <c r="B39" s="16">
        <v>106.57506669999999</v>
      </c>
      <c r="C39" s="16">
        <v>-1.8611665860000001E-2</v>
      </c>
      <c r="D39" s="16">
        <f t="shared" si="0"/>
        <v>0.51861166585999996</v>
      </c>
      <c r="E39" s="16">
        <f t="shared" si="1"/>
        <v>0.10561166585999998</v>
      </c>
      <c r="F39" s="16">
        <f t="shared" si="2"/>
        <v>0.25571831927360772</v>
      </c>
      <c r="G39" s="16">
        <f t="shared" si="3"/>
        <v>9.0500443185998489E-4</v>
      </c>
      <c r="H39" s="16">
        <f t="shared" si="4"/>
        <v>1.0009054140719369</v>
      </c>
      <c r="I39" s="23"/>
    </row>
    <row r="40" spans="2:9" x14ac:dyDescent="0.3">
      <c r="B40" s="16">
        <v>126.86507779999999</v>
      </c>
      <c r="C40" s="16">
        <v>-1.9128295489999999E-2</v>
      </c>
      <c r="D40" s="16">
        <f t="shared" si="0"/>
        <v>0.51912829548999995</v>
      </c>
      <c r="E40" s="16">
        <f t="shared" si="1"/>
        <v>0.10612829548999997</v>
      </c>
      <c r="F40" s="16">
        <f t="shared" si="2"/>
        <v>0.2569692384745762</v>
      </c>
      <c r="G40" s="16">
        <f t="shared" si="3"/>
        <v>1.9020841663609028E-3</v>
      </c>
      <c r="H40" s="16">
        <f t="shared" si="4"/>
        <v>1.0019038942759271</v>
      </c>
      <c r="I40" s="23"/>
    </row>
    <row r="41" spans="2:9" x14ac:dyDescent="0.3">
      <c r="B41" s="16">
        <v>129.40257779999999</v>
      </c>
      <c r="C41" s="16">
        <v>-1.9806015369999999E-2</v>
      </c>
      <c r="D41" s="16">
        <f t="shared" si="0"/>
        <v>0.51980601537000004</v>
      </c>
      <c r="E41" s="16">
        <f t="shared" si="1"/>
        <v>0.10680601537000006</v>
      </c>
      <c r="F41" s="16">
        <f t="shared" si="2"/>
        <v>0.25861020670702195</v>
      </c>
      <c r="G41" s="16">
        <f t="shared" si="3"/>
        <v>3.2100632654623309E-3</v>
      </c>
      <c r="H41" s="16">
        <f t="shared" si="4"/>
        <v>1.003215221035993</v>
      </c>
      <c r="I41" s="23"/>
    </row>
    <row r="42" spans="2:9" x14ac:dyDescent="0.3">
      <c r="B42" s="16">
        <v>131.94007780000001</v>
      </c>
      <c r="C42" s="16">
        <v>-1.941713757E-2</v>
      </c>
      <c r="D42" s="16">
        <f t="shared" si="0"/>
        <v>0.51941713756999996</v>
      </c>
      <c r="E42" s="16">
        <f t="shared" si="1"/>
        <v>0.10641713756999999</v>
      </c>
      <c r="F42" s="16">
        <f t="shared" si="2"/>
        <v>0.25766861397094432</v>
      </c>
      <c r="G42" s="16">
        <f t="shared" si="3"/>
        <v>2.4595407420495985E-3</v>
      </c>
      <c r="H42" s="16">
        <f t="shared" si="4"/>
        <v>1.0024625678936727</v>
      </c>
      <c r="I42" s="23"/>
    </row>
    <row r="43" spans="2:9" x14ac:dyDescent="0.3">
      <c r="B43" s="16">
        <v>134.47757780000001</v>
      </c>
      <c r="C43" s="16">
        <v>-1.8928325459999999E-2</v>
      </c>
      <c r="D43" s="16">
        <f t="shared" si="0"/>
        <v>0.51892832546000001</v>
      </c>
      <c r="E43" s="16">
        <f t="shared" si="1"/>
        <v>0.10592832546000003</v>
      </c>
      <c r="F43" s="16">
        <f t="shared" si="2"/>
        <v>0.25648504953995166</v>
      </c>
      <c r="G43" s="16">
        <f t="shared" si="3"/>
        <v>1.5161479891801894E-3</v>
      </c>
      <c r="H43" s="16">
        <f t="shared" si="4"/>
        <v>1.0015172979226257</v>
      </c>
      <c r="I43" s="23"/>
    </row>
    <row r="44" spans="2:9" x14ac:dyDescent="0.3">
      <c r="B44" s="16">
        <v>137.0150778</v>
      </c>
      <c r="C44" s="16">
        <v>-1.9255352230000002E-2</v>
      </c>
      <c r="D44" s="16">
        <f t="shared" si="0"/>
        <v>0.51925535222999997</v>
      </c>
      <c r="E44" s="16">
        <f t="shared" si="1"/>
        <v>0.10625535222999999</v>
      </c>
      <c r="F44" s="16">
        <f t="shared" si="2"/>
        <v>0.25727688191283293</v>
      </c>
      <c r="G44" s="16">
        <f t="shared" si="3"/>
        <v>2.1472998745381035E-3</v>
      </c>
      <c r="H44" s="16">
        <f t="shared" si="4"/>
        <v>1.0021496069739628</v>
      </c>
      <c r="I44" s="23"/>
    </row>
    <row r="45" spans="2:9" x14ac:dyDescent="0.3">
      <c r="B45" s="16">
        <v>149.7025778</v>
      </c>
      <c r="C45" s="16">
        <v>-1.9317454309999999E-2</v>
      </c>
      <c r="D45" s="16">
        <f t="shared" si="0"/>
        <v>0.51931745430999998</v>
      </c>
      <c r="E45" s="16">
        <f t="shared" si="1"/>
        <v>0.10631745431</v>
      </c>
      <c r="F45" s="16">
        <f t="shared" si="2"/>
        <v>0.25742725014527845</v>
      </c>
      <c r="G45" s="16">
        <f t="shared" si="3"/>
        <v>2.2671550315843053E-3</v>
      </c>
      <c r="H45" s="16">
        <f t="shared" si="4"/>
        <v>1.0022697269708474</v>
      </c>
      <c r="I45" s="23"/>
    </row>
    <row r="46" spans="2:9" x14ac:dyDescent="0.3">
      <c r="B46" s="16">
        <v>152.24007779999999</v>
      </c>
      <c r="C46" s="16">
        <v>-1.9738438210000001E-2</v>
      </c>
      <c r="D46" s="16">
        <f t="shared" si="0"/>
        <v>0.51973843820999999</v>
      </c>
      <c r="E46" s="16">
        <f t="shared" si="1"/>
        <v>0.10673843821000001</v>
      </c>
      <c r="F46" s="16">
        <f t="shared" si="2"/>
        <v>0.25844658162227607</v>
      </c>
      <c r="G46" s="16">
        <f t="shared" si="3"/>
        <v>3.0796413677651709E-3</v>
      </c>
      <c r="H46" s="16">
        <f t="shared" si="4"/>
        <v>1.0030843883349769</v>
      </c>
      <c r="I46" s="23"/>
    </row>
    <row r="47" spans="2:9" x14ac:dyDescent="0.3">
      <c r="B47" s="16">
        <v>154.77757779999999</v>
      </c>
      <c r="C47" s="16">
        <v>-1.980467281E-2</v>
      </c>
      <c r="D47" s="16">
        <f t="shared" si="0"/>
        <v>0.51980467280999998</v>
      </c>
      <c r="E47" s="16">
        <f t="shared" si="1"/>
        <v>0.10680467281</v>
      </c>
      <c r="F47" s="16">
        <f t="shared" si="2"/>
        <v>0.25860695595641647</v>
      </c>
      <c r="G47" s="16">
        <f t="shared" si="3"/>
        <v>3.2074721648156002E-3</v>
      </c>
      <c r="H47" s="16">
        <f t="shared" si="4"/>
        <v>1.0032126216077526</v>
      </c>
      <c r="I47" s="23"/>
    </row>
    <row r="48" spans="2:9" x14ac:dyDescent="0.3">
      <c r="B48" s="16">
        <v>164.92757779999999</v>
      </c>
      <c r="C48" s="16">
        <v>-1.9817300860000001E-2</v>
      </c>
      <c r="D48" s="16">
        <f t="shared" si="0"/>
        <v>0.51981730086</v>
      </c>
      <c r="E48" s="16">
        <f t="shared" si="1"/>
        <v>0.10681730086000002</v>
      </c>
      <c r="F48" s="16">
        <f t="shared" si="2"/>
        <v>0.25863753234866832</v>
      </c>
      <c r="G48" s="16">
        <f t="shared" si="3"/>
        <v>3.2318439236349371E-3</v>
      </c>
      <c r="H48" s="16">
        <f t="shared" si="4"/>
        <v>1.0032370719617589</v>
      </c>
      <c r="I48" s="23"/>
    </row>
    <row r="49" spans="2:9" x14ac:dyDescent="0.3">
      <c r="B49" s="16">
        <v>172.54007780000001</v>
      </c>
      <c r="C49" s="16">
        <v>-1.9365039819999999E-2</v>
      </c>
      <c r="D49" s="16">
        <f t="shared" si="0"/>
        <v>0.51936503982000004</v>
      </c>
      <c r="E49" s="16">
        <f t="shared" si="1"/>
        <v>0.10636503982000006</v>
      </c>
      <c r="F49" s="16">
        <f t="shared" si="2"/>
        <v>0.25754246929782099</v>
      </c>
      <c r="G49" s="16">
        <f t="shared" si="3"/>
        <v>2.3589936426932938E-3</v>
      </c>
      <c r="H49" s="16">
        <f t="shared" si="4"/>
        <v>1.0023617782573955</v>
      </c>
      <c r="I49" s="23"/>
    </row>
    <row r="50" spans="2:9" x14ac:dyDescent="0.3">
      <c r="B50" s="16">
        <v>175.0775778</v>
      </c>
      <c r="C50" s="16">
        <v>-1.9759866040000001E-2</v>
      </c>
      <c r="D50" s="16">
        <f t="shared" si="0"/>
        <v>0.51975986604000002</v>
      </c>
      <c r="E50" s="16">
        <f t="shared" si="1"/>
        <v>0.10675986604000004</v>
      </c>
      <c r="F50" s="16">
        <f t="shared" si="2"/>
        <v>0.25849846498789358</v>
      </c>
      <c r="G50" s="16">
        <f t="shared" si="3"/>
        <v>3.1209964388000293E-3</v>
      </c>
      <c r="H50" s="16">
        <f t="shared" si="4"/>
        <v>1.0031258718188807</v>
      </c>
      <c r="I50" s="23"/>
    </row>
    <row r="51" spans="2:9" x14ac:dyDescent="0.3">
      <c r="B51" s="16">
        <v>177.61507779999999</v>
      </c>
      <c r="C51" s="16">
        <v>-2.0092058619999999E-2</v>
      </c>
      <c r="D51" s="16">
        <f t="shared" si="0"/>
        <v>0.52009205861999996</v>
      </c>
      <c r="E51" s="16">
        <f t="shared" si="1"/>
        <v>0.10709205861999999</v>
      </c>
      <c r="F51" s="16">
        <f t="shared" si="2"/>
        <v>0.25930280537530265</v>
      </c>
      <c r="G51" s="16">
        <f t="shared" si="3"/>
        <v>3.7621181829584683E-3</v>
      </c>
      <c r="H51" s="16">
        <f t="shared" si="4"/>
        <v>1.0037692038324668</v>
      </c>
      <c r="I51" s="23"/>
    </row>
    <row r="52" spans="2:9" x14ac:dyDescent="0.3">
      <c r="B52" s="16">
        <v>180.15257779999999</v>
      </c>
      <c r="C52" s="16">
        <v>-2.0225152709999999E-2</v>
      </c>
      <c r="D52" s="16">
        <f t="shared" si="0"/>
        <v>0.52022515271000003</v>
      </c>
      <c r="E52" s="16">
        <f t="shared" si="1"/>
        <v>0.10722515271000005</v>
      </c>
      <c r="F52" s="16">
        <f t="shared" si="2"/>
        <v>0.25962506709443112</v>
      </c>
      <c r="G52" s="16">
        <f t="shared" si="3"/>
        <v>4.0189857960702203E-3</v>
      </c>
      <c r="H52" s="16">
        <f t="shared" si="4"/>
        <v>1.0040270727496392</v>
      </c>
      <c r="I52" s="23"/>
    </row>
    <row r="53" spans="2:9" x14ac:dyDescent="0.3">
      <c r="B53" s="16">
        <v>195.37757780000001</v>
      </c>
      <c r="C53" s="16">
        <v>-2.024613099E-2</v>
      </c>
      <c r="D53" s="16">
        <f t="shared" si="0"/>
        <v>0.52024613098999994</v>
      </c>
      <c r="E53" s="16">
        <f t="shared" si="1"/>
        <v>0.10724613098999997</v>
      </c>
      <c r="F53" s="16">
        <f t="shared" si="2"/>
        <v>0.25967586196125902</v>
      </c>
      <c r="G53" s="16">
        <f t="shared" si="3"/>
        <v>4.0594732490500341E-3</v>
      </c>
      <c r="H53" s="16">
        <f t="shared" si="4"/>
        <v>1.0040677240714664</v>
      </c>
      <c r="I53" s="23"/>
    </row>
    <row r="54" spans="2:9" x14ac:dyDescent="0.3">
      <c r="B54" s="16">
        <v>200.4525778</v>
      </c>
      <c r="C54" s="16">
        <v>-1.9960398359999999E-2</v>
      </c>
      <c r="D54" s="16">
        <f t="shared" si="0"/>
        <v>0.51996039835999996</v>
      </c>
      <c r="E54" s="16">
        <f t="shared" si="1"/>
        <v>0.10696039835999999</v>
      </c>
      <c r="F54" s="16">
        <f t="shared" si="2"/>
        <v>0.25898401539951571</v>
      </c>
      <c r="G54" s="16">
        <f t="shared" si="3"/>
        <v>3.5080178188637407E-3</v>
      </c>
      <c r="H54" s="16">
        <f t="shared" si="4"/>
        <v>1.0035141781147421</v>
      </c>
      <c r="I54" s="23"/>
    </row>
    <row r="55" spans="2:9" x14ac:dyDescent="0.3">
      <c r="B55" s="16">
        <v>202.99007779999999</v>
      </c>
      <c r="C55" s="16">
        <v>-1.9247268429999999E-2</v>
      </c>
      <c r="D55" s="16">
        <f t="shared" si="0"/>
        <v>0.51924726843000002</v>
      </c>
      <c r="E55" s="16">
        <f t="shared" si="1"/>
        <v>0.10624726843000004</v>
      </c>
      <c r="F55" s="16">
        <f t="shared" si="2"/>
        <v>0.25725730854721562</v>
      </c>
      <c r="G55" s="16">
        <f t="shared" si="3"/>
        <v>2.1316983823091227E-3</v>
      </c>
      <c r="H55" s="16">
        <f t="shared" si="4"/>
        <v>1.0021339720666218</v>
      </c>
      <c r="I55" s="23"/>
    </row>
    <row r="56" spans="2:9" x14ac:dyDescent="0.3">
      <c r="B56" s="16">
        <v>215.67757779999999</v>
      </c>
      <c r="C56" s="16">
        <v>-1.9677806409999998E-2</v>
      </c>
      <c r="D56" s="16">
        <f t="shared" si="0"/>
        <v>0.51967780641000005</v>
      </c>
      <c r="E56" s="16">
        <f t="shared" si="1"/>
        <v>0.10667780641000008</v>
      </c>
      <c r="F56" s="16">
        <f t="shared" si="2"/>
        <v>0.25829977338983068</v>
      </c>
      <c r="G56" s="16">
        <f t="shared" si="3"/>
        <v>2.9626238071458789E-3</v>
      </c>
      <c r="H56" s="16">
        <f t="shared" si="4"/>
        <v>1.0029670167141629</v>
      </c>
      <c r="I56" s="23"/>
    </row>
    <row r="57" spans="2:9" x14ac:dyDescent="0.3">
      <c r="B57" s="16">
        <v>223.29007780000001</v>
      </c>
      <c r="C57" s="16">
        <v>-2.0009704810000001E-2</v>
      </c>
      <c r="D57" s="16">
        <f t="shared" si="0"/>
        <v>0.52000970480999997</v>
      </c>
      <c r="E57" s="16">
        <f t="shared" si="1"/>
        <v>0.10700970480999999</v>
      </c>
      <c r="F57" s="16">
        <f t="shared" si="2"/>
        <v>0.25910340147699756</v>
      </c>
      <c r="G57" s="16">
        <f t="shared" si="3"/>
        <v>3.6031777927026248E-3</v>
      </c>
      <c r="H57" s="16">
        <f t="shared" si="4"/>
        <v>1.003609677041444</v>
      </c>
      <c r="I57" s="23"/>
    </row>
    <row r="58" spans="2:9" x14ac:dyDescent="0.3">
      <c r="B58" s="16">
        <v>228.36507779999999</v>
      </c>
      <c r="C58" s="16">
        <v>-2.0005681880000001E-2</v>
      </c>
      <c r="D58" s="16">
        <f t="shared" si="0"/>
        <v>0.52000568187999996</v>
      </c>
      <c r="E58" s="16">
        <f t="shared" si="1"/>
        <v>0.10700568187999998</v>
      </c>
      <c r="F58" s="16">
        <f t="shared" si="2"/>
        <v>0.25909366072639223</v>
      </c>
      <c r="G58" s="16">
        <f t="shared" si="3"/>
        <v>3.5954136581207007E-3</v>
      </c>
      <c r="H58" s="16">
        <f t="shared" si="4"/>
        <v>1.0036018849110933</v>
      </c>
      <c r="I58" s="23"/>
    </row>
    <row r="59" spans="2:9" x14ac:dyDescent="0.3">
      <c r="B59" s="16">
        <v>241.05257779999999</v>
      </c>
      <c r="C59" s="16">
        <v>-1.9607797220000001E-2</v>
      </c>
      <c r="D59" s="16">
        <f t="shared" si="0"/>
        <v>0.51960779721999995</v>
      </c>
      <c r="E59" s="16">
        <f t="shared" si="1"/>
        <v>0.10660779721999997</v>
      </c>
      <c r="F59" s="16">
        <f t="shared" si="2"/>
        <v>0.25813025961259073</v>
      </c>
      <c r="G59" s="16">
        <f t="shared" si="3"/>
        <v>2.8275081642859553E-3</v>
      </c>
      <c r="H59" s="16">
        <f t="shared" si="4"/>
        <v>1.0028315093357216</v>
      </c>
      <c r="I59" s="23"/>
    </row>
    <row r="60" spans="2:9" x14ac:dyDescent="0.3">
      <c r="B60" s="16">
        <v>246.12757780000001</v>
      </c>
      <c r="C60" s="16">
        <v>-2.0010864569999998E-2</v>
      </c>
      <c r="D60" s="16">
        <f t="shared" si="0"/>
        <v>0.52001086457000001</v>
      </c>
      <c r="E60" s="16">
        <f t="shared" si="1"/>
        <v>0.10701086457000003</v>
      </c>
      <c r="F60" s="16">
        <f t="shared" si="2"/>
        <v>0.2591062096125909</v>
      </c>
      <c r="G60" s="16">
        <f t="shared" si="3"/>
        <v>3.6054160948165016E-3</v>
      </c>
      <c r="H60" s="16">
        <f t="shared" si="4"/>
        <v>1.0036119234256198</v>
      </c>
      <c r="I60" s="23"/>
    </row>
    <row r="61" spans="2:9" x14ac:dyDescent="0.3">
      <c r="B61" s="16">
        <v>253.74007779999999</v>
      </c>
      <c r="C61" s="16">
        <v>-1.9546447889999999E-2</v>
      </c>
      <c r="D61" s="16">
        <f t="shared" si="0"/>
        <v>0.51954644789000004</v>
      </c>
      <c r="E61" s="16">
        <f t="shared" si="1"/>
        <v>0.10654644789000006</v>
      </c>
      <c r="F61" s="16">
        <f t="shared" si="2"/>
        <v>0.25798171401937064</v>
      </c>
      <c r="G61" s="16">
        <f t="shared" si="3"/>
        <v>2.7091057922266609E-3</v>
      </c>
      <c r="H61" s="16">
        <f t="shared" si="4"/>
        <v>1.0027127787353716</v>
      </c>
      <c r="I61" s="23"/>
    </row>
    <row r="62" spans="2:9" x14ac:dyDescent="0.3">
      <c r="B62" s="16">
        <v>256.27757780000002</v>
      </c>
      <c r="C62" s="16">
        <v>-2.0137228909999999E-2</v>
      </c>
      <c r="D62" s="16">
        <f t="shared" si="0"/>
        <v>0.52013722891000003</v>
      </c>
      <c r="E62" s="16">
        <f t="shared" si="1"/>
        <v>0.10713722891000005</v>
      </c>
      <c r="F62" s="16">
        <f t="shared" si="2"/>
        <v>0.2594121765375304</v>
      </c>
      <c r="G62" s="16">
        <f t="shared" si="3"/>
        <v>3.8492954917020514E-3</v>
      </c>
      <c r="H62" s="16">
        <f t="shared" si="4"/>
        <v>1.0038567135446319</v>
      </c>
      <c r="I62" s="23"/>
    </row>
    <row r="63" spans="2:9" x14ac:dyDescent="0.3">
      <c r="B63" s="16">
        <v>258.81507779999998</v>
      </c>
      <c r="C63" s="16">
        <v>-2.0005118530000001E-2</v>
      </c>
      <c r="D63" s="16">
        <f t="shared" si="0"/>
        <v>0.52000511852999998</v>
      </c>
      <c r="E63" s="16">
        <f t="shared" si="1"/>
        <v>0.10700511853</v>
      </c>
      <c r="F63" s="16">
        <f t="shared" si="2"/>
        <v>0.25909229668280875</v>
      </c>
      <c r="G63" s="16">
        <f t="shared" si="3"/>
        <v>3.5943264094694502E-3</v>
      </c>
      <c r="H63" s="16">
        <f t="shared" si="4"/>
        <v>1.0036007937468907</v>
      </c>
      <c r="I63" s="23"/>
    </row>
    <row r="64" spans="2:9" x14ac:dyDescent="0.3">
      <c r="B64" s="16">
        <v>263.89007779999997</v>
      </c>
      <c r="C64" s="16">
        <v>-1.9963474389999999E-2</v>
      </c>
      <c r="D64" s="16">
        <f t="shared" si="0"/>
        <v>0.51996347439000001</v>
      </c>
      <c r="E64" s="16">
        <f t="shared" si="1"/>
        <v>0.10696347439000004</v>
      </c>
      <c r="F64" s="16">
        <f t="shared" si="2"/>
        <v>0.25899146341404367</v>
      </c>
      <c r="G64" s="16">
        <f t="shared" si="3"/>
        <v>3.5139544647656909E-3</v>
      </c>
      <c r="H64" s="16">
        <f t="shared" si="4"/>
        <v>1.003520135640759</v>
      </c>
      <c r="I64" s="23"/>
    </row>
    <row r="65" spans="2:9" x14ac:dyDescent="0.3">
      <c r="B65" s="16">
        <v>268.96507780000002</v>
      </c>
      <c r="C65" s="16">
        <v>-1.9632573149999999E-2</v>
      </c>
      <c r="D65" s="16">
        <f t="shared" si="0"/>
        <v>0.51963257315</v>
      </c>
      <c r="E65" s="16">
        <f t="shared" si="1"/>
        <v>0.10663257315000002</v>
      </c>
      <c r="F65" s="16">
        <f t="shared" si="2"/>
        <v>0.25819024975786931</v>
      </c>
      <c r="G65" s="16">
        <f t="shared" si="3"/>
        <v>2.8753249681856227E-3</v>
      </c>
      <c r="H65" s="16">
        <f t="shared" si="4"/>
        <v>1.0028794626798267</v>
      </c>
      <c r="I65" s="23"/>
    </row>
    <row r="66" spans="2:9" x14ac:dyDescent="0.3">
      <c r="B66" s="16">
        <v>271.50257779999998</v>
      </c>
      <c r="C66" s="16">
        <v>-1.9246597939999999E-2</v>
      </c>
      <c r="D66" s="16">
        <f t="shared" si="0"/>
        <v>0.51924659794000005</v>
      </c>
      <c r="E66" s="16">
        <f t="shared" si="1"/>
        <v>0.10624659794000008</v>
      </c>
      <c r="F66" s="16">
        <f t="shared" si="2"/>
        <v>0.25725568508474594</v>
      </c>
      <c r="G66" s="16">
        <f t="shared" si="3"/>
        <v>2.1304043566622564E-3</v>
      </c>
      <c r="H66" s="16">
        <f t="shared" si="4"/>
        <v>1.0021326752803994</v>
      </c>
      <c r="I66" s="23"/>
    </row>
    <row r="67" spans="2:9" x14ac:dyDescent="0.3">
      <c r="B67" s="16">
        <v>274.04007780000001</v>
      </c>
      <c r="C67" s="16">
        <v>-2.0020511170000001E-2</v>
      </c>
      <c r="D67" s="16">
        <f t="shared" si="0"/>
        <v>0.52002051117000003</v>
      </c>
      <c r="E67" s="16">
        <f t="shared" si="1"/>
        <v>0.10702051117000005</v>
      </c>
      <c r="F67" s="16">
        <f t="shared" si="2"/>
        <v>0.25912956699757883</v>
      </c>
      <c r="G67" s="16">
        <f t="shared" si="3"/>
        <v>3.6240337443052867E-3</v>
      </c>
      <c r="H67" s="16">
        <f t="shared" si="4"/>
        <v>1.0036306084945683</v>
      </c>
      <c r="I67" s="23"/>
    </row>
    <row r="68" spans="2:9" x14ac:dyDescent="0.3">
      <c r="B68" s="16">
        <v>279.11507779999999</v>
      </c>
      <c r="C68" s="16">
        <v>-2.0227856209999999E-2</v>
      </c>
      <c r="D68" s="16">
        <f t="shared" si="0"/>
        <v>0.52022785621000001</v>
      </c>
      <c r="E68" s="16">
        <f t="shared" si="1"/>
        <v>0.10722785621000003</v>
      </c>
      <c r="F68" s="16">
        <f t="shared" si="2"/>
        <v>0.25963161309927368</v>
      </c>
      <c r="G68" s="16">
        <f t="shared" si="3"/>
        <v>4.0242034702136914E-3</v>
      </c>
      <c r="H68" s="16">
        <f t="shared" si="4"/>
        <v>1.004032311449403</v>
      </c>
      <c r="I68" s="23"/>
    </row>
    <row r="69" spans="2:9" x14ac:dyDescent="0.3">
      <c r="B69" s="16">
        <v>281.65257780000002</v>
      </c>
      <c r="C69" s="16">
        <v>-1.9852858819999999E-2</v>
      </c>
      <c r="D69" s="16">
        <f t="shared" ref="D69:D132" si="5">0.5+ABS(C69)</f>
        <v>0.51985285881999999</v>
      </c>
      <c r="E69" s="16">
        <f t="shared" si="1"/>
        <v>0.10685285882000001</v>
      </c>
      <c r="F69" s="16">
        <f t="shared" si="2"/>
        <v>0.25872362910411628</v>
      </c>
      <c r="G69" s="16">
        <f t="shared" si="3"/>
        <v>3.3004697229646871E-3</v>
      </c>
      <c r="H69" s="16">
        <f t="shared" si="4"/>
        <v>1.0033059222701661</v>
      </c>
      <c r="I69" s="23"/>
    </row>
    <row r="70" spans="2:9" x14ac:dyDescent="0.3">
      <c r="B70" s="16">
        <v>284.19007779999998</v>
      </c>
      <c r="C70" s="16">
        <v>-1.9298627419999999E-2</v>
      </c>
      <c r="D70" s="16">
        <f t="shared" si="5"/>
        <v>0.51929862741999999</v>
      </c>
      <c r="E70" s="16">
        <f t="shared" ref="E70:E133" si="6">D70-$L$3</f>
        <v>0.10629862742000001</v>
      </c>
      <c r="F70" s="16">
        <f t="shared" ref="F70:F133" si="7">E70/$L$3</f>
        <v>0.25738166445520588</v>
      </c>
      <c r="G70" s="16">
        <f t="shared" ref="G70:G133" si="8">(D70-$D$5)/$D$5</f>
        <v>2.2308196969604115E-3</v>
      </c>
      <c r="H70" s="16">
        <f t="shared" ref="H70:H133" si="9">EXP(G70)</f>
        <v>1.002233309826553</v>
      </c>
      <c r="I70" s="23"/>
    </row>
    <row r="71" spans="2:9" x14ac:dyDescent="0.3">
      <c r="B71" s="16">
        <v>286.72757780000001</v>
      </c>
      <c r="C71" s="16">
        <v>-1.9584074159999999E-2</v>
      </c>
      <c r="D71" s="16">
        <f t="shared" si="5"/>
        <v>0.51958407415999996</v>
      </c>
      <c r="E71" s="16">
        <f t="shared" si="6"/>
        <v>0.10658407415999999</v>
      </c>
      <c r="F71" s="16">
        <f t="shared" si="7"/>
        <v>0.25807281878934624</v>
      </c>
      <c r="G71" s="16">
        <f t="shared" si="8"/>
        <v>2.7817233679971122E-3</v>
      </c>
      <c r="H71" s="16">
        <f t="shared" si="9"/>
        <v>1.0027855959504304</v>
      </c>
      <c r="I71" s="23"/>
    </row>
    <row r="72" spans="2:9" x14ac:dyDescent="0.3">
      <c r="B72" s="16">
        <v>289.26507779999997</v>
      </c>
      <c r="C72" s="16">
        <v>-1.9766596260000002E-2</v>
      </c>
      <c r="D72" s="16">
        <f t="shared" si="5"/>
        <v>0.51976659625999999</v>
      </c>
      <c r="E72" s="16">
        <f t="shared" si="6"/>
        <v>0.10676659626000001</v>
      </c>
      <c r="F72" s="16">
        <f t="shared" si="7"/>
        <v>0.2585147609200969</v>
      </c>
      <c r="G72" s="16">
        <f t="shared" si="8"/>
        <v>3.1339855621120355E-3</v>
      </c>
      <c r="H72" s="16">
        <f t="shared" si="9"/>
        <v>1.0031389016291499</v>
      </c>
      <c r="I72" s="23"/>
    </row>
    <row r="73" spans="2:9" x14ac:dyDescent="0.3">
      <c r="B73" s="16">
        <v>291.80257779999999</v>
      </c>
      <c r="C73" s="16">
        <v>-1.936029169E-2</v>
      </c>
      <c r="D73" s="16">
        <f t="shared" si="5"/>
        <v>0.51936029168999998</v>
      </c>
      <c r="E73" s="16">
        <f t="shared" si="6"/>
        <v>0.10636029169</v>
      </c>
      <c r="F73" s="16">
        <f t="shared" si="7"/>
        <v>0.25753097261501212</v>
      </c>
      <c r="G73" s="16">
        <f t="shared" si="8"/>
        <v>2.3498298938006085E-3</v>
      </c>
      <c r="H73" s="16">
        <f t="shared" si="9"/>
        <v>1.0023525929078461</v>
      </c>
      <c r="I73" s="23"/>
    </row>
    <row r="74" spans="2:9" x14ac:dyDescent="0.3">
      <c r="B74" s="16">
        <v>294.34007780000002</v>
      </c>
      <c r="C74" s="16">
        <v>-1.9360012119999999E-2</v>
      </c>
      <c r="D74" s="16">
        <f t="shared" si="5"/>
        <v>0.51936001212000005</v>
      </c>
      <c r="E74" s="16">
        <f t="shared" si="6"/>
        <v>0.10636001212000007</v>
      </c>
      <c r="F74" s="16">
        <f t="shared" si="7"/>
        <v>0.2575302956900728</v>
      </c>
      <c r="G74" s="16">
        <f t="shared" si="8"/>
        <v>2.3492903320621486E-3</v>
      </c>
      <c r="H74" s="16">
        <f t="shared" si="9"/>
        <v>1.0023520520768843</v>
      </c>
      <c r="I74" s="23"/>
    </row>
    <row r="75" spans="2:9" x14ac:dyDescent="0.3">
      <c r="B75" s="16">
        <v>296.87757779999998</v>
      </c>
      <c r="C75" s="16">
        <v>-1.9364555780000001E-2</v>
      </c>
      <c r="D75" s="16">
        <f t="shared" si="5"/>
        <v>0.51936455577999996</v>
      </c>
      <c r="E75" s="16">
        <f t="shared" si="6"/>
        <v>0.10636455577999998</v>
      </c>
      <c r="F75" s="16">
        <f t="shared" si="7"/>
        <v>0.25754129728813557</v>
      </c>
      <c r="G75" s="16">
        <f t="shared" si="8"/>
        <v>2.3580594599698422E-3</v>
      </c>
      <c r="H75" s="16">
        <f t="shared" si="9"/>
        <v>1.0023608418687768</v>
      </c>
      <c r="I75" s="23"/>
    </row>
    <row r="76" spans="2:9" x14ac:dyDescent="0.3">
      <c r="B76" s="16">
        <v>299.41507780000001</v>
      </c>
      <c r="C76" s="16">
        <v>-1.912573473E-2</v>
      </c>
      <c r="D76" s="16">
        <f t="shared" si="5"/>
        <v>0.51912573473000001</v>
      </c>
      <c r="E76" s="16">
        <f t="shared" si="6"/>
        <v>0.10612573473000003</v>
      </c>
      <c r="F76" s="16">
        <f t="shared" si="7"/>
        <v>0.25696303808716714</v>
      </c>
      <c r="G76" s="16">
        <f t="shared" si="8"/>
        <v>1.8971419761484338E-3</v>
      </c>
      <c r="H76" s="16">
        <f t="shared" si="9"/>
        <v>1.001898942688543</v>
      </c>
      <c r="I76" s="23"/>
    </row>
    <row r="77" spans="2:9" x14ac:dyDescent="0.3">
      <c r="B77" s="16">
        <v>301.95257779999997</v>
      </c>
      <c r="C77" s="16">
        <v>-1.9466135020000001E-2</v>
      </c>
      <c r="D77" s="16">
        <f t="shared" si="5"/>
        <v>0.51946613502000005</v>
      </c>
      <c r="E77" s="16">
        <f t="shared" si="6"/>
        <v>0.10646613502000007</v>
      </c>
      <c r="F77" s="16">
        <f t="shared" si="7"/>
        <v>0.25778725186440699</v>
      </c>
      <c r="G77" s="16">
        <f t="shared" si="8"/>
        <v>2.5541043551302318E-3</v>
      </c>
      <c r="H77" s="16">
        <f t="shared" si="9"/>
        <v>1.0025573688583611</v>
      </c>
      <c r="I77" s="23"/>
    </row>
    <row r="78" spans="2:9" x14ac:dyDescent="0.3">
      <c r="B78" s="16">
        <v>304.49007779999999</v>
      </c>
      <c r="C78" s="16">
        <v>-1.9372447939999999E-2</v>
      </c>
      <c r="D78" s="16">
        <f t="shared" si="5"/>
        <v>0.51937244794000004</v>
      </c>
      <c r="E78" s="16">
        <f t="shared" si="6"/>
        <v>0.10637244794000006</v>
      </c>
      <c r="F78" s="16">
        <f t="shared" si="7"/>
        <v>0.25756040663438273</v>
      </c>
      <c r="G78" s="16">
        <f t="shared" si="8"/>
        <v>2.3732910927306591E-3</v>
      </c>
      <c r="H78" s="16">
        <f t="shared" si="9"/>
        <v>1.0023761095772898</v>
      </c>
      <c r="I78" s="23"/>
    </row>
    <row r="79" spans="2:9" x14ac:dyDescent="0.3">
      <c r="B79" s="16">
        <v>307.02757780000002</v>
      </c>
      <c r="C79" s="16">
        <v>-1.9777039850000001E-2</v>
      </c>
      <c r="D79" s="16">
        <f t="shared" si="5"/>
        <v>0.51977703985000001</v>
      </c>
      <c r="E79" s="16">
        <f t="shared" si="6"/>
        <v>0.10677703985000003</v>
      </c>
      <c r="F79" s="16">
        <f t="shared" si="7"/>
        <v>0.25854004806295411</v>
      </c>
      <c r="G79" s="16">
        <f t="shared" si="8"/>
        <v>3.1541413784643736E-3</v>
      </c>
      <c r="H79" s="16">
        <f t="shared" si="9"/>
        <v>1.0031591209163946</v>
      </c>
      <c r="I79" s="23"/>
    </row>
    <row r="80" spans="2:9" x14ac:dyDescent="0.3">
      <c r="B80" s="16">
        <v>309.56507779999998</v>
      </c>
      <c r="C80" s="16">
        <v>-1.9470330170000001E-2</v>
      </c>
      <c r="D80" s="16">
        <f t="shared" si="5"/>
        <v>0.51947033016999999</v>
      </c>
      <c r="E80" s="16">
        <f t="shared" si="6"/>
        <v>0.10647033017000002</v>
      </c>
      <c r="F80" s="16">
        <f t="shared" si="7"/>
        <v>0.25779740961259084</v>
      </c>
      <c r="G80" s="16">
        <f t="shared" si="8"/>
        <v>2.562200869161247E-3</v>
      </c>
      <c r="H80" s="16">
        <f t="shared" si="9"/>
        <v>1.0025654861110256</v>
      </c>
      <c r="I80" s="23"/>
    </row>
    <row r="81" spans="2:9" x14ac:dyDescent="0.3">
      <c r="B81" s="16">
        <v>312.10257780000001</v>
      </c>
      <c r="C81" s="16">
        <v>-1.919822941E-2</v>
      </c>
      <c r="D81" s="16">
        <f t="shared" si="5"/>
        <v>0.51919822941000005</v>
      </c>
      <c r="E81" s="16">
        <f t="shared" si="6"/>
        <v>0.10619822941000007</v>
      </c>
      <c r="F81" s="16">
        <f t="shared" si="7"/>
        <v>0.25713857000000018</v>
      </c>
      <c r="G81" s="16">
        <f t="shared" si="8"/>
        <v>2.0370545403719867E-3</v>
      </c>
      <c r="H81" s="16">
        <f t="shared" si="9"/>
        <v>1.0020391307455139</v>
      </c>
      <c r="I81" s="23"/>
    </row>
    <row r="82" spans="2:9" x14ac:dyDescent="0.3">
      <c r="B82" s="16">
        <v>314.64007779999997</v>
      </c>
      <c r="C82" s="16">
        <v>-1.9231986459999999E-2</v>
      </c>
      <c r="D82" s="16">
        <f t="shared" si="5"/>
        <v>0.51923198646000002</v>
      </c>
      <c r="E82" s="16">
        <f t="shared" si="6"/>
        <v>0.10623198646000004</v>
      </c>
      <c r="F82" s="16">
        <f t="shared" si="7"/>
        <v>0.2572203061985473</v>
      </c>
      <c r="G82" s="16">
        <f t="shared" si="8"/>
        <v>2.1022046372634619E-3</v>
      </c>
      <c r="H82" s="16">
        <f t="shared" si="9"/>
        <v>1.0021044158186123</v>
      </c>
      <c r="I82" s="23"/>
    </row>
    <row r="83" spans="2:9" x14ac:dyDescent="0.3">
      <c r="B83" s="16">
        <v>317.17757779999999</v>
      </c>
      <c r="C83" s="16">
        <v>-2.0044283079999999E-2</v>
      </c>
      <c r="D83" s="16">
        <f t="shared" si="5"/>
        <v>0.52004428307999995</v>
      </c>
      <c r="E83" s="16">
        <f t="shared" si="6"/>
        <v>0.10704428307999997</v>
      </c>
      <c r="F83" s="16">
        <f t="shared" si="7"/>
        <v>0.25918712610169486</v>
      </c>
      <c r="G83" s="16">
        <f t="shared" si="8"/>
        <v>3.669912819632993E-3</v>
      </c>
      <c r="H83" s="16">
        <f t="shared" si="9"/>
        <v>1.0036766551951386</v>
      </c>
      <c r="I83" s="23"/>
    </row>
    <row r="84" spans="2:9" x14ac:dyDescent="0.3">
      <c r="B84" s="16">
        <v>319.71507780000002</v>
      </c>
      <c r="C84" s="16">
        <v>-1.9649576429999999E-2</v>
      </c>
      <c r="D84" s="16">
        <f t="shared" si="5"/>
        <v>0.51964957642999998</v>
      </c>
      <c r="E84" s="16">
        <f t="shared" si="6"/>
        <v>0.10664957643</v>
      </c>
      <c r="F84" s="16">
        <f t="shared" si="7"/>
        <v>0.25823141992736082</v>
      </c>
      <c r="G84" s="16">
        <f t="shared" si="8"/>
        <v>2.9081407900501724E-3</v>
      </c>
      <c r="H84" s="16">
        <f t="shared" si="9"/>
        <v>1.0029123735336209</v>
      </c>
      <c r="I84" s="23"/>
    </row>
    <row r="85" spans="2:9" x14ac:dyDescent="0.3">
      <c r="B85" s="16">
        <v>322.25257779999998</v>
      </c>
      <c r="C85" s="16">
        <v>-1.957497263E-2</v>
      </c>
      <c r="D85" s="16">
        <f t="shared" si="5"/>
        <v>0.51957497262999996</v>
      </c>
      <c r="E85" s="16">
        <f t="shared" si="6"/>
        <v>0.10657497262999999</v>
      </c>
      <c r="F85" s="16">
        <f t="shared" si="7"/>
        <v>0.25805078118644065</v>
      </c>
      <c r="G85" s="16">
        <f t="shared" si="8"/>
        <v>2.7641576873063782E-3</v>
      </c>
      <c r="H85" s="16">
        <f t="shared" si="9"/>
        <v>1.0027679814935559</v>
      </c>
      <c r="I85" s="23"/>
    </row>
    <row r="86" spans="2:9" x14ac:dyDescent="0.3">
      <c r="B86" s="16">
        <v>324.79007780000001</v>
      </c>
      <c r="C86" s="16">
        <v>-1.9200534030000001E-2</v>
      </c>
      <c r="D86" s="16">
        <f t="shared" si="5"/>
        <v>0.51920053402999999</v>
      </c>
      <c r="E86" s="16">
        <f t="shared" si="6"/>
        <v>0.10620053403000002</v>
      </c>
      <c r="F86" s="16">
        <f t="shared" si="7"/>
        <v>0.25714415019370468</v>
      </c>
      <c r="G86" s="16">
        <f t="shared" si="8"/>
        <v>2.0415023880451344E-3</v>
      </c>
      <c r="H86" s="16">
        <f t="shared" si="9"/>
        <v>1.0020435876728417</v>
      </c>
      <c r="I86" s="23"/>
    </row>
    <row r="87" spans="2:9" x14ac:dyDescent="0.3">
      <c r="B87" s="16">
        <v>327.32757779999997</v>
      </c>
      <c r="C87" s="16">
        <v>-1.9767352459999998E-2</v>
      </c>
      <c r="D87" s="16">
        <f t="shared" si="5"/>
        <v>0.51976735245999994</v>
      </c>
      <c r="E87" s="16">
        <f t="shared" si="6"/>
        <v>0.10676735245999996</v>
      </c>
      <c r="F87" s="16">
        <f t="shared" si="7"/>
        <v>0.25851659191283288</v>
      </c>
      <c r="G87" s="16">
        <f t="shared" si="8"/>
        <v>3.1354450054954536E-3</v>
      </c>
      <c r="H87" s="16">
        <f t="shared" si="9"/>
        <v>1.0031403656546509</v>
      </c>
      <c r="I87" s="23"/>
    </row>
    <row r="88" spans="2:9" x14ac:dyDescent="0.3">
      <c r="B88" s="16">
        <v>332.40257780000002</v>
      </c>
      <c r="C88" s="16">
        <v>-1.9402951469999999E-2</v>
      </c>
      <c r="D88" s="16">
        <f t="shared" si="5"/>
        <v>0.51940295147000004</v>
      </c>
      <c r="E88" s="16">
        <f t="shared" si="6"/>
        <v>0.10640295147000006</v>
      </c>
      <c r="F88" s="16">
        <f t="shared" si="7"/>
        <v>0.25763426506053283</v>
      </c>
      <c r="G88" s="16">
        <f t="shared" si="8"/>
        <v>2.4321619933287239E-3</v>
      </c>
      <c r="H88" s="16">
        <f t="shared" si="9"/>
        <v>1.0024351220986416</v>
      </c>
      <c r="I88" s="23"/>
    </row>
    <row r="89" spans="2:9" x14ac:dyDescent="0.3">
      <c r="B89" s="16">
        <v>334.94007779999998</v>
      </c>
      <c r="C89" s="16">
        <v>-2.0121624130000001E-2</v>
      </c>
      <c r="D89" s="16">
        <f t="shared" si="5"/>
        <v>0.52012162412999996</v>
      </c>
      <c r="E89" s="16">
        <f t="shared" si="6"/>
        <v>0.10712162412999998</v>
      </c>
      <c r="F89" s="16">
        <f t="shared" si="7"/>
        <v>0.2593743925665859</v>
      </c>
      <c r="G89" s="16">
        <f t="shared" si="8"/>
        <v>3.8191787330108936E-3</v>
      </c>
      <c r="H89" s="16">
        <f t="shared" si="9"/>
        <v>1.0038264810894837</v>
      </c>
      <c r="I89" s="23"/>
    </row>
    <row r="90" spans="2:9" x14ac:dyDescent="0.3">
      <c r="B90" s="16">
        <v>337.47757780000001</v>
      </c>
      <c r="C90" s="16">
        <v>-1.9890654930000001E-2</v>
      </c>
      <c r="D90" s="16">
        <f t="shared" si="5"/>
        <v>0.51989065492999997</v>
      </c>
      <c r="E90" s="16">
        <f t="shared" si="6"/>
        <v>0.10689065493</v>
      </c>
      <c r="F90" s="16">
        <f t="shared" si="7"/>
        <v>0.25881514510895887</v>
      </c>
      <c r="G90" s="16">
        <f t="shared" si="8"/>
        <v>3.3734150848556735E-3</v>
      </c>
      <c r="H90" s="16">
        <f t="shared" si="9"/>
        <v>1.0033791114531267</v>
      </c>
      <c r="I90" s="23"/>
    </row>
    <row r="91" spans="2:9" x14ac:dyDescent="0.3">
      <c r="B91" s="16">
        <v>340.01507779999997</v>
      </c>
      <c r="C91" s="16">
        <v>-2.037490166E-2</v>
      </c>
      <c r="D91" s="16">
        <f t="shared" si="5"/>
        <v>0.52037490166</v>
      </c>
      <c r="E91" s="16">
        <f t="shared" si="6"/>
        <v>0.10737490166000002</v>
      </c>
      <c r="F91" s="16">
        <f t="shared" si="7"/>
        <v>0.25998765535108964</v>
      </c>
      <c r="G91" s="16">
        <f t="shared" si="8"/>
        <v>4.3079967908669524E-3</v>
      </c>
      <c r="H91" s="16">
        <f t="shared" si="9"/>
        <v>1.0043172895486403</v>
      </c>
      <c r="I91" s="23"/>
    </row>
    <row r="92" spans="2:9" x14ac:dyDescent="0.3">
      <c r="B92" s="16">
        <v>342.55257779999999</v>
      </c>
      <c r="C92" s="16">
        <v>-1.9716083490000001E-2</v>
      </c>
      <c r="D92" s="16">
        <f t="shared" si="5"/>
        <v>0.51971608348999998</v>
      </c>
      <c r="E92" s="16">
        <f t="shared" si="6"/>
        <v>0.10671608349</v>
      </c>
      <c r="F92" s="16">
        <f t="shared" si="7"/>
        <v>0.25839245397094435</v>
      </c>
      <c r="G92" s="16">
        <f t="shared" si="8"/>
        <v>3.0364974267518587E-3</v>
      </c>
      <c r="H92" s="16">
        <f t="shared" si="9"/>
        <v>1.0030411122548522</v>
      </c>
      <c r="I92" s="23"/>
    </row>
    <row r="93" spans="2:9" x14ac:dyDescent="0.3">
      <c r="B93" s="16">
        <v>345.09007780000002</v>
      </c>
      <c r="C93" s="16">
        <v>-1.9998000660000001E-2</v>
      </c>
      <c r="D93" s="16">
        <f t="shared" si="5"/>
        <v>0.51999800066000001</v>
      </c>
      <c r="E93" s="16">
        <f t="shared" si="6"/>
        <v>0.10699800066000004</v>
      </c>
      <c r="F93" s="16">
        <f t="shared" si="7"/>
        <v>0.25907506213075071</v>
      </c>
      <c r="G93" s="16">
        <f t="shared" si="8"/>
        <v>3.5805891332513318E-3</v>
      </c>
      <c r="H93" s="16">
        <f t="shared" si="9"/>
        <v>1.0035870071002702</v>
      </c>
      <c r="I93" s="23"/>
    </row>
    <row r="94" spans="2:9" x14ac:dyDescent="0.3">
      <c r="B94" s="16">
        <v>347.62757779999998</v>
      </c>
      <c r="C94" s="16">
        <v>-1.9470097950000001E-2</v>
      </c>
      <c r="D94" s="16">
        <f t="shared" si="5"/>
        <v>0.51947009794999999</v>
      </c>
      <c r="E94" s="16">
        <f t="shared" si="6"/>
        <v>0.10647009795000001</v>
      </c>
      <c r="F94" s="16">
        <f t="shared" si="7"/>
        <v>0.25779684733656177</v>
      </c>
      <c r="G94" s="16">
        <f t="shared" si="8"/>
        <v>2.5617526915064871E-3</v>
      </c>
      <c r="H94" s="16">
        <f t="shared" si="9"/>
        <v>1.002565036783678</v>
      </c>
      <c r="I94" s="23"/>
    </row>
    <row r="95" spans="2:9" x14ac:dyDescent="0.3">
      <c r="B95" s="16">
        <v>350.16507780000001</v>
      </c>
      <c r="C95" s="16">
        <v>-2.0262005650000001E-2</v>
      </c>
      <c r="D95" s="16">
        <f t="shared" si="5"/>
        <v>0.52026200565000003</v>
      </c>
      <c r="E95" s="16">
        <f t="shared" si="6"/>
        <v>0.10726200565000005</v>
      </c>
      <c r="F95" s="16">
        <f t="shared" si="7"/>
        <v>0.25971429939467328</v>
      </c>
      <c r="G95" s="16">
        <f t="shared" si="8"/>
        <v>4.0901108680696284E-3</v>
      </c>
      <c r="H95" s="16">
        <f t="shared" si="9"/>
        <v>1.0040984867871121</v>
      </c>
      <c r="I95" s="23"/>
    </row>
    <row r="96" spans="2:9" x14ac:dyDescent="0.3">
      <c r="B96" s="16">
        <v>352.70257779999997</v>
      </c>
      <c r="C96" s="16">
        <v>-1.9435597169999999E-2</v>
      </c>
      <c r="D96" s="16">
        <f t="shared" si="5"/>
        <v>0.51943559716999999</v>
      </c>
      <c r="E96" s="16">
        <f t="shared" si="6"/>
        <v>0.10643559717000001</v>
      </c>
      <c r="F96" s="16">
        <f t="shared" si="7"/>
        <v>0.25771331033898309</v>
      </c>
      <c r="G96" s="16">
        <f t="shared" si="8"/>
        <v>2.4951672179584885E-3</v>
      </c>
      <c r="H96" s="16">
        <f t="shared" si="9"/>
        <v>1.0024982827383906</v>
      </c>
      <c r="I96" s="23"/>
    </row>
    <row r="97" spans="2:9" x14ac:dyDescent="0.3">
      <c r="B97" s="16">
        <v>355.24007779999999</v>
      </c>
      <c r="C97" s="16">
        <v>-1.976911978E-2</v>
      </c>
      <c r="D97" s="16">
        <f t="shared" si="5"/>
        <v>0.51976911977999996</v>
      </c>
      <c r="E97" s="16">
        <f t="shared" si="6"/>
        <v>0.10676911977999998</v>
      </c>
      <c r="F97" s="16">
        <f t="shared" si="7"/>
        <v>0.25852087113801447</v>
      </c>
      <c r="G97" s="16">
        <f t="shared" si="8"/>
        <v>3.1388558802383339E-3</v>
      </c>
      <c r="H97" s="16">
        <f t="shared" si="9"/>
        <v>1.0031437872466231</v>
      </c>
      <c r="I97" s="23"/>
    </row>
    <row r="98" spans="2:9" x14ac:dyDescent="0.3">
      <c r="B98" s="16">
        <v>357.77757780000002</v>
      </c>
      <c r="C98" s="16">
        <v>-2.0062167539999998E-2</v>
      </c>
      <c r="D98" s="16">
        <f t="shared" si="5"/>
        <v>0.52006216754000001</v>
      </c>
      <c r="E98" s="16">
        <f t="shared" si="6"/>
        <v>0.10706216754000003</v>
      </c>
      <c r="F98" s="16">
        <f t="shared" si="7"/>
        <v>0.25923042987893469</v>
      </c>
      <c r="G98" s="16">
        <f t="shared" si="8"/>
        <v>3.7044292925432947E-3</v>
      </c>
      <c r="H98" s="16">
        <f t="shared" si="9"/>
        <v>1.0037112991711088</v>
      </c>
      <c r="I98" s="23"/>
    </row>
    <row r="99" spans="2:9" x14ac:dyDescent="0.3">
      <c r="B99" s="16">
        <v>360.31507779999998</v>
      </c>
      <c r="C99" s="16">
        <v>-1.9034302249999999E-2</v>
      </c>
      <c r="D99" s="16">
        <f t="shared" si="5"/>
        <v>0.51903430225000002</v>
      </c>
      <c r="E99" s="16">
        <f t="shared" si="6"/>
        <v>0.10603430225000005</v>
      </c>
      <c r="F99" s="16">
        <f t="shared" si="7"/>
        <v>0.25674165193704612</v>
      </c>
      <c r="G99" s="16">
        <f t="shared" si="8"/>
        <v>1.7206800243181654E-3</v>
      </c>
      <c r="H99" s="16">
        <f t="shared" si="9"/>
        <v>1.0017221612436376</v>
      </c>
      <c r="I99" s="23"/>
    </row>
    <row r="100" spans="2:9" x14ac:dyDescent="0.3">
      <c r="B100" s="16">
        <v>362.85257780000001</v>
      </c>
      <c r="C100" s="16">
        <v>-1.9453694130000001E-2</v>
      </c>
      <c r="D100" s="16">
        <f t="shared" si="5"/>
        <v>0.51945369412999998</v>
      </c>
      <c r="E100" s="16">
        <f t="shared" si="6"/>
        <v>0.10645369413</v>
      </c>
      <c r="F100" s="16">
        <f t="shared" si="7"/>
        <v>0.2577571286440678</v>
      </c>
      <c r="G100" s="16">
        <f t="shared" si="8"/>
        <v>2.5300938095131884E-3</v>
      </c>
      <c r="H100" s="16">
        <f t="shared" si="9"/>
        <v>1.0025332971979104</v>
      </c>
      <c r="I100" s="23"/>
    </row>
    <row r="101" spans="2:9" x14ac:dyDescent="0.3">
      <c r="B101" s="16">
        <v>365.39007779999997</v>
      </c>
      <c r="C101" s="16">
        <v>-1.9679646280000001E-2</v>
      </c>
      <c r="D101" s="16">
        <f t="shared" si="5"/>
        <v>0.51967964627999996</v>
      </c>
      <c r="E101" s="16">
        <f t="shared" si="6"/>
        <v>0.10667964627999998</v>
      </c>
      <c r="F101" s="16">
        <f t="shared" si="7"/>
        <v>0.25830422828087163</v>
      </c>
      <c r="G101" s="16">
        <f t="shared" si="8"/>
        <v>2.9661747012187283E-3</v>
      </c>
      <c r="H101" s="16">
        <f t="shared" si="9"/>
        <v>1.002970578150121</v>
      </c>
      <c r="I101" s="23"/>
    </row>
    <row r="102" spans="2:9" x14ac:dyDescent="0.3">
      <c r="B102" s="16">
        <v>367.92757779999999</v>
      </c>
      <c r="C102" s="16">
        <v>-2.0040606360000001E-2</v>
      </c>
      <c r="D102" s="16">
        <f t="shared" si="5"/>
        <v>0.52004060636000005</v>
      </c>
      <c r="E102" s="16">
        <f t="shared" si="6"/>
        <v>0.10704060636000007</v>
      </c>
      <c r="F102" s="16">
        <f t="shared" si="7"/>
        <v>0.25917822363196141</v>
      </c>
      <c r="G102" s="16">
        <f t="shared" si="8"/>
        <v>3.6628168599968109E-3</v>
      </c>
      <c r="H102" s="16">
        <f t="shared" si="9"/>
        <v>1.0036695331713743</v>
      </c>
      <c r="I102" s="23"/>
    </row>
    <row r="103" spans="2:9" x14ac:dyDescent="0.3">
      <c r="B103" s="16">
        <v>370.46507780000002</v>
      </c>
      <c r="C103" s="16">
        <v>-1.9522550440000001E-2</v>
      </c>
      <c r="D103" s="16">
        <f t="shared" si="5"/>
        <v>0.51952255043999995</v>
      </c>
      <c r="E103" s="16">
        <f t="shared" si="6"/>
        <v>0.10652255043999997</v>
      </c>
      <c r="F103" s="16">
        <f t="shared" si="7"/>
        <v>0.25792385094430986</v>
      </c>
      <c r="G103" s="16">
        <f t="shared" si="8"/>
        <v>2.6629844284532804E-3</v>
      </c>
      <c r="H103" s="16">
        <f t="shared" si="9"/>
        <v>1.0026665333210023</v>
      </c>
      <c r="I103" s="23"/>
    </row>
    <row r="104" spans="2:9" x14ac:dyDescent="0.3">
      <c r="B104" s="16">
        <v>373.00257779999998</v>
      </c>
      <c r="C104" s="16">
        <v>-1.964034106E-2</v>
      </c>
      <c r="D104" s="16">
        <f t="shared" si="5"/>
        <v>0.51964034106000001</v>
      </c>
      <c r="E104" s="16">
        <f t="shared" si="6"/>
        <v>0.10664034106000003</v>
      </c>
      <c r="F104" s="16">
        <f t="shared" si="7"/>
        <v>0.25820905825665869</v>
      </c>
      <c r="G104" s="16">
        <f t="shared" si="8"/>
        <v>2.8903168021623899E-3</v>
      </c>
      <c r="H104" s="16">
        <f t="shared" si="9"/>
        <v>1.0028944977949317</v>
      </c>
      <c r="I104" s="23"/>
    </row>
    <row r="105" spans="2:9" x14ac:dyDescent="0.3">
      <c r="B105" s="16">
        <v>375.54007780000001</v>
      </c>
      <c r="C105" s="16">
        <v>-1.9680413559999999E-2</v>
      </c>
      <c r="D105" s="16">
        <f t="shared" si="5"/>
        <v>0.51968041355999994</v>
      </c>
      <c r="E105" s="16">
        <f t="shared" si="6"/>
        <v>0.10668041355999996</v>
      </c>
      <c r="F105" s="16">
        <f t="shared" si="7"/>
        <v>0.25830608610169487</v>
      </c>
      <c r="G105" s="16">
        <f t="shared" si="8"/>
        <v>2.9676555286708207E-3</v>
      </c>
      <c r="H105" s="16">
        <f t="shared" si="9"/>
        <v>1.0029720633775865</v>
      </c>
      <c r="I105" s="23"/>
    </row>
    <row r="106" spans="2:9" x14ac:dyDescent="0.3">
      <c r="B106" s="16">
        <v>383.15257780000002</v>
      </c>
      <c r="C106" s="16">
        <v>-2.0043559459999999E-2</v>
      </c>
      <c r="D106" s="16">
        <f t="shared" si="5"/>
        <v>0.52004355946000003</v>
      </c>
      <c r="E106" s="16">
        <f t="shared" si="6"/>
        <v>0.10704355946000005</v>
      </c>
      <c r="F106" s="16">
        <f t="shared" si="7"/>
        <v>0.25918537399515751</v>
      </c>
      <c r="G106" s="16">
        <f t="shared" si="8"/>
        <v>3.6685162546752294E-3</v>
      </c>
      <c r="H106" s="16">
        <f t="shared" si="9"/>
        <v>1.0036752534964717</v>
      </c>
      <c r="I106" s="23"/>
    </row>
    <row r="107" spans="2:9" x14ac:dyDescent="0.3">
      <c r="B107" s="16">
        <v>385.69007779999998</v>
      </c>
      <c r="C107" s="16">
        <v>-2.0294920120000001E-2</v>
      </c>
      <c r="D107" s="16">
        <f t="shared" si="5"/>
        <v>0.52029492012</v>
      </c>
      <c r="E107" s="16">
        <f t="shared" si="6"/>
        <v>0.10729492012000003</v>
      </c>
      <c r="F107" s="16">
        <f t="shared" si="7"/>
        <v>0.25979399544794196</v>
      </c>
      <c r="G107" s="16">
        <f t="shared" si="8"/>
        <v>4.153634810761064E-3</v>
      </c>
      <c r="H107" s="16">
        <f t="shared" si="9"/>
        <v>1.004162273107801</v>
      </c>
      <c r="I107" s="23"/>
    </row>
    <row r="108" spans="2:9" x14ac:dyDescent="0.3">
      <c r="B108" s="16">
        <v>388.22757780000001</v>
      </c>
      <c r="C108" s="16">
        <v>-2.028418056E-2</v>
      </c>
      <c r="D108" s="16">
        <f t="shared" si="5"/>
        <v>0.52028418056000003</v>
      </c>
      <c r="E108" s="16">
        <f t="shared" si="6"/>
        <v>0.10728418056000005</v>
      </c>
      <c r="F108" s="16">
        <f t="shared" si="7"/>
        <v>0.2597679916707023</v>
      </c>
      <c r="G108" s="16">
        <f t="shared" si="8"/>
        <v>4.1329077811607107E-3</v>
      </c>
      <c r="H108" s="16">
        <f t="shared" si="9"/>
        <v>1.0041414600223404</v>
      </c>
      <c r="I108" s="23"/>
    </row>
    <row r="109" spans="2:9" x14ac:dyDescent="0.3">
      <c r="B109" s="16">
        <v>390.76507779999997</v>
      </c>
      <c r="C109" s="16">
        <v>-1.9586769510000001E-2</v>
      </c>
      <c r="D109" s="16">
        <f t="shared" si="5"/>
        <v>0.51958676951000005</v>
      </c>
      <c r="E109" s="16">
        <f t="shared" si="6"/>
        <v>0.10658676951000007</v>
      </c>
      <c r="F109" s="16">
        <f t="shared" si="7"/>
        <v>0.25807934506053287</v>
      </c>
      <c r="G109" s="16">
        <f t="shared" si="8"/>
        <v>2.7869253128845325E-3</v>
      </c>
      <c r="H109" s="16">
        <f t="shared" si="9"/>
        <v>1.002790812399402</v>
      </c>
      <c r="I109" s="23"/>
    </row>
    <row r="110" spans="2:9" x14ac:dyDescent="0.3">
      <c r="B110" s="16">
        <v>393.30257779999999</v>
      </c>
      <c r="C110" s="16">
        <v>-2.022252695E-2</v>
      </c>
      <c r="D110" s="16">
        <f t="shared" si="5"/>
        <v>0.52022252695000004</v>
      </c>
      <c r="E110" s="16">
        <f t="shared" si="6"/>
        <v>0.10722252695000006</v>
      </c>
      <c r="F110" s="16">
        <f t="shared" si="7"/>
        <v>0.25961870932203407</v>
      </c>
      <c r="G110" s="16">
        <f t="shared" si="8"/>
        <v>4.0139181578016814E-3</v>
      </c>
      <c r="H110" s="16">
        <f t="shared" si="9"/>
        <v>1.0040219847165148</v>
      </c>
      <c r="I110" s="23"/>
    </row>
    <row r="111" spans="2:9" x14ac:dyDescent="0.3">
      <c r="B111" s="16">
        <v>395.84007780000002</v>
      </c>
      <c r="C111" s="16">
        <v>-2.0805401929999998E-2</v>
      </c>
      <c r="D111" s="16">
        <f t="shared" si="5"/>
        <v>0.52080540193000002</v>
      </c>
      <c r="E111" s="16">
        <f t="shared" si="6"/>
        <v>0.10780540193000004</v>
      </c>
      <c r="F111" s="16">
        <f t="shared" si="7"/>
        <v>0.2610300288861987</v>
      </c>
      <c r="G111" s="16">
        <f t="shared" si="8"/>
        <v>5.1388494365315202E-3</v>
      </c>
      <c r="H111" s="16">
        <f t="shared" si="9"/>
        <v>1.0051520759699795</v>
      </c>
      <c r="I111" s="23"/>
    </row>
    <row r="112" spans="2:9" x14ac:dyDescent="0.3">
      <c r="B112" s="16">
        <v>400.91507780000001</v>
      </c>
      <c r="C112" s="16">
        <v>-2.0213690940000001E-2</v>
      </c>
      <c r="D112" s="16">
        <f t="shared" si="5"/>
        <v>0.52021369094000003</v>
      </c>
      <c r="E112" s="16">
        <f t="shared" si="6"/>
        <v>0.10721369094000005</v>
      </c>
      <c r="F112" s="16">
        <f t="shared" si="7"/>
        <v>0.25959731462469748</v>
      </c>
      <c r="G112" s="16">
        <f t="shared" si="8"/>
        <v>3.9968649227697297E-3</v>
      </c>
      <c r="H112" s="16">
        <f t="shared" si="9"/>
        <v>1.0040048630396226</v>
      </c>
      <c r="I112" s="23"/>
    </row>
    <row r="113" spans="2:9" x14ac:dyDescent="0.3">
      <c r="B113" s="16">
        <v>405.99007779999999</v>
      </c>
      <c r="C113" s="16">
        <v>-2.0087910680000001E-2</v>
      </c>
      <c r="D113" s="16">
        <f t="shared" si="5"/>
        <v>0.52008791068000004</v>
      </c>
      <c r="E113" s="16">
        <f t="shared" si="6"/>
        <v>0.10708791068000006</v>
      </c>
      <c r="F113" s="16">
        <f t="shared" si="7"/>
        <v>0.2592927619370462</v>
      </c>
      <c r="G113" s="16">
        <f t="shared" si="8"/>
        <v>3.754112782815532E-3</v>
      </c>
      <c r="H113" s="16">
        <f t="shared" si="9"/>
        <v>1.003761168290503</v>
      </c>
      <c r="I113" s="23"/>
    </row>
    <row r="114" spans="2:9" x14ac:dyDescent="0.3">
      <c r="B114" s="16">
        <v>421.21507780000002</v>
      </c>
      <c r="C114" s="16">
        <v>-1.9957756730000002E-2</v>
      </c>
      <c r="D114" s="16">
        <f t="shared" si="5"/>
        <v>0.51995775673</v>
      </c>
      <c r="E114" s="16">
        <f t="shared" si="6"/>
        <v>0.10695775673000002</v>
      </c>
      <c r="F114" s="16">
        <f t="shared" si="7"/>
        <v>0.25897761920096857</v>
      </c>
      <c r="G114" s="16">
        <f t="shared" si="8"/>
        <v>3.5029195519698801E-3</v>
      </c>
      <c r="H114" s="16">
        <f t="shared" si="9"/>
        <v>1.003509061944672</v>
      </c>
      <c r="I114" s="23"/>
    </row>
    <row r="115" spans="2:9" x14ac:dyDescent="0.3">
      <c r="B115" s="16">
        <v>436.44007779999998</v>
      </c>
      <c r="C115" s="16">
        <v>-2.01961908E-2</v>
      </c>
      <c r="D115" s="16">
        <f t="shared" si="5"/>
        <v>0.52019619080000001</v>
      </c>
      <c r="E115" s="16">
        <f t="shared" si="6"/>
        <v>0.10719619080000004</v>
      </c>
      <c r="F115" s="16">
        <f t="shared" si="7"/>
        <v>0.25955494140435847</v>
      </c>
      <c r="G115" s="16">
        <f t="shared" si="8"/>
        <v>3.9630901759652448E-3</v>
      </c>
      <c r="H115" s="16">
        <f t="shared" si="9"/>
        <v>1.0039709536022277</v>
      </c>
      <c r="I115" s="23"/>
    </row>
    <row r="116" spans="2:9" x14ac:dyDescent="0.3">
      <c r="B116" s="16">
        <v>444.05257779999999</v>
      </c>
      <c r="C116" s="16">
        <v>-2.0551026859999998E-2</v>
      </c>
      <c r="D116" s="16">
        <f t="shared" si="5"/>
        <v>0.52055102685999999</v>
      </c>
      <c r="E116" s="16">
        <f t="shared" si="6"/>
        <v>0.10755102686000001</v>
      </c>
      <c r="F116" s="16">
        <f t="shared" si="7"/>
        <v>0.26041410861985476</v>
      </c>
      <c r="G116" s="16">
        <f t="shared" si="8"/>
        <v>4.6479131593007827E-3</v>
      </c>
      <c r="H116" s="16">
        <f t="shared" si="9"/>
        <v>1.004658731462019</v>
      </c>
      <c r="I116" s="23"/>
    </row>
    <row r="117" spans="2:9" x14ac:dyDescent="0.3">
      <c r="B117" s="16">
        <v>446.59007780000002</v>
      </c>
      <c r="C117" s="16">
        <v>-1.9930385969999999E-2</v>
      </c>
      <c r="D117" s="16">
        <f t="shared" si="5"/>
        <v>0.51993038596999996</v>
      </c>
      <c r="E117" s="16">
        <f t="shared" si="6"/>
        <v>0.10693038596999999</v>
      </c>
      <c r="F117" s="16">
        <f t="shared" si="7"/>
        <v>0.25891134617433414</v>
      </c>
      <c r="G117" s="16">
        <f t="shared" si="8"/>
        <v>3.4500948037766285E-3</v>
      </c>
      <c r="H117" s="16">
        <f t="shared" si="9"/>
        <v>1.0034560532312635</v>
      </c>
      <c r="I117" s="23"/>
    </row>
    <row r="118" spans="2:9" x14ac:dyDescent="0.3">
      <c r="B118" s="16">
        <v>449.12757779999998</v>
      </c>
      <c r="C118" s="16">
        <v>-2.0668441400000001E-2</v>
      </c>
      <c r="D118" s="16">
        <f t="shared" si="5"/>
        <v>0.52066844140000001</v>
      </c>
      <c r="E118" s="16">
        <f t="shared" si="6"/>
        <v>0.10766844140000004</v>
      </c>
      <c r="F118" s="16">
        <f t="shared" si="7"/>
        <v>0.2606984053268766</v>
      </c>
      <c r="G118" s="16">
        <f t="shared" si="8"/>
        <v>4.874519709857663E-3</v>
      </c>
      <c r="H118" s="16">
        <f t="shared" si="9"/>
        <v>1.0048864195084695</v>
      </c>
      <c r="I118" s="23"/>
    </row>
    <row r="119" spans="2:9" x14ac:dyDescent="0.3">
      <c r="B119" s="16">
        <v>466.89007779999997</v>
      </c>
      <c r="C119" s="16">
        <v>-1.999583051E-2</v>
      </c>
      <c r="D119" s="16">
        <f t="shared" si="5"/>
        <v>0.51999583050999998</v>
      </c>
      <c r="E119" s="16">
        <f t="shared" si="6"/>
        <v>0.10699583051</v>
      </c>
      <c r="F119" s="16">
        <f t="shared" si="7"/>
        <v>0.25906980753026637</v>
      </c>
      <c r="G119" s="16">
        <f t="shared" si="8"/>
        <v>3.5764008086562769E-3</v>
      </c>
      <c r="H119" s="16">
        <f t="shared" si="9"/>
        <v>1.0035828037609273</v>
      </c>
      <c r="I119" s="23"/>
    </row>
    <row r="120" spans="2:9" x14ac:dyDescent="0.3">
      <c r="B120" s="16">
        <v>482.11507779999999</v>
      </c>
      <c r="C120" s="16">
        <v>-2.0571406859999999E-2</v>
      </c>
      <c r="D120" s="16">
        <f t="shared" si="5"/>
        <v>0.52057140686000003</v>
      </c>
      <c r="E120" s="16">
        <f t="shared" si="6"/>
        <v>0.10757140686000005</v>
      </c>
      <c r="F120" s="16">
        <f t="shared" si="7"/>
        <v>0.2604634548668282</v>
      </c>
      <c r="G120" s="16">
        <f t="shared" si="8"/>
        <v>4.6872459497742424E-3</v>
      </c>
      <c r="H120" s="16">
        <f t="shared" si="9"/>
        <v>1.0046982482705489</v>
      </c>
      <c r="I120" s="23"/>
    </row>
    <row r="121" spans="2:9" x14ac:dyDescent="0.3">
      <c r="B121" s="16">
        <v>487.19007779999998</v>
      </c>
      <c r="C121" s="16">
        <v>-2.0380542590000002E-2</v>
      </c>
      <c r="D121" s="16">
        <f t="shared" si="5"/>
        <v>0.52038054258999999</v>
      </c>
      <c r="E121" s="16">
        <f t="shared" si="6"/>
        <v>0.10738054259000002</v>
      </c>
      <c r="F121" s="16">
        <f t="shared" si="7"/>
        <v>0.26000131377723978</v>
      </c>
      <c r="G121" s="16">
        <f t="shared" si="8"/>
        <v>4.3188836170575708E-3</v>
      </c>
      <c r="H121" s="16">
        <f t="shared" si="9"/>
        <v>1.0043282234359294</v>
      </c>
      <c r="I121" s="23"/>
    </row>
    <row r="122" spans="2:9" x14ac:dyDescent="0.3">
      <c r="B122" s="16">
        <v>494.80257779999999</v>
      </c>
      <c r="C122" s="16">
        <v>-2.009604789E-2</v>
      </c>
      <c r="D122" s="16">
        <f t="shared" si="5"/>
        <v>0.52009604788999997</v>
      </c>
      <c r="E122" s="16">
        <f t="shared" si="6"/>
        <v>0.10709604788999999</v>
      </c>
      <c r="F122" s="16">
        <f t="shared" si="7"/>
        <v>0.25931246462469731</v>
      </c>
      <c r="G122" s="16">
        <f t="shared" si="8"/>
        <v>3.7698173547470802E-3</v>
      </c>
      <c r="H122" s="16">
        <f t="shared" si="9"/>
        <v>1.0037769320537537</v>
      </c>
      <c r="I122" s="23"/>
    </row>
    <row r="123" spans="2:9" x14ac:dyDescent="0.3">
      <c r="B123" s="16">
        <v>497.34007780000002</v>
      </c>
      <c r="C123" s="16">
        <v>-2.0033351389999999E-2</v>
      </c>
      <c r="D123" s="16">
        <f t="shared" si="5"/>
        <v>0.52003335138999995</v>
      </c>
      <c r="E123" s="16">
        <f t="shared" si="6"/>
        <v>0.10703335138999998</v>
      </c>
      <c r="F123" s="16">
        <f t="shared" si="7"/>
        <v>0.259160657118644</v>
      </c>
      <c r="G123" s="16">
        <f t="shared" si="8"/>
        <v>3.6488149848788384E-3</v>
      </c>
      <c r="H123" s="16">
        <f t="shared" si="9"/>
        <v>1.0036554800142967</v>
      </c>
      <c r="I123" s="23"/>
    </row>
    <row r="124" spans="2:9" x14ac:dyDescent="0.3">
      <c r="B124" s="16">
        <v>499.87757779999998</v>
      </c>
      <c r="C124" s="16">
        <v>-1.980640392E-2</v>
      </c>
      <c r="D124" s="16">
        <f t="shared" si="5"/>
        <v>0.51980640391999999</v>
      </c>
      <c r="E124" s="16">
        <f t="shared" si="6"/>
        <v>0.10680640392000001</v>
      </c>
      <c r="F124" s="16">
        <f t="shared" si="7"/>
        <v>0.2586111475060533</v>
      </c>
      <c r="G124" s="16">
        <f t="shared" si="8"/>
        <v>3.2108131553414553E-3</v>
      </c>
      <c r="H124" s="16">
        <f t="shared" si="9"/>
        <v>1.0032159733372159</v>
      </c>
      <c r="I124" s="23"/>
    </row>
    <row r="125" spans="2:9" x14ac:dyDescent="0.3">
      <c r="B125" s="16">
        <v>502.41507780000001</v>
      </c>
      <c r="C125" s="16">
        <v>-2.03989163E-2</v>
      </c>
      <c r="D125" s="16">
        <f t="shared" si="5"/>
        <v>0.52039891630000001</v>
      </c>
      <c r="E125" s="16">
        <f t="shared" si="6"/>
        <v>0.10739891630000004</v>
      </c>
      <c r="F125" s="16">
        <f t="shared" si="7"/>
        <v>0.26004580217917683</v>
      </c>
      <c r="G125" s="16">
        <f t="shared" si="8"/>
        <v>4.3543443278352637E-3</v>
      </c>
      <c r="H125" s="16">
        <f t="shared" si="9"/>
        <v>1.0043638382600462</v>
      </c>
      <c r="I125" s="23"/>
    </row>
    <row r="126" spans="2:9" x14ac:dyDescent="0.3">
      <c r="B126" s="16">
        <v>504.95257779999997</v>
      </c>
      <c r="C126" s="16">
        <v>-2.016316839E-2</v>
      </c>
      <c r="D126" s="16">
        <f t="shared" si="5"/>
        <v>0.52016316838999999</v>
      </c>
      <c r="E126" s="16">
        <f t="shared" si="6"/>
        <v>0.10716316839000001</v>
      </c>
      <c r="F126" s="16">
        <f t="shared" si="7"/>
        <v>0.25947498399515739</v>
      </c>
      <c r="G126" s="16">
        <f t="shared" si="8"/>
        <v>3.8993579123019922E-3</v>
      </c>
      <c r="H126" s="16">
        <f t="shared" si="9"/>
        <v>1.0039069702996244</v>
      </c>
      <c r="I126" s="23"/>
    </row>
    <row r="127" spans="2:9" x14ac:dyDescent="0.3">
      <c r="B127" s="16">
        <v>507.49007779999999</v>
      </c>
      <c r="C127" s="16">
        <v>-2.059442756E-2</v>
      </c>
      <c r="D127" s="16">
        <f t="shared" si="5"/>
        <v>0.52059442755999996</v>
      </c>
      <c r="E127" s="16">
        <f t="shared" si="6"/>
        <v>0.10759442755999998</v>
      </c>
      <c r="F127" s="16">
        <f t="shared" si="7"/>
        <v>0.26051919506053267</v>
      </c>
      <c r="G127" s="16">
        <f t="shared" si="8"/>
        <v>4.7316752122692294E-3</v>
      </c>
      <c r="H127" s="16">
        <f t="shared" si="9"/>
        <v>1.0047428872643811</v>
      </c>
      <c r="I127" s="23"/>
    </row>
    <row r="128" spans="2:9" x14ac:dyDescent="0.3">
      <c r="B128" s="16">
        <v>510.02757780000002</v>
      </c>
      <c r="C128" s="16">
        <v>-2.086498174E-2</v>
      </c>
      <c r="D128" s="16">
        <f t="shared" si="5"/>
        <v>0.52086498173999995</v>
      </c>
      <c r="E128" s="16">
        <f t="shared" si="6"/>
        <v>0.10786498173999998</v>
      </c>
      <c r="F128" s="16">
        <f t="shared" si="7"/>
        <v>0.26117428992736075</v>
      </c>
      <c r="G128" s="16">
        <f t="shared" si="8"/>
        <v>5.2538366879138088E-3</v>
      </c>
      <c r="H128" s="16">
        <f t="shared" si="9"/>
        <v>1.0052676622897658</v>
      </c>
      <c r="I128" s="23"/>
    </row>
    <row r="129" spans="2:9" x14ac:dyDescent="0.3">
      <c r="B129" s="16">
        <v>532.86509999999998</v>
      </c>
      <c r="C129" s="16">
        <v>-2.033265297E-2</v>
      </c>
      <c r="D129" s="16">
        <f t="shared" si="5"/>
        <v>0.52033265296999998</v>
      </c>
      <c r="E129" s="16">
        <f t="shared" si="6"/>
        <v>0.10733265297</v>
      </c>
      <c r="F129" s="16">
        <f t="shared" si="7"/>
        <v>0.25988535828087167</v>
      </c>
      <c r="G129" s="16">
        <f t="shared" si="8"/>
        <v>4.2264580827440041E-3</v>
      </c>
      <c r="H129" s="16">
        <f t="shared" si="9"/>
        <v>1.0042354021528466</v>
      </c>
      <c r="I129" s="23"/>
    </row>
    <row r="130" spans="2:9" x14ac:dyDescent="0.3">
      <c r="B130" s="16">
        <v>535.40260000000001</v>
      </c>
      <c r="C130" s="16">
        <v>-1.9971105320000002E-2</v>
      </c>
      <c r="D130" s="16">
        <f t="shared" si="5"/>
        <v>0.51997110532000002</v>
      </c>
      <c r="E130" s="16">
        <f t="shared" si="6"/>
        <v>0.10697110532000004</v>
      </c>
      <c r="F130" s="16">
        <f t="shared" si="7"/>
        <v>0.25900994024213086</v>
      </c>
      <c r="G130" s="16">
        <f t="shared" si="8"/>
        <v>3.5286819314392487E-3</v>
      </c>
      <c r="H130" s="16">
        <f t="shared" si="9"/>
        <v>1.0035349150589443</v>
      </c>
      <c r="I130" s="23"/>
    </row>
    <row r="131" spans="2:9" x14ac:dyDescent="0.3">
      <c r="B131" s="16">
        <v>537.94010000000003</v>
      </c>
      <c r="C131" s="16">
        <v>-2.0132198930000001E-2</v>
      </c>
      <c r="D131" s="16">
        <f t="shared" si="5"/>
        <v>0.52013219892999996</v>
      </c>
      <c r="E131" s="16">
        <f t="shared" si="6"/>
        <v>0.10713219892999998</v>
      </c>
      <c r="F131" s="16">
        <f t="shared" si="7"/>
        <v>0.25939999740920094</v>
      </c>
      <c r="G131" s="16">
        <f t="shared" si="8"/>
        <v>3.8395877807389472E-3</v>
      </c>
      <c r="H131" s="16">
        <f t="shared" si="9"/>
        <v>1.0038469684411098</v>
      </c>
      <c r="I131" s="23"/>
    </row>
    <row r="132" spans="2:9" x14ac:dyDescent="0.3">
      <c r="B132" s="16">
        <v>540.47760000000005</v>
      </c>
      <c r="C132" s="16">
        <v>-2.0591162869999999E-2</v>
      </c>
      <c r="D132" s="16">
        <f t="shared" si="5"/>
        <v>0.52059116286999996</v>
      </c>
      <c r="E132" s="16">
        <f t="shared" si="6"/>
        <v>0.10759116286999998</v>
      </c>
      <c r="F132" s="16">
        <f t="shared" si="7"/>
        <v>0.26051129024213071</v>
      </c>
      <c r="G132" s="16">
        <f t="shared" si="8"/>
        <v>4.7253744582098226E-3</v>
      </c>
      <c r="H132" s="16">
        <f t="shared" si="9"/>
        <v>1.0047365566464992</v>
      </c>
      <c r="I132" s="23"/>
    </row>
    <row r="133" spans="2:9" x14ac:dyDescent="0.3">
      <c r="B133" s="16">
        <v>553.16510000000005</v>
      </c>
      <c r="C133" s="16">
        <v>-2.0290488789999998E-2</v>
      </c>
      <c r="D133" s="16">
        <f t="shared" ref="D133:D194" si="10">0.5+ABS(C133)</f>
        <v>0.52029048878999995</v>
      </c>
      <c r="E133" s="16">
        <f t="shared" si="6"/>
        <v>0.10729048878999997</v>
      </c>
      <c r="F133" s="16">
        <f t="shared" si="7"/>
        <v>0.25978326583535105</v>
      </c>
      <c r="G133" s="16">
        <f t="shared" si="8"/>
        <v>4.1450824763935214E-3</v>
      </c>
      <c r="H133" s="16">
        <f t="shared" si="9"/>
        <v>1.0041536852130055</v>
      </c>
      <c r="I133" s="23"/>
    </row>
    <row r="134" spans="2:9" x14ac:dyDescent="0.3">
      <c r="B134" s="16">
        <v>558.25011110000003</v>
      </c>
      <c r="C134" s="16">
        <v>-2.0400948320000001E-2</v>
      </c>
      <c r="D134" s="16">
        <f t="shared" si="10"/>
        <v>0.52040094832000006</v>
      </c>
      <c r="E134" s="16">
        <f t="shared" ref="E134:E195" si="11">D134-$L$3</f>
        <v>0.10740094832000008</v>
      </c>
      <c r="F134" s="16">
        <f t="shared" ref="F134:F195" si="12">E134/$L$3</f>
        <v>0.26005072232445542</v>
      </c>
      <c r="G134" s="16">
        <f t="shared" ref="G134:G197" si="13">(D134-$D$5)/$D$5</f>
        <v>4.358266065661533E-3</v>
      </c>
      <c r="H134" s="16">
        <f t="shared" ref="H134:H197" si="14">EXP(G134)</f>
        <v>1.0043677771194257</v>
      </c>
      <c r="I134" s="23"/>
    </row>
    <row r="135" spans="2:9" x14ac:dyDescent="0.3">
      <c r="B135" s="16">
        <v>563.32511109999996</v>
      </c>
      <c r="C135" s="16">
        <v>-2.0559628180000001E-2</v>
      </c>
      <c r="D135" s="16">
        <f t="shared" si="10"/>
        <v>0.52055962818000001</v>
      </c>
      <c r="E135" s="16">
        <f t="shared" si="11"/>
        <v>0.10755962818000003</v>
      </c>
      <c r="F135" s="16">
        <f t="shared" si="12"/>
        <v>0.26043493506053278</v>
      </c>
      <c r="G135" s="16">
        <f t="shared" si="13"/>
        <v>4.664513449651882E-3</v>
      </c>
      <c r="H135" s="16">
        <f t="shared" si="14"/>
        <v>1.0046754092270924</v>
      </c>
      <c r="I135" s="23"/>
    </row>
    <row r="136" spans="2:9" x14ac:dyDescent="0.3">
      <c r="B136" s="16">
        <v>565.86261109999998</v>
      </c>
      <c r="C136" s="16">
        <v>-2.0765754559999999E-2</v>
      </c>
      <c r="D136" s="16">
        <f t="shared" si="10"/>
        <v>0.52076575455999996</v>
      </c>
      <c r="E136" s="16">
        <f t="shared" si="11"/>
        <v>0.10776575455999998</v>
      </c>
      <c r="F136" s="16">
        <f t="shared" si="12"/>
        <v>0.26093403041162222</v>
      </c>
      <c r="G136" s="16">
        <f t="shared" si="13"/>
        <v>5.0623311982080183E-3</v>
      </c>
      <c r="H136" s="16">
        <f t="shared" si="14"/>
        <v>1.0050751664464073</v>
      </c>
      <c r="I136" s="23"/>
    </row>
    <row r="137" spans="2:9" x14ac:dyDescent="0.3">
      <c r="B137" s="16">
        <v>573.4651222</v>
      </c>
      <c r="C137" s="16">
        <v>-1.9827992289999999E-2</v>
      </c>
      <c r="D137" s="16">
        <f t="shared" si="10"/>
        <v>0.51982799228999998</v>
      </c>
      <c r="E137" s="16">
        <f t="shared" si="11"/>
        <v>0.10682799229000001</v>
      </c>
      <c r="F137" s="16">
        <f t="shared" si="12"/>
        <v>0.25866341958837774</v>
      </c>
      <c r="G137" s="16">
        <f t="shared" si="13"/>
        <v>3.2524780637747945E-3</v>
      </c>
      <c r="H137" s="16">
        <f t="shared" si="14"/>
        <v>1.0032577731096697</v>
      </c>
      <c r="I137" s="23"/>
    </row>
    <row r="138" spans="2:9" x14ac:dyDescent="0.3">
      <c r="B138" s="16">
        <v>581.07762219999995</v>
      </c>
      <c r="C138" s="16">
        <v>-2.0968503570000002E-2</v>
      </c>
      <c r="D138" s="16">
        <f t="shared" si="10"/>
        <v>0.52096850357000002</v>
      </c>
      <c r="E138" s="16">
        <f t="shared" si="11"/>
        <v>0.10796850357000004</v>
      </c>
      <c r="F138" s="16">
        <f t="shared" si="12"/>
        <v>0.26142494811138028</v>
      </c>
      <c r="G138" s="16">
        <f t="shared" si="13"/>
        <v>5.4536307236750089E-3</v>
      </c>
      <c r="H138" s="16">
        <f t="shared" si="14"/>
        <v>1.0054685288383358</v>
      </c>
      <c r="I138" s="23"/>
    </row>
    <row r="139" spans="2:9" x14ac:dyDescent="0.3">
      <c r="B139" s="16">
        <v>583.61512219999997</v>
      </c>
      <c r="C139" s="16">
        <v>-2.1538741560000001E-2</v>
      </c>
      <c r="D139" s="16">
        <f t="shared" si="10"/>
        <v>0.52153874156000002</v>
      </c>
      <c r="E139" s="16">
        <f t="shared" si="11"/>
        <v>0.10853874156000004</v>
      </c>
      <c r="F139" s="16">
        <f t="shared" si="12"/>
        <v>0.26280566963680396</v>
      </c>
      <c r="G139" s="16">
        <f t="shared" si="13"/>
        <v>6.5541729896529607E-3</v>
      </c>
      <c r="H139" s="16">
        <f t="shared" si="14"/>
        <v>1.0065756985832335</v>
      </c>
      <c r="I139" s="23"/>
    </row>
    <row r="140" spans="2:9" x14ac:dyDescent="0.3">
      <c r="B140" s="16">
        <v>588.69012220000002</v>
      </c>
      <c r="C140" s="16">
        <v>-1.896090383E-2</v>
      </c>
      <c r="D140" s="16">
        <f t="shared" si="10"/>
        <v>0.51896090383000004</v>
      </c>
      <c r="E140" s="16">
        <f t="shared" si="11"/>
        <v>0.10596090383000006</v>
      </c>
      <c r="F140" s="16">
        <f t="shared" si="12"/>
        <v>0.25656393179176773</v>
      </c>
      <c r="G140" s="16">
        <f t="shared" si="13"/>
        <v>1.579023268923841E-3</v>
      </c>
      <c r="H140" s="16">
        <f t="shared" si="14"/>
        <v>1.0015802705825918</v>
      </c>
      <c r="I140" s="23"/>
    </row>
    <row r="141" spans="2:9" x14ac:dyDescent="0.3">
      <c r="B141" s="16">
        <v>591.22762220000004</v>
      </c>
      <c r="C141" s="16">
        <v>-2.149614335E-2</v>
      </c>
      <c r="D141" s="16">
        <f t="shared" si="10"/>
        <v>0.52149614335000005</v>
      </c>
      <c r="E141" s="16">
        <f t="shared" si="11"/>
        <v>0.10849614335000007</v>
      </c>
      <c r="F141" s="16">
        <f t="shared" si="12"/>
        <v>0.26270252627118662</v>
      </c>
      <c r="G141" s="16">
        <f t="shared" si="13"/>
        <v>6.471959718383595E-3</v>
      </c>
      <c r="H141" s="16">
        <f t="shared" si="14"/>
        <v>1.0064929481039131</v>
      </c>
      <c r="I141" s="23"/>
    </row>
    <row r="142" spans="2:9" x14ac:dyDescent="0.3">
      <c r="B142" s="16">
        <v>596.30262219999997</v>
      </c>
      <c r="C142" s="16">
        <v>-1.9822613879999999E-2</v>
      </c>
      <c r="D142" s="16">
        <f t="shared" si="10"/>
        <v>0.51982261387999995</v>
      </c>
      <c r="E142" s="16">
        <f t="shared" si="11"/>
        <v>0.10682261387999997</v>
      </c>
      <c r="F142" s="16">
        <f t="shared" si="12"/>
        <v>0.25865039680387403</v>
      </c>
      <c r="G142" s="16">
        <f t="shared" si="13"/>
        <v>3.242097893332632E-3</v>
      </c>
      <c r="H142" s="16">
        <f t="shared" si="14"/>
        <v>1.0032473591770368</v>
      </c>
      <c r="I142" s="23"/>
    </row>
    <row r="143" spans="2:9" x14ac:dyDescent="0.3">
      <c r="B143" s="16">
        <v>598.8401222</v>
      </c>
      <c r="C143" s="16">
        <v>-1.866606082E-2</v>
      </c>
      <c r="D143" s="16">
        <f t="shared" si="10"/>
        <v>0.51866606082</v>
      </c>
      <c r="E143" s="16">
        <f t="shared" si="11"/>
        <v>0.10566606082000002</v>
      </c>
      <c r="F143" s="16">
        <f t="shared" si="12"/>
        <v>0.2558500261985473</v>
      </c>
      <c r="G143" s="16">
        <f t="shared" si="13"/>
        <v>1.0099850778113725E-3</v>
      </c>
      <c r="H143" s="16">
        <f t="shared" si="14"/>
        <v>1.0010104952844927</v>
      </c>
      <c r="I143" s="23"/>
    </row>
    <row r="144" spans="2:9" x14ac:dyDescent="0.3">
      <c r="B144" s="16">
        <v>606.45262219999995</v>
      </c>
      <c r="C144" s="16">
        <v>-2.013764275E-2</v>
      </c>
      <c r="D144" s="16">
        <f t="shared" si="10"/>
        <v>0.52013764274999996</v>
      </c>
      <c r="E144" s="16">
        <f t="shared" si="11"/>
        <v>0.10713764274999998</v>
      </c>
      <c r="F144" s="16">
        <f t="shared" si="12"/>
        <v>0.25941317857142854</v>
      </c>
      <c r="G144" s="16">
        <f t="shared" si="13"/>
        <v>3.8500941905247679E-3</v>
      </c>
      <c r="H144" s="16">
        <f t="shared" si="14"/>
        <v>1.0038575153241274</v>
      </c>
      <c r="I144" s="23"/>
    </row>
    <row r="145" spans="2:9" x14ac:dyDescent="0.3">
      <c r="B145" s="16">
        <v>608.99012219999997</v>
      </c>
      <c r="C145" s="16">
        <v>-1.87880661E-2</v>
      </c>
      <c r="D145" s="16">
        <f t="shared" si="10"/>
        <v>0.51878806609999994</v>
      </c>
      <c r="E145" s="16">
        <f t="shared" si="11"/>
        <v>0.10578806609999997</v>
      </c>
      <c r="F145" s="16">
        <f t="shared" si="12"/>
        <v>0.25614543849878929</v>
      </c>
      <c r="G145" s="16">
        <f t="shared" si="13"/>
        <v>1.2454516192678922E-3</v>
      </c>
      <c r="H145" s="16">
        <f t="shared" si="14"/>
        <v>1.0012462275162164</v>
      </c>
      <c r="I145" s="23"/>
    </row>
    <row r="146" spans="2:9" x14ac:dyDescent="0.3">
      <c r="B146" s="16">
        <v>611.5276222</v>
      </c>
      <c r="C146" s="16">
        <v>-1.904459578E-2</v>
      </c>
      <c r="D146" s="16">
        <f t="shared" si="10"/>
        <v>0.51904459577999995</v>
      </c>
      <c r="E146" s="16">
        <f t="shared" si="11"/>
        <v>0.10604459577999997</v>
      </c>
      <c r="F146" s="16">
        <f t="shared" si="12"/>
        <v>0.25676657573849876</v>
      </c>
      <c r="G146" s="16">
        <f t="shared" si="13"/>
        <v>1.7405462293583313E-3</v>
      </c>
      <c r="H146" s="16">
        <f t="shared" si="14"/>
        <v>1.0017420618591604</v>
      </c>
      <c r="I146" s="23"/>
    </row>
    <row r="147" spans="2:9" x14ac:dyDescent="0.3">
      <c r="B147" s="16">
        <v>614.06512220000002</v>
      </c>
      <c r="C147" s="16">
        <v>-2.0987998680000002E-2</v>
      </c>
      <c r="D147" s="16">
        <f t="shared" si="10"/>
        <v>0.52098799868000001</v>
      </c>
      <c r="E147" s="16">
        <f t="shared" si="11"/>
        <v>0.10798799868000003</v>
      </c>
      <c r="F147" s="16">
        <f t="shared" si="12"/>
        <v>0.26147215176755456</v>
      </c>
      <c r="G147" s="16">
        <f t="shared" si="13"/>
        <v>5.4912557029137268E-3</v>
      </c>
      <c r="H147" s="16">
        <f t="shared" si="14"/>
        <v>1.0055063602825578</v>
      </c>
      <c r="I147" s="23"/>
    </row>
    <row r="148" spans="2:9" x14ac:dyDescent="0.3">
      <c r="B148" s="16">
        <v>616.60262220000004</v>
      </c>
      <c r="C148" s="16">
        <v>-2.0695425230000002E-2</v>
      </c>
      <c r="D148" s="16">
        <f t="shared" si="10"/>
        <v>0.52069542523000001</v>
      </c>
      <c r="E148" s="16">
        <f t="shared" si="11"/>
        <v>0.10769542523000003</v>
      </c>
      <c r="F148" s="16">
        <f t="shared" si="12"/>
        <v>0.26076374147699766</v>
      </c>
      <c r="G148" s="16">
        <f t="shared" si="13"/>
        <v>4.9265976947231692E-3</v>
      </c>
      <c r="H148" s="16">
        <f t="shared" si="14"/>
        <v>1.0049387533309244</v>
      </c>
      <c r="I148" s="23"/>
    </row>
    <row r="149" spans="2:9" x14ac:dyDescent="0.3">
      <c r="B149" s="16">
        <v>619.14012219999995</v>
      </c>
      <c r="C149" s="16">
        <v>-2.0271933910000001E-2</v>
      </c>
      <c r="D149" s="16">
        <f t="shared" si="10"/>
        <v>0.52027193391000004</v>
      </c>
      <c r="E149" s="16">
        <f t="shared" si="11"/>
        <v>0.10727193391000006</v>
      </c>
      <c r="F149" s="16">
        <f t="shared" si="12"/>
        <v>0.25973833876513336</v>
      </c>
      <c r="G149" s="16">
        <f t="shared" si="13"/>
        <v>4.1092721129344853E-3</v>
      </c>
      <c r="H149" s="16">
        <f t="shared" si="14"/>
        <v>1.004117726748416</v>
      </c>
      <c r="I149" s="23"/>
    </row>
    <row r="150" spans="2:9" x14ac:dyDescent="0.3">
      <c r="B150" s="16">
        <v>621.67762219999997</v>
      </c>
      <c r="C150" s="16">
        <v>-1.9405414249999999E-2</v>
      </c>
      <c r="D150" s="16">
        <f t="shared" si="10"/>
        <v>0.51940541424999997</v>
      </c>
      <c r="E150" s="16">
        <f t="shared" si="11"/>
        <v>0.10640541425</v>
      </c>
      <c r="F150" s="16">
        <f t="shared" si="12"/>
        <v>0.25764022820823246</v>
      </c>
      <c r="G150" s="16">
        <f t="shared" si="13"/>
        <v>2.4369150850715817E-3</v>
      </c>
      <c r="H150" s="16">
        <f t="shared" si="14"/>
        <v>1.0024398867760667</v>
      </c>
      <c r="I150" s="23"/>
    </row>
    <row r="151" spans="2:9" x14ac:dyDescent="0.3">
      <c r="B151" s="16">
        <v>624.2151222</v>
      </c>
      <c r="C151" s="16">
        <v>-2.1052362169999998E-2</v>
      </c>
      <c r="D151" s="16">
        <f t="shared" si="10"/>
        <v>0.52105236216999995</v>
      </c>
      <c r="E151" s="16">
        <f t="shared" si="11"/>
        <v>0.10805236216999997</v>
      </c>
      <c r="F151" s="16">
        <f t="shared" si="12"/>
        <v>0.26162799556900723</v>
      </c>
      <c r="G151" s="16">
        <f t="shared" si="13"/>
        <v>5.6154753136253609E-3</v>
      </c>
      <c r="H151" s="16">
        <f t="shared" si="14"/>
        <v>1.0056312716492601</v>
      </c>
      <c r="I151" s="23"/>
    </row>
    <row r="152" spans="2:9" x14ac:dyDescent="0.3">
      <c r="B152" s="16">
        <v>626.75262220000002</v>
      </c>
      <c r="C152" s="16">
        <v>-2.123157333E-2</v>
      </c>
      <c r="D152" s="16">
        <f t="shared" si="10"/>
        <v>0.52123157333000003</v>
      </c>
      <c r="E152" s="16">
        <f t="shared" si="11"/>
        <v>0.10823157333000005</v>
      </c>
      <c r="F152" s="16">
        <f t="shared" si="12"/>
        <v>0.26206192089588393</v>
      </c>
      <c r="G152" s="16">
        <f t="shared" si="13"/>
        <v>5.9613474925642399E-3</v>
      </c>
      <c r="H152" s="16">
        <f t="shared" si="14"/>
        <v>1.0059791516859398</v>
      </c>
      <c r="I152" s="23"/>
    </row>
    <row r="153" spans="2:9" x14ac:dyDescent="0.3">
      <c r="B153" s="16">
        <v>629.29012220000004</v>
      </c>
      <c r="C153" s="16">
        <v>-2.0030394029999999E-2</v>
      </c>
      <c r="D153" s="16">
        <f t="shared" si="10"/>
        <v>0.52003039402999995</v>
      </c>
      <c r="E153" s="16">
        <f t="shared" si="11"/>
        <v>0.10703039402999998</v>
      </c>
      <c r="F153" s="16">
        <f t="shared" si="12"/>
        <v>0.25915349644067792</v>
      </c>
      <c r="G153" s="16">
        <f t="shared" si="13"/>
        <v>3.6431073685277908E-3</v>
      </c>
      <c r="H153" s="16">
        <f t="shared" si="14"/>
        <v>1.0036497515502161</v>
      </c>
      <c r="I153" s="23"/>
    </row>
    <row r="154" spans="2:9" x14ac:dyDescent="0.3">
      <c r="B154" s="16">
        <v>631.82762219999995</v>
      </c>
      <c r="C154" s="16">
        <v>-1.9457721599999998E-2</v>
      </c>
      <c r="D154" s="16">
        <f t="shared" si="10"/>
        <v>0.51945772160000003</v>
      </c>
      <c r="E154" s="16">
        <f t="shared" si="11"/>
        <v>0.10645772160000005</v>
      </c>
      <c r="F154" s="16">
        <f t="shared" si="12"/>
        <v>0.25776688038740936</v>
      </c>
      <c r="G154" s="16">
        <f t="shared" si="13"/>
        <v>2.5378667061594119E-3</v>
      </c>
      <c r="H154" s="16">
        <f t="shared" si="14"/>
        <v>1.0025410898158995</v>
      </c>
      <c r="I154" s="23"/>
    </row>
    <row r="155" spans="2:9" x14ac:dyDescent="0.3">
      <c r="B155" s="16">
        <v>634.36512219999997</v>
      </c>
      <c r="C155" s="16">
        <v>-1.956769438E-2</v>
      </c>
      <c r="D155" s="16">
        <f t="shared" si="10"/>
        <v>0.51956769438000006</v>
      </c>
      <c r="E155" s="16">
        <f t="shared" si="11"/>
        <v>0.10656769438000008</v>
      </c>
      <c r="F155" s="16">
        <f t="shared" si="12"/>
        <v>0.25803315830508494</v>
      </c>
      <c r="G155" s="16">
        <f t="shared" si="13"/>
        <v>2.7501108824850191E-3</v>
      </c>
      <c r="H155" s="16">
        <f t="shared" si="14"/>
        <v>1.0027538959063678</v>
      </c>
      <c r="I155" s="23"/>
    </row>
    <row r="156" spans="2:9" x14ac:dyDescent="0.3">
      <c r="B156" s="16">
        <v>636.9026222</v>
      </c>
      <c r="C156" s="16">
        <v>-2.0624806780000001E-2</v>
      </c>
      <c r="D156" s="16">
        <f t="shared" si="10"/>
        <v>0.52062480678</v>
      </c>
      <c r="E156" s="16">
        <f t="shared" si="11"/>
        <v>0.10762480678000003</v>
      </c>
      <c r="F156" s="16">
        <f t="shared" si="12"/>
        <v>0.26059275249394681</v>
      </c>
      <c r="G156" s="16">
        <f t="shared" si="13"/>
        <v>4.7903061982852435E-3</v>
      </c>
      <c r="H156" s="16">
        <f t="shared" si="14"/>
        <v>1.0048017980575359</v>
      </c>
      <c r="I156" s="23"/>
    </row>
    <row r="157" spans="2:9" x14ac:dyDescent="0.3">
      <c r="B157" s="16">
        <v>639.44012220000002</v>
      </c>
      <c r="C157" s="16">
        <v>-2.0417125370000001E-2</v>
      </c>
      <c r="D157" s="16">
        <f t="shared" si="10"/>
        <v>0.52041712536999996</v>
      </c>
      <c r="E157" s="16">
        <f t="shared" si="11"/>
        <v>0.10741712536999998</v>
      </c>
      <c r="F157" s="16">
        <f t="shared" si="12"/>
        <v>0.26008989193704596</v>
      </c>
      <c r="G157" s="16">
        <f t="shared" si="13"/>
        <v>4.3894872883368718E-3</v>
      </c>
      <c r="H157" s="16">
        <f t="shared" si="14"/>
        <v>1.0043991351989592</v>
      </c>
      <c r="I157" s="23"/>
    </row>
    <row r="158" spans="2:9" x14ac:dyDescent="0.3">
      <c r="B158" s="16">
        <v>641.97762220000004</v>
      </c>
      <c r="C158" s="16">
        <v>-2.0380693070000001E-2</v>
      </c>
      <c r="D158" s="16">
        <f t="shared" si="10"/>
        <v>0.52038069307000001</v>
      </c>
      <c r="E158" s="16">
        <f t="shared" si="11"/>
        <v>0.10738069307000003</v>
      </c>
      <c r="F158" s="16">
        <f t="shared" si="12"/>
        <v>0.26000167813559333</v>
      </c>
      <c r="G158" s="16">
        <f t="shared" si="13"/>
        <v>4.3191740389570341E-3</v>
      </c>
      <c r="H158" s="16">
        <f t="shared" si="14"/>
        <v>1.004328515114882</v>
      </c>
      <c r="I158" s="23"/>
    </row>
    <row r="159" spans="2:9" x14ac:dyDescent="0.3">
      <c r="B159" s="16">
        <v>644.51512219999995</v>
      </c>
      <c r="C159" s="16">
        <v>-1.989247089E-2</v>
      </c>
      <c r="D159" s="16">
        <f t="shared" si="10"/>
        <v>0.51989247089000001</v>
      </c>
      <c r="E159" s="16">
        <f t="shared" si="11"/>
        <v>0.10689247089000004</v>
      </c>
      <c r="F159" s="16">
        <f t="shared" si="12"/>
        <v>0.25881954210653763</v>
      </c>
      <c r="G159" s="16">
        <f t="shared" si="13"/>
        <v>3.3769198333438782E-3</v>
      </c>
      <c r="H159" s="16">
        <f t="shared" si="14"/>
        <v>1.0033826280507132</v>
      </c>
      <c r="I159" s="23"/>
    </row>
    <row r="160" spans="2:9" x14ac:dyDescent="0.3">
      <c r="B160" s="16">
        <v>647.05262219999997</v>
      </c>
      <c r="C160" s="16">
        <v>-2.0805972780000001E-2</v>
      </c>
      <c r="D160" s="16">
        <f t="shared" si="10"/>
        <v>0.52080597277999996</v>
      </c>
      <c r="E160" s="16">
        <f t="shared" si="11"/>
        <v>0.10780597277999998</v>
      </c>
      <c r="F160" s="16">
        <f t="shared" si="12"/>
        <v>0.26103141108958833</v>
      </c>
      <c r="G160" s="16">
        <f t="shared" si="13"/>
        <v>5.1399511599583723E-3</v>
      </c>
      <c r="H160" s="16">
        <f t="shared" si="14"/>
        <v>1.0051531833701792</v>
      </c>
      <c r="I160" s="23"/>
    </row>
    <row r="161" spans="2:9" x14ac:dyDescent="0.3">
      <c r="B161" s="16">
        <v>649.5901222</v>
      </c>
      <c r="C161" s="16">
        <v>-1.952965316E-2</v>
      </c>
      <c r="D161" s="16">
        <f t="shared" si="10"/>
        <v>0.51952965315999999</v>
      </c>
      <c r="E161" s="16">
        <f t="shared" si="11"/>
        <v>0.10652965316000002</v>
      </c>
      <c r="F161" s="16">
        <f t="shared" si="12"/>
        <v>0.25794104881355939</v>
      </c>
      <c r="G161" s="16">
        <f t="shared" si="13"/>
        <v>2.6766924656246582E-3</v>
      </c>
      <c r="H161" s="16">
        <f t="shared" si="14"/>
        <v>1.0026802780053177</v>
      </c>
      <c r="I161" s="23"/>
    </row>
    <row r="162" spans="2:9" x14ac:dyDescent="0.3">
      <c r="B162" s="16">
        <v>652.12762220000002</v>
      </c>
      <c r="C162" s="16">
        <v>-1.985983358E-2</v>
      </c>
      <c r="D162" s="16">
        <f t="shared" si="10"/>
        <v>0.51985983357999999</v>
      </c>
      <c r="E162" s="16">
        <f t="shared" si="11"/>
        <v>0.10685983358000001</v>
      </c>
      <c r="F162" s="16">
        <f t="shared" si="12"/>
        <v>0.25874051714285717</v>
      </c>
      <c r="G162" s="16">
        <f t="shared" si="13"/>
        <v>3.3139308011630245E-3</v>
      </c>
      <c r="H162" s="16">
        <f t="shared" si="14"/>
        <v>1.0033194279405431</v>
      </c>
      <c r="I162" s="23"/>
    </row>
    <row r="163" spans="2:9" x14ac:dyDescent="0.3">
      <c r="B163" s="16">
        <v>654.66512220000004</v>
      </c>
      <c r="C163" s="16">
        <v>-1.9951196880000001E-2</v>
      </c>
      <c r="D163" s="16">
        <f t="shared" si="10"/>
        <v>0.51995119688000002</v>
      </c>
      <c r="E163" s="16">
        <f t="shared" si="11"/>
        <v>0.10695119688000004</v>
      </c>
      <c r="F163" s="16">
        <f t="shared" si="12"/>
        <v>0.25896173578692505</v>
      </c>
      <c r="G163" s="16">
        <f t="shared" si="13"/>
        <v>3.4902592376624287E-3</v>
      </c>
      <c r="H163" s="16">
        <f t="shared" si="14"/>
        <v>1.0034963572849602</v>
      </c>
      <c r="I163" s="23"/>
    </row>
    <row r="164" spans="2:9" x14ac:dyDescent="0.3">
      <c r="B164" s="16">
        <v>659.74012219999997</v>
      </c>
      <c r="C164" s="16">
        <v>-1.9599870089999999E-2</v>
      </c>
      <c r="D164" s="16">
        <f t="shared" si="10"/>
        <v>0.51959987008999997</v>
      </c>
      <c r="E164" s="16">
        <f t="shared" si="11"/>
        <v>0.10659987008999999</v>
      </c>
      <c r="F164" s="16">
        <f t="shared" si="12"/>
        <v>0.25811106559322033</v>
      </c>
      <c r="G164" s="16">
        <f t="shared" si="13"/>
        <v>2.8122090404712249E-3</v>
      </c>
      <c r="H164" s="16">
        <f t="shared" si="14"/>
        <v>1.0028161670096574</v>
      </c>
      <c r="I164" s="23"/>
    </row>
    <row r="165" spans="2:9" x14ac:dyDescent="0.3">
      <c r="B165" s="16">
        <v>662.2776222</v>
      </c>
      <c r="C165" s="16">
        <v>-2.0517779690000001E-2</v>
      </c>
      <c r="D165" s="16">
        <f t="shared" si="10"/>
        <v>0.52051777969000002</v>
      </c>
      <c r="E165" s="16">
        <f t="shared" si="11"/>
        <v>0.10751777969000004</v>
      </c>
      <c r="F165" s="16">
        <f t="shared" si="12"/>
        <v>0.26033360699757879</v>
      </c>
      <c r="G165" s="16">
        <f t="shared" si="13"/>
        <v>4.5837471155597753E-3</v>
      </c>
      <c r="H165" s="16">
        <f t="shared" si="14"/>
        <v>1.0045942685540981</v>
      </c>
      <c r="I165" s="23"/>
    </row>
    <row r="166" spans="2:9" x14ac:dyDescent="0.3">
      <c r="B166" s="16">
        <v>669.89012219999995</v>
      </c>
      <c r="C166" s="16">
        <v>-2.1020593590000001E-2</v>
      </c>
      <c r="D166" s="16">
        <f t="shared" si="10"/>
        <v>0.52102059358999997</v>
      </c>
      <c r="E166" s="16">
        <f t="shared" si="11"/>
        <v>0.10802059358999999</v>
      </c>
      <c r="F166" s="16">
        <f t="shared" si="12"/>
        <v>0.2615510740677966</v>
      </c>
      <c r="G166" s="16">
        <f t="shared" si="13"/>
        <v>5.5541629043625541E-3</v>
      </c>
      <c r="H166" s="16">
        <f t="shared" si="14"/>
        <v>1.0055696158633172</v>
      </c>
      <c r="I166" s="23"/>
    </row>
    <row r="167" spans="2:9" x14ac:dyDescent="0.3">
      <c r="B167" s="16">
        <v>672.42762219999997</v>
      </c>
      <c r="C167" s="16">
        <v>-2.0598961660000002E-2</v>
      </c>
      <c r="D167" s="16">
        <f t="shared" si="10"/>
        <v>0.52059896165999997</v>
      </c>
      <c r="E167" s="16">
        <f t="shared" si="11"/>
        <v>0.10759896165999999</v>
      </c>
      <c r="F167" s="16">
        <f t="shared" si="12"/>
        <v>0.26053017351089586</v>
      </c>
      <c r="G167" s="16">
        <f t="shared" si="13"/>
        <v>4.7404258896630311E-3</v>
      </c>
      <c r="H167" s="16">
        <f t="shared" si="14"/>
        <v>1.0047516794837201</v>
      </c>
      <c r="I167" s="23"/>
    </row>
    <row r="168" spans="2:9" x14ac:dyDescent="0.3">
      <c r="B168" s="16">
        <v>674.9651222</v>
      </c>
      <c r="C168" s="16">
        <v>-1.980828536E-2</v>
      </c>
      <c r="D168" s="16">
        <f t="shared" si="10"/>
        <v>0.51980828536000001</v>
      </c>
      <c r="E168" s="16">
        <f t="shared" si="11"/>
        <v>0.10680828536000003</v>
      </c>
      <c r="F168" s="16">
        <f t="shared" si="12"/>
        <v>0.25861570305084752</v>
      </c>
      <c r="G168" s="16">
        <f t="shared" si="13"/>
        <v>3.2144442782712358E-3</v>
      </c>
      <c r="H168" s="16">
        <f t="shared" si="14"/>
        <v>1.0032196161443541</v>
      </c>
      <c r="I168" s="23"/>
    </row>
    <row r="169" spans="2:9" x14ac:dyDescent="0.3">
      <c r="B169" s="16">
        <v>680.04012220000004</v>
      </c>
      <c r="C169" s="16">
        <v>-2.0295889979999999E-2</v>
      </c>
      <c r="D169" s="16">
        <f t="shared" si="10"/>
        <v>0.52029588997999998</v>
      </c>
      <c r="E169" s="16">
        <f t="shared" si="11"/>
        <v>0.10729588998</v>
      </c>
      <c r="F169" s="16">
        <f t="shared" si="12"/>
        <v>0.25979634377723976</v>
      </c>
      <c r="G169" s="16">
        <f t="shared" si="13"/>
        <v>4.1555066115543729E-3</v>
      </c>
      <c r="H169" s="16">
        <f t="shared" si="14"/>
        <v>1.0041641527012997</v>
      </c>
      <c r="I169" s="23"/>
    </row>
    <row r="170" spans="2:9" x14ac:dyDescent="0.3">
      <c r="B170" s="16">
        <v>682.57762219999995</v>
      </c>
      <c r="C170" s="16">
        <v>-1.9855031620000001E-2</v>
      </c>
      <c r="D170" s="16">
        <f t="shared" si="10"/>
        <v>0.51985503162000002</v>
      </c>
      <c r="E170" s="16">
        <f t="shared" si="11"/>
        <v>0.10685503162000004</v>
      </c>
      <c r="F170" s="16">
        <f t="shared" si="12"/>
        <v>0.25872889012106548</v>
      </c>
      <c r="G170" s="16">
        <f t="shared" si="13"/>
        <v>3.30466316198048E-3</v>
      </c>
      <c r="H170" s="16">
        <f t="shared" si="14"/>
        <v>1.003310129581187</v>
      </c>
      <c r="I170" s="23"/>
    </row>
    <row r="171" spans="2:9" x14ac:dyDescent="0.3">
      <c r="B171" s="16">
        <v>685.11512219999997</v>
      </c>
      <c r="C171" s="16">
        <v>-2.071942651E-2</v>
      </c>
      <c r="D171" s="16">
        <f t="shared" si="10"/>
        <v>0.52071942651000003</v>
      </c>
      <c r="E171" s="16">
        <f t="shared" si="11"/>
        <v>0.10771942651000005</v>
      </c>
      <c r="F171" s="16">
        <f t="shared" si="12"/>
        <v>0.2608218559564166</v>
      </c>
      <c r="G171" s="16">
        <f t="shared" si="13"/>
        <v>4.9729194472910611E-3</v>
      </c>
      <c r="H171" s="16">
        <f t="shared" si="14"/>
        <v>1.0049853049333697</v>
      </c>
      <c r="I171" s="23"/>
    </row>
    <row r="172" spans="2:9" x14ac:dyDescent="0.3">
      <c r="B172" s="16">
        <v>687.6526222</v>
      </c>
      <c r="C172" s="16">
        <v>-2.02438915E-2</v>
      </c>
      <c r="D172" s="16">
        <f t="shared" si="10"/>
        <v>0.52024389150000006</v>
      </c>
      <c r="E172" s="16">
        <f t="shared" si="11"/>
        <v>0.10724389150000008</v>
      </c>
      <c r="F172" s="16">
        <f t="shared" si="12"/>
        <v>0.25967043946731255</v>
      </c>
      <c r="G172" s="16">
        <f t="shared" si="13"/>
        <v>4.0551511003290895E-3</v>
      </c>
      <c r="H172" s="16">
        <f t="shared" si="14"/>
        <v>1.0040633843508153</v>
      </c>
      <c r="I172" s="23"/>
    </row>
    <row r="173" spans="2:9" x14ac:dyDescent="0.3">
      <c r="B173" s="16">
        <v>690.19012220000002</v>
      </c>
      <c r="C173" s="16">
        <v>-2.0323591219999999E-2</v>
      </c>
      <c r="D173" s="16">
        <f t="shared" si="10"/>
        <v>0.52032359122000005</v>
      </c>
      <c r="E173" s="16">
        <f t="shared" si="11"/>
        <v>0.10732359122000007</v>
      </c>
      <c r="F173" s="16">
        <f t="shared" si="12"/>
        <v>0.25986341699757887</v>
      </c>
      <c r="G173" s="16">
        <f t="shared" si="13"/>
        <v>4.2089691762636659E-3</v>
      </c>
      <c r="H173" s="16">
        <f t="shared" si="14"/>
        <v>1.0042178393273917</v>
      </c>
      <c r="I173" s="23"/>
    </row>
    <row r="174" spans="2:9" x14ac:dyDescent="0.3">
      <c r="B174" s="16">
        <v>692.72762220000004</v>
      </c>
      <c r="C174" s="16">
        <v>-1.9534136359999999E-2</v>
      </c>
      <c r="D174" s="16">
        <f t="shared" si="10"/>
        <v>0.51953413636000001</v>
      </c>
      <c r="E174" s="16">
        <f t="shared" si="11"/>
        <v>0.10653413636000003</v>
      </c>
      <c r="F174" s="16">
        <f t="shared" si="12"/>
        <v>0.25795190401937057</v>
      </c>
      <c r="G174" s="16">
        <f t="shared" si="13"/>
        <v>2.6853449075407957E-3</v>
      </c>
      <c r="H174" s="16">
        <f t="shared" si="14"/>
        <v>1.0026889536757164</v>
      </c>
      <c r="I174" s="23"/>
    </row>
    <row r="175" spans="2:9" x14ac:dyDescent="0.3">
      <c r="B175" s="16">
        <v>695.26512219999995</v>
      </c>
      <c r="C175" s="16">
        <v>-2.005625862E-2</v>
      </c>
      <c r="D175" s="16">
        <f t="shared" si="10"/>
        <v>0.52005625862000004</v>
      </c>
      <c r="E175" s="16">
        <f t="shared" si="11"/>
        <v>0.10705625862000007</v>
      </c>
      <c r="F175" s="16">
        <f t="shared" si="12"/>
        <v>0.2592161225665861</v>
      </c>
      <c r="G175" s="16">
        <f t="shared" si="13"/>
        <v>3.693025253667802E-3</v>
      </c>
      <c r="H175" s="16">
        <f t="shared" si="14"/>
        <v>1.0036998528737004</v>
      </c>
      <c r="I175" s="23"/>
    </row>
    <row r="176" spans="2:9" x14ac:dyDescent="0.3">
      <c r="B176" s="16">
        <v>697.80262219999997</v>
      </c>
      <c r="C176" s="16">
        <v>-2.023038567E-2</v>
      </c>
      <c r="D176" s="16">
        <f t="shared" si="10"/>
        <v>0.52023038567000002</v>
      </c>
      <c r="E176" s="16">
        <f t="shared" si="11"/>
        <v>0.10723038567000004</v>
      </c>
      <c r="F176" s="16">
        <f t="shared" si="12"/>
        <v>0.25963773769975795</v>
      </c>
      <c r="G176" s="16">
        <f t="shared" si="13"/>
        <v>4.0290852523624278E-3</v>
      </c>
      <c r="H176" s="16">
        <f t="shared" si="14"/>
        <v>1.0040372129283817</v>
      </c>
      <c r="I176" s="23"/>
    </row>
    <row r="177" spans="2:9" x14ac:dyDescent="0.3">
      <c r="B177" s="16">
        <v>700.3401222</v>
      </c>
      <c r="C177" s="16">
        <v>-1.9813185439999999E-2</v>
      </c>
      <c r="D177" s="16">
        <f t="shared" si="10"/>
        <v>0.51981318543999999</v>
      </c>
      <c r="E177" s="16">
        <f t="shared" si="11"/>
        <v>0.10681318544000001</v>
      </c>
      <c r="F177" s="16">
        <f t="shared" si="12"/>
        <v>0.25862756765133177</v>
      </c>
      <c r="G177" s="16">
        <f t="shared" si="13"/>
        <v>3.2239012861192263E-3</v>
      </c>
      <c r="H177" s="16">
        <f t="shared" si="14"/>
        <v>1.0032291036449987</v>
      </c>
      <c r="I177" s="23"/>
    </row>
    <row r="178" spans="2:9" x14ac:dyDescent="0.3">
      <c r="B178" s="16">
        <v>702.87762220000002</v>
      </c>
      <c r="C178" s="16">
        <v>-1.944311353E-2</v>
      </c>
      <c r="D178" s="16">
        <f t="shared" si="10"/>
        <v>0.51944311352999994</v>
      </c>
      <c r="E178" s="16">
        <f t="shared" si="11"/>
        <v>0.10644311352999997</v>
      </c>
      <c r="F178" s="16">
        <f t="shared" si="12"/>
        <v>0.25773150975786918</v>
      </c>
      <c r="G178" s="16">
        <f t="shared" si="13"/>
        <v>2.5096735679585322E-3</v>
      </c>
      <c r="H178" s="16">
        <f t="shared" si="14"/>
        <v>1.0025128254348348</v>
      </c>
      <c r="I178" s="23"/>
    </row>
    <row r="179" spans="2:9" x14ac:dyDescent="0.3">
      <c r="B179" s="16">
        <v>705.41512220000004</v>
      </c>
      <c r="C179" s="16">
        <v>-2.0495405760000002E-2</v>
      </c>
      <c r="D179" s="16">
        <f t="shared" si="10"/>
        <v>0.52049540575999997</v>
      </c>
      <c r="E179" s="16">
        <f t="shared" si="11"/>
        <v>0.10749540576</v>
      </c>
      <c r="F179" s="16">
        <f t="shared" si="12"/>
        <v>0.26027943283292976</v>
      </c>
      <c r="G179" s="16">
        <f t="shared" si="13"/>
        <v>4.5405660998209304E-3</v>
      </c>
      <c r="H179" s="16">
        <f t="shared" si="14"/>
        <v>1.0045508900897464</v>
      </c>
      <c r="I179" s="23"/>
    </row>
    <row r="180" spans="2:9" x14ac:dyDescent="0.3">
      <c r="B180" s="16">
        <v>707.95262219999995</v>
      </c>
      <c r="C180" s="16">
        <v>-1.9477316759999998E-2</v>
      </c>
      <c r="D180" s="16">
        <f t="shared" si="10"/>
        <v>0.51947731675999997</v>
      </c>
      <c r="E180" s="16">
        <f t="shared" si="11"/>
        <v>0.10647731676</v>
      </c>
      <c r="F180" s="16">
        <f t="shared" si="12"/>
        <v>0.25781432629539952</v>
      </c>
      <c r="G180" s="16">
        <f t="shared" si="13"/>
        <v>2.5756847789057328E-3</v>
      </c>
      <c r="H180" s="16">
        <f t="shared" si="14"/>
        <v>1.0025790047046947</v>
      </c>
      <c r="I180" s="23"/>
    </row>
    <row r="181" spans="2:9" x14ac:dyDescent="0.3">
      <c r="B181" s="16">
        <v>710.49012219999997</v>
      </c>
      <c r="C181" s="16">
        <v>-2.038678788E-2</v>
      </c>
      <c r="D181" s="16">
        <f t="shared" si="10"/>
        <v>0.52038678788000003</v>
      </c>
      <c r="E181" s="16">
        <f t="shared" si="11"/>
        <v>0.10738678788000006</v>
      </c>
      <c r="F181" s="16">
        <f t="shared" si="12"/>
        <v>0.26001643554479437</v>
      </c>
      <c r="G181" s="16">
        <f t="shared" si="13"/>
        <v>4.3309368399730291E-3</v>
      </c>
      <c r="H181" s="16">
        <f t="shared" si="14"/>
        <v>1.0043403289008415</v>
      </c>
      <c r="I181" s="23"/>
    </row>
    <row r="182" spans="2:9" x14ac:dyDescent="0.3">
      <c r="B182" s="16">
        <v>713.0276222</v>
      </c>
      <c r="C182" s="16">
        <v>-1.9570238819999999E-2</v>
      </c>
      <c r="D182" s="16">
        <f t="shared" si="10"/>
        <v>0.51957023881999997</v>
      </c>
      <c r="E182" s="16">
        <f t="shared" si="11"/>
        <v>0.10657023882</v>
      </c>
      <c r="F182" s="16">
        <f t="shared" si="12"/>
        <v>0.25803931917675543</v>
      </c>
      <c r="G182" s="16">
        <f t="shared" si="13"/>
        <v>2.755021575585553E-3</v>
      </c>
      <c r="H182" s="16">
        <f t="shared" si="14"/>
        <v>1.0027588201350965</v>
      </c>
      <c r="I182" s="23"/>
    </row>
    <row r="183" spans="2:9" x14ac:dyDescent="0.3">
      <c r="B183" s="16">
        <v>715.56512220000002</v>
      </c>
      <c r="C183" s="16">
        <v>-1.9656883440000002E-2</v>
      </c>
      <c r="D183" s="16">
        <f t="shared" si="10"/>
        <v>0.51965688344000005</v>
      </c>
      <c r="E183" s="16">
        <f t="shared" si="11"/>
        <v>0.10665688344000007</v>
      </c>
      <c r="F183" s="16">
        <f t="shared" si="12"/>
        <v>0.25824911244552079</v>
      </c>
      <c r="G183" s="16">
        <f t="shared" si="13"/>
        <v>2.9222431008116821E-3</v>
      </c>
      <c r="H183" s="16">
        <f t="shared" si="14"/>
        <v>1.0029265170153068</v>
      </c>
      <c r="I183" s="23"/>
    </row>
    <row r="184" spans="2:9" x14ac:dyDescent="0.3">
      <c r="B184" s="16">
        <v>718.10262220000004</v>
      </c>
      <c r="C184" s="16">
        <v>-2.0579980750000001E-2</v>
      </c>
      <c r="D184" s="16">
        <f t="shared" si="10"/>
        <v>0.52057998075</v>
      </c>
      <c r="E184" s="16">
        <f t="shared" si="11"/>
        <v>0.10757998075000003</v>
      </c>
      <c r="F184" s="16">
        <f t="shared" si="12"/>
        <v>0.26048421489104123</v>
      </c>
      <c r="G184" s="16">
        <f t="shared" si="13"/>
        <v>4.7037933010456254E-3</v>
      </c>
      <c r="H184" s="16">
        <f t="shared" si="14"/>
        <v>1.0047148735029361</v>
      </c>
      <c r="I184" s="23"/>
    </row>
    <row r="185" spans="2:9" x14ac:dyDescent="0.3">
      <c r="B185" s="16">
        <v>723.17762219999997</v>
      </c>
      <c r="C185" s="16">
        <v>-1.965017103E-2</v>
      </c>
      <c r="D185" s="16">
        <f t="shared" si="10"/>
        <v>0.51965017103</v>
      </c>
      <c r="E185" s="16">
        <f t="shared" si="11"/>
        <v>0.10665017103000002</v>
      </c>
      <c r="F185" s="16">
        <f t="shared" si="12"/>
        <v>0.25823285963680392</v>
      </c>
      <c r="G185" s="16">
        <f t="shared" si="13"/>
        <v>2.9092883502668575E-3</v>
      </c>
      <c r="H185" s="16">
        <f t="shared" si="14"/>
        <v>1.0029135244366221</v>
      </c>
      <c r="I185" s="23"/>
    </row>
    <row r="186" spans="2:9" x14ac:dyDescent="0.3">
      <c r="B186" s="16">
        <v>725.7151222</v>
      </c>
      <c r="C186" s="16">
        <v>-1.952059473E-2</v>
      </c>
      <c r="D186" s="16">
        <f t="shared" si="10"/>
        <v>0.51952059473000001</v>
      </c>
      <c r="E186" s="16">
        <f t="shared" si="11"/>
        <v>0.10652059473000003</v>
      </c>
      <c r="F186" s="16">
        <f t="shared" si="12"/>
        <v>0.25791911556900737</v>
      </c>
      <c r="G186" s="16">
        <f t="shared" si="13"/>
        <v>2.6592099666449117E-3</v>
      </c>
      <c r="H186" s="16">
        <f t="shared" si="14"/>
        <v>1.002662748801608</v>
      </c>
      <c r="I186" s="23"/>
    </row>
    <row r="187" spans="2:9" x14ac:dyDescent="0.3">
      <c r="B187" s="16">
        <v>728.25262220000002</v>
      </c>
      <c r="C187" s="16">
        <v>-1.943896011E-2</v>
      </c>
      <c r="D187" s="16">
        <f t="shared" si="10"/>
        <v>0.51943896011000001</v>
      </c>
      <c r="E187" s="16">
        <f t="shared" si="11"/>
        <v>0.10643896011000004</v>
      </c>
      <c r="F187" s="16">
        <f t="shared" si="12"/>
        <v>0.25772145305084754</v>
      </c>
      <c r="G187" s="16">
        <f t="shared" si="13"/>
        <v>2.5016575915794742E-3</v>
      </c>
      <c r="H187" s="16">
        <f t="shared" si="14"/>
        <v>1.0025047893479151</v>
      </c>
      <c r="I187" s="23"/>
    </row>
    <row r="188" spans="2:9" x14ac:dyDescent="0.3">
      <c r="B188" s="16">
        <v>733.32762219999995</v>
      </c>
      <c r="C188" s="16">
        <v>-1.954126623E-2</v>
      </c>
      <c r="D188" s="16">
        <f t="shared" si="10"/>
        <v>0.51954126622999997</v>
      </c>
      <c r="E188" s="16">
        <f t="shared" si="11"/>
        <v>0.10654126622999999</v>
      </c>
      <c r="F188" s="16">
        <f t="shared" si="12"/>
        <v>0.25796916762711863</v>
      </c>
      <c r="G188" s="16">
        <f t="shared" si="13"/>
        <v>2.6991053434000049E-3</v>
      </c>
      <c r="H188" s="16">
        <f t="shared" si="14"/>
        <v>1.00270275120768</v>
      </c>
      <c r="I188" s="23"/>
    </row>
    <row r="189" spans="2:9" x14ac:dyDescent="0.3">
      <c r="B189" s="16">
        <v>738.4026222</v>
      </c>
      <c r="C189" s="16">
        <v>-2.005380671E-2</v>
      </c>
      <c r="D189" s="16">
        <f t="shared" si="10"/>
        <v>0.52005380671000001</v>
      </c>
      <c r="E189" s="16">
        <f t="shared" si="11"/>
        <v>0.10705380671000003</v>
      </c>
      <c r="F189" s="16">
        <f t="shared" si="12"/>
        <v>0.25921018573849886</v>
      </c>
      <c r="G189" s="16">
        <f t="shared" si="13"/>
        <v>3.6882931406996503E-3</v>
      </c>
      <c r="H189" s="16">
        <f t="shared" si="14"/>
        <v>1.0036951032638484</v>
      </c>
      <c r="I189" s="23"/>
    </row>
    <row r="190" spans="2:9" x14ac:dyDescent="0.3">
      <c r="B190" s="16">
        <v>740.94012220000002</v>
      </c>
      <c r="C190" s="16">
        <v>-2.039378385E-2</v>
      </c>
      <c r="D190" s="16">
        <f t="shared" si="10"/>
        <v>0.52039378385000001</v>
      </c>
      <c r="E190" s="16">
        <f t="shared" si="11"/>
        <v>0.10739378385000004</v>
      </c>
      <c r="F190" s="16">
        <f t="shared" si="12"/>
        <v>0.26003337493946743</v>
      </c>
      <c r="G190" s="16">
        <f t="shared" si="13"/>
        <v>4.3444388528369755E-3</v>
      </c>
      <c r="H190" s="16">
        <f t="shared" si="14"/>
        <v>1.0043538896084303</v>
      </c>
      <c r="I190" s="23"/>
    </row>
    <row r="191" spans="2:9" x14ac:dyDescent="0.3">
      <c r="B191" s="16">
        <v>743.47762220000004</v>
      </c>
      <c r="C191" s="16">
        <v>-1.950048037E-2</v>
      </c>
      <c r="D191" s="16">
        <f t="shared" si="10"/>
        <v>0.51950048036999996</v>
      </c>
      <c r="E191" s="16">
        <f t="shared" si="11"/>
        <v>0.10650048036999998</v>
      </c>
      <c r="F191" s="16">
        <f t="shared" si="12"/>
        <v>0.25787041251815979</v>
      </c>
      <c r="G191" s="16">
        <f t="shared" si="13"/>
        <v>2.6203898534266639E-3</v>
      </c>
      <c r="H191" s="16">
        <f t="shared" si="14"/>
        <v>1.002623826075677</v>
      </c>
      <c r="I191" s="23"/>
    </row>
    <row r="192" spans="2:9" x14ac:dyDescent="0.3">
      <c r="B192" s="16">
        <v>746.01512219999995</v>
      </c>
      <c r="C192" s="16">
        <v>-1.9599101859999999E-2</v>
      </c>
      <c r="D192" s="16">
        <f t="shared" si="10"/>
        <v>0.51959910186000002</v>
      </c>
      <c r="E192" s="16">
        <f t="shared" si="11"/>
        <v>0.10659910186000005</v>
      </c>
      <c r="F192" s="16">
        <f t="shared" si="12"/>
        <v>0.2581092054721551</v>
      </c>
      <c r="G192" s="16">
        <f t="shared" si="13"/>
        <v>2.8107263795476077E-3</v>
      </c>
      <c r="H192" s="16">
        <f t="shared" si="14"/>
        <v>1.0028146801744153</v>
      </c>
      <c r="I192" s="23"/>
    </row>
    <row r="193" spans="2:9" x14ac:dyDescent="0.3">
      <c r="B193" s="16">
        <v>748.55262219999997</v>
      </c>
      <c r="C193" s="16">
        <v>-1.9559716179999999E-2</v>
      </c>
      <c r="D193" s="16">
        <f t="shared" si="10"/>
        <v>0.51955971617999996</v>
      </c>
      <c r="E193" s="16">
        <f t="shared" si="11"/>
        <v>0.10655971617999999</v>
      </c>
      <c r="F193" s="16">
        <f t="shared" si="12"/>
        <v>0.25801384062953991</v>
      </c>
      <c r="G193" s="16">
        <f t="shared" si="13"/>
        <v>2.734713195097467E-3</v>
      </c>
      <c r="H193" s="16">
        <f t="shared" si="14"/>
        <v>1.0027384559342223</v>
      </c>
      <c r="I193" s="23"/>
    </row>
    <row r="194" spans="2:9" x14ac:dyDescent="0.3">
      <c r="B194" s="16">
        <v>751.0901222</v>
      </c>
      <c r="C194" s="16">
        <v>-2.0351318090000001E-2</v>
      </c>
      <c r="D194" s="16">
        <f t="shared" si="10"/>
        <v>0.52035131809000001</v>
      </c>
      <c r="E194" s="16">
        <f t="shared" si="11"/>
        <v>0.10735131809000004</v>
      </c>
      <c r="F194" s="16">
        <f t="shared" si="12"/>
        <v>0.25993055227602918</v>
      </c>
      <c r="G194" s="16">
        <f t="shared" si="13"/>
        <v>4.2624812061062218E-3</v>
      </c>
      <c r="H194" s="16">
        <f t="shared" si="14"/>
        <v>1.0042715785002116</v>
      </c>
      <c r="I194" s="23"/>
    </row>
    <row r="195" spans="2:9" x14ac:dyDescent="0.3">
      <c r="B195" s="16">
        <v>753.62762220000002</v>
      </c>
      <c r="C195" s="16">
        <v>-2.0610103139999999E-2</v>
      </c>
      <c r="D195" s="16">
        <f t="shared" ref="D195:D249" si="15">0.5+ABS(C195)</f>
        <v>0.52061010314</v>
      </c>
      <c r="E195" s="16">
        <f t="shared" si="11"/>
        <v>0.10761010314000002</v>
      </c>
      <c r="F195" s="16">
        <f t="shared" si="12"/>
        <v>0.26055715046004851</v>
      </c>
      <c r="G195" s="16">
        <f t="shared" si="13"/>
        <v>4.7619286128428445E-3</v>
      </c>
      <c r="H195" s="16">
        <f t="shared" si="14"/>
        <v>1.0047732846132322</v>
      </c>
      <c r="I195" s="23"/>
    </row>
    <row r="196" spans="2:9" x14ac:dyDescent="0.3">
      <c r="B196" s="16">
        <v>756.16512220000004</v>
      </c>
      <c r="C196" s="16">
        <v>-1.952524039E-2</v>
      </c>
      <c r="D196" s="16">
        <f t="shared" si="15"/>
        <v>0.51952524039000003</v>
      </c>
      <c r="E196" s="16">
        <f t="shared" ref="E196:E249" si="16">D196-$L$3</f>
        <v>0.10652524039000005</v>
      </c>
      <c r="F196" s="16">
        <f t="shared" ref="F196:F249" si="17">E196/$L$3</f>
        <v>0.25793036414043596</v>
      </c>
      <c r="G196" s="16">
        <f t="shared" si="13"/>
        <v>2.6681759515021991E-3</v>
      </c>
      <c r="H196" s="16">
        <f t="shared" si="14"/>
        <v>1.0026717387009323</v>
      </c>
      <c r="I196" s="23"/>
    </row>
    <row r="197" spans="2:9" x14ac:dyDescent="0.3">
      <c r="B197" s="16">
        <v>758.70262219999995</v>
      </c>
      <c r="C197" s="16">
        <v>-1.9984484699999999E-2</v>
      </c>
      <c r="D197" s="16">
        <f t="shared" si="15"/>
        <v>0.51998448470000003</v>
      </c>
      <c r="E197" s="16">
        <f t="shared" si="16"/>
        <v>0.10698448470000005</v>
      </c>
      <c r="F197" s="16">
        <f t="shared" si="17"/>
        <v>0.25904233583535125</v>
      </c>
      <c r="G197" s="16">
        <f t="shared" si="13"/>
        <v>3.5545037346877357E-3</v>
      </c>
      <c r="H197" s="16">
        <f t="shared" si="14"/>
        <v>1.003560828474638</v>
      </c>
      <c r="I197" s="23"/>
    </row>
    <row r="198" spans="2:9" x14ac:dyDescent="0.3">
      <c r="B198" s="16">
        <v>761.24012219999997</v>
      </c>
      <c r="C198" s="16">
        <v>-2.013997054E-2</v>
      </c>
      <c r="D198" s="16">
        <f t="shared" si="15"/>
        <v>0.52013997054000005</v>
      </c>
      <c r="E198" s="16">
        <f t="shared" si="16"/>
        <v>0.10713997054000007</v>
      </c>
      <c r="F198" s="16">
        <f t="shared" si="17"/>
        <v>0.25941881486682827</v>
      </c>
      <c r="G198" s="16">
        <f t="shared" ref="G198:G249" si="18">(D198-$D$5)/$D$5</f>
        <v>3.854586755605217E-3</v>
      </c>
      <c r="H198" s="16">
        <f t="shared" ref="H198:H249" si="19">EXP(G198)</f>
        <v>1.003862025229477</v>
      </c>
      <c r="I198" s="23"/>
    </row>
    <row r="199" spans="2:9" x14ac:dyDescent="0.3">
      <c r="B199" s="16">
        <v>763.7776222</v>
      </c>
      <c r="C199" s="16">
        <v>-2.0263184850000001E-2</v>
      </c>
      <c r="D199" s="16">
        <f t="shared" si="15"/>
        <v>0.52026318485</v>
      </c>
      <c r="E199" s="16">
        <f t="shared" si="16"/>
        <v>0.10726318485000003</v>
      </c>
      <c r="F199" s="16">
        <f t="shared" si="17"/>
        <v>0.25971715460048433</v>
      </c>
      <c r="G199" s="16">
        <f t="shared" si="18"/>
        <v>4.0923866888019824E-3</v>
      </c>
      <c r="H199" s="16">
        <f t="shared" si="19"/>
        <v>1.0041007719378658</v>
      </c>
      <c r="I199" s="23"/>
    </row>
    <row r="200" spans="2:9" x14ac:dyDescent="0.3">
      <c r="B200" s="16">
        <v>768.85262220000004</v>
      </c>
      <c r="C200" s="16">
        <v>-1.9542267339999999E-2</v>
      </c>
      <c r="D200" s="16">
        <f t="shared" si="15"/>
        <v>0.51954226733999997</v>
      </c>
      <c r="E200" s="16">
        <f t="shared" si="16"/>
        <v>0.10654226734</v>
      </c>
      <c r="F200" s="16">
        <f t="shared" si="17"/>
        <v>0.25797159162227601</v>
      </c>
      <c r="G200" s="16">
        <f t="shared" si="18"/>
        <v>2.7010374557587479E-3</v>
      </c>
      <c r="H200" s="16">
        <f t="shared" si="19"/>
        <v>1.0027046885439295</v>
      </c>
      <c r="I200" s="23"/>
    </row>
    <row r="201" spans="2:9" x14ac:dyDescent="0.3">
      <c r="B201" s="16">
        <v>771.39012219999995</v>
      </c>
      <c r="C201" s="16">
        <v>-1.953206561E-2</v>
      </c>
      <c r="D201" s="16">
        <f t="shared" si="15"/>
        <v>0.51953206560999998</v>
      </c>
      <c r="E201" s="16">
        <f t="shared" si="16"/>
        <v>0.10653206561</v>
      </c>
      <c r="F201" s="16">
        <f t="shared" si="17"/>
        <v>0.25794689009685234</v>
      </c>
      <c r="G201" s="16">
        <f t="shared" si="18"/>
        <v>2.6813484219728951E-3</v>
      </c>
      <c r="H201" s="16">
        <f t="shared" si="19"/>
        <v>1.0026849464517913</v>
      </c>
      <c r="I201" s="23"/>
    </row>
    <row r="202" spans="2:9" x14ac:dyDescent="0.3">
      <c r="B202" s="16">
        <v>773.92762219999997</v>
      </c>
      <c r="C202" s="16">
        <v>-1.955228497E-2</v>
      </c>
      <c r="D202" s="16">
        <f t="shared" si="15"/>
        <v>0.51955228497000006</v>
      </c>
      <c r="E202" s="16">
        <f t="shared" si="16"/>
        <v>0.10655228497000008</v>
      </c>
      <c r="F202" s="16">
        <f t="shared" si="17"/>
        <v>0.2579958473849881</v>
      </c>
      <c r="G202" s="16">
        <f t="shared" si="18"/>
        <v>2.7203711820508489E-3</v>
      </c>
      <c r="H202" s="16">
        <f t="shared" si="19"/>
        <v>1.0027240747493327</v>
      </c>
      <c r="I202" s="23"/>
    </row>
    <row r="203" spans="2:9" x14ac:dyDescent="0.3">
      <c r="B203" s="16">
        <v>776.4651222</v>
      </c>
      <c r="C203" s="16">
        <v>-1.9632077269999999E-2</v>
      </c>
      <c r="D203" s="16">
        <f t="shared" si="15"/>
        <v>0.51963207727000005</v>
      </c>
      <c r="E203" s="16">
        <f t="shared" si="16"/>
        <v>0.10663207727000007</v>
      </c>
      <c r="F203" s="16">
        <f t="shared" si="17"/>
        <v>0.25818904907990331</v>
      </c>
      <c r="G203" s="16">
        <f t="shared" si="18"/>
        <v>2.8743679346165344E-3</v>
      </c>
      <c r="H203" s="16">
        <f t="shared" si="19"/>
        <v>1.0028785028909746</v>
      </c>
      <c r="I203" s="23"/>
    </row>
    <row r="204" spans="2:9" x14ac:dyDescent="0.3">
      <c r="B204" s="16">
        <v>781.54012220000004</v>
      </c>
      <c r="C204" s="16">
        <v>-2.0362961459999999E-2</v>
      </c>
      <c r="D204" s="16">
        <f t="shared" si="15"/>
        <v>0.52036296146000005</v>
      </c>
      <c r="E204" s="16">
        <f t="shared" si="16"/>
        <v>0.10736296146000007</v>
      </c>
      <c r="F204" s="16">
        <f t="shared" si="17"/>
        <v>0.259958744455206</v>
      </c>
      <c r="G204" s="16">
        <f t="shared" si="18"/>
        <v>4.284952561975479E-3</v>
      </c>
      <c r="H204" s="16">
        <f t="shared" si="19"/>
        <v>1.0042941460978028</v>
      </c>
      <c r="I204" s="23"/>
    </row>
    <row r="205" spans="2:9" x14ac:dyDescent="0.3">
      <c r="B205" s="16">
        <v>784.07762219999995</v>
      </c>
      <c r="C205" s="16">
        <v>-1.9996324629999999E-2</v>
      </c>
      <c r="D205" s="16">
        <f t="shared" si="15"/>
        <v>0.51999632463000001</v>
      </c>
      <c r="E205" s="16">
        <f t="shared" si="16"/>
        <v>0.10699632463000003</v>
      </c>
      <c r="F205" s="16">
        <f t="shared" si="17"/>
        <v>0.25907100394673133</v>
      </c>
      <c r="G205" s="16">
        <f t="shared" si="18"/>
        <v>3.5773544454781509E-3</v>
      </c>
      <c r="H205" s="16">
        <f t="shared" si="19"/>
        <v>1.0035837608148992</v>
      </c>
      <c r="I205" s="23"/>
    </row>
    <row r="206" spans="2:9" x14ac:dyDescent="0.3">
      <c r="B206" s="16">
        <v>786.61512219999997</v>
      </c>
      <c r="C206" s="16">
        <v>-1.9938580229999999E-2</v>
      </c>
      <c r="D206" s="16">
        <f t="shared" si="15"/>
        <v>0.51993858022999995</v>
      </c>
      <c r="E206" s="16">
        <f t="shared" si="16"/>
        <v>0.10693858022999997</v>
      </c>
      <c r="F206" s="16">
        <f t="shared" si="17"/>
        <v>0.25893118699757861</v>
      </c>
      <c r="G206" s="16">
        <f t="shared" si="18"/>
        <v>3.4659094805020319E-3</v>
      </c>
      <c r="H206" s="16">
        <f t="shared" si="19"/>
        <v>1.0034719226898383</v>
      </c>
      <c r="I206" s="23"/>
    </row>
    <row r="207" spans="2:9" x14ac:dyDescent="0.3">
      <c r="B207" s="16">
        <v>789.1526222</v>
      </c>
      <c r="C207" s="16">
        <v>-1.9791152659999998E-2</v>
      </c>
      <c r="D207" s="16">
        <f t="shared" si="15"/>
        <v>0.51979115265999998</v>
      </c>
      <c r="E207" s="16">
        <f t="shared" si="16"/>
        <v>0.10679115266</v>
      </c>
      <c r="F207" s="16">
        <f t="shared" si="17"/>
        <v>0.2585742195157385</v>
      </c>
      <c r="G207" s="16">
        <f t="shared" si="18"/>
        <v>3.1813786796772926E-3</v>
      </c>
      <c r="H207" s="16">
        <f t="shared" si="19"/>
        <v>1.003186444635646</v>
      </c>
      <c r="I207" s="23"/>
    </row>
    <row r="208" spans="2:9" x14ac:dyDescent="0.3">
      <c r="B208" s="16">
        <v>791.69012220000002</v>
      </c>
      <c r="C208" s="16">
        <v>-1.9525731609999999E-2</v>
      </c>
      <c r="D208" s="16">
        <f t="shared" si="15"/>
        <v>0.51952573161000004</v>
      </c>
      <c r="E208" s="16">
        <f t="shared" si="16"/>
        <v>0.10652573161000006</v>
      </c>
      <c r="F208" s="16">
        <f t="shared" si="17"/>
        <v>0.2579315535351091</v>
      </c>
      <c r="G208" s="16">
        <f t="shared" si="18"/>
        <v>2.6691239914107719E-3</v>
      </c>
      <c r="H208" s="16">
        <f t="shared" si="19"/>
        <v>1.0026726892742064</v>
      </c>
      <c r="I208" s="23"/>
    </row>
    <row r="209" spans="2:9" x14ac:dyDescent="0.3">
      <c r="B209" s="16">
        <v>796.76512219999995</v>
      </c>
      <c r="C209" s="16">
        <v>-1.981312142E-2</v>
      </c>
      <c r="D209" s="16">
        <f t="shared" si="15"/>
        <v>0.51981312142000002</v>
      </c>
      <c r="E209" s="16">
        <f t="shared" si="16"/>
        <v>0.10681312142000005</v>
      </c>
      <c r="F209" s="16">
        <f t="shared" si="17"/>
        <v>0.25862741263922528</v>
      </c>
      <c r="G209" s="16">
        <f t="shared" si="18"/>
        <v>3.2237777294340034E-3</v>
      </c>
      <c r="H209" s="16">
        <f t="shared" si="19"/>
        <v>1.0032289796893439</v>
      </c>
      <c r="I209" s="23"/>
    </row>
    <row r="210" spans="2:9" x14ac:dyDescent="0.3">
      <c r="B210" s="16">
        <v>806.91512220000004</v>
      </c>
      <c r="C210" s="16">
        <v>-1.9956213840000001E-2</v>
      </c>
      <c r="D210" s="16">
        <f t="shared" si="15"/>
        <v>0.51995621384000001</v>
      </c>
      <c r="E210" s="16">
        <f t="shared" si="16"/>
        <v>0.10695621384000004</v>
      </c>
      <c r="F210" s="16">
        <f t="shared" si="17"/>
        <v>0.25897388338983063</v>
      </c>
      <c r="G210" s="16">
        <f t="shared" si="18"/>
        <v>3.4999418204147855E-3</v>
      </c>
      <c r="H210" s="16">
        <f t="shared" si="19"/>
        <v>1.0035060737685215</v>
      </c>
      <c r="I210" s="23"/>
    </row>
    <row r="211" spans="2:9" x14ac:dyDescent="0.3">
      <c r="B211" s="16">
        <v>809.45262219999995</v>
      </c>
      <c r="C211" s="16">
        <v>-2.0475306190000001E-2</v>
      </c>
      <c r="D211" s="16">
        <f t="shared" si="15"/>
        <v>0.52047530619000004</v>
      </c>
      <c r="E211" s="16">
        <f t="shared" si="16"/>
        <v>0.10747530619000006</v>
      </c>
      <c r="F211" s="16">
        <f t="shared" si="17"/>
        <v>0.2602307655932205</v>
      </c>
      <c r="G211" s="16">
        <f t="shared" si="18"/>
        <v>4.5017745308605604E-3</v>
      </c>
      <c r="H211" s="16">
        <f t="shared" si="19"/>
        <v>1.0045119227404264</v>
      </c>
      <c r="I211" s="23"/>
    </row>
    <row r="212" spans="2:9" x14ac:dyDescent="0.3">
      <c r="B212" s="16">
        <v>811.99012219999997</v>
      </c>
      <c r="C212" s="16">
        <v>-2.042258097E-2</v>
      </c>
      <c r="D212" s="16">
        <f t="shared" si="15"/>
        <v>0.52042258097000005</v>
      </c>
      <c r="E212" s="16">
        <f t="shared" si="16"/>
        <v>0.10742258097000007</v>
      </c>
      <c r="F212" s="16">
        <f t="shared" si="17"/>
        <v>0.26010310162227623</v>
      </c>
      <c r="G212" s="16">
        <f t="shared" si="18"/>
        <v>4.4000164331705434E-3</v>
      </c>
      <c r="H212" s="16">
        <f t="shared" si="19"/>
        <v>1.0044097107186001</v>
      </c>
      <c r="I212" s="23"/>
    </row>
    <row r="213" spans="2:9" x14ac:dyDescent="0.3">
      <c r="B213" s="16">
        <v>817.06512220000002</v>
      </c>
      <c r="C213" s="16">
        <v>-2.0063197809999999E-2</v>
      </c>
      <c r="D213" s="16">
        <f t="shared" si="15"/>
        <v>0.52006319780999999</v>
      </c>
      <c r="E213" s="16">
        <f t="shared" si="16"/>
        <v>0.10706319781000001</v>
      </c>
      <c r="F213" s="16">
        <f t="shared" si="17"/>
        <v>0.25923292447941892</v>
      </c>
      <c r="G213" s="16">
        <f t="shared" si="18"/>
        <v>3.7064176828298604E-3</v>
      </c>
      <c r="H213" s="16">
        <f t="shared" si="19"/>
        <v>1.0037132949428909</v>
      </c>
      <c r="I213" s="23"/>
    </row>
    <row r="214" spans="2:9" x14ac:dyDescent="0.3">
      <c r="B214" s="16">
        <v>819.60262220000004</v>
      </c>
      <c r="C214" s="16">
        <v>-1.9929808819999999E-2</v>
      </c>
      <c r="D214" s="16">
        <f t="shared" si="15"/>
        <v>0.51992980881999995</v>
      </c>
      <c r="E214" s="16">
        <f t="shared" si="16"/>
        <v>0.10692980881999997</v>
      </c>
      <c r="F214" s="16">
        <f t="shared" si="17"/>
        <v>0.25890994871670697</v>
      </c>
      <c r="G214" s="16">
        <f t="shared" si="18"/>
        <v>3.4489809215380485E-3</v>
      </c>
      <c r="H214" s="16">
        <f t="shared" si="19"/>
        <v>1.0034549355000111</v>
      </c>
      <c r="I214" s="23"/>
    </row>
    <row r="215" spans="2:9" x14ac:dyDescent="0.3">
      <c r="B215" s="16">
        <v>822.14012219999995</v>
      </c>
      <c r="C215" s="16">
        <v>-1.9373355580000001E-2</v>
      </c>
      <c r="D215" s="16">
        <f t="shared" si="15"/>
        <v>0.51937335557999997</v>
      </c>
      <c r="E215" s="16">
        <f t="shared" si="16"/>
        <v>0.10637335558</v>
      </c>
      <c r="F215" s="16">
        <f t="shared" si="17"/>
        <v>0.25756260430992739</v>
      </c>
      <c r="G215" s="16">
        <f t="shared" si="18"/>
        <v>2.3750428107847687E-3</v>
      </c>
      <c r="H215" s="16">
        <f t="shared" si="19"/>
        <v>1.0023778654591557</v>
      </c>
      <c r="I215" s="23"/>
    </row>
    <row r="216" spans="2:9" x14ac:dyDescent="0.3">
      <c r="B216" s="16">
        <v>827.2151222</v>
      </c>
      <c r="C216" s="16">
        <v>-1.9740240940000001E-2</v>
      </c>
      <c r="D216" s="16">
        <f t="shared" si="15"/>
        <v>0.51974024094000004</v>
      </c>
      <c r="E216" s="16">
        <f t="shared" si="16"/>
        <v>0.10674024094000006</v>
      </c>
      <c r="F216" s="16">
        <f t="shared" si="17"/>
        <v>0.25845094658595658</v>
      </c>
      <c r="G216" s="16">
        <f t="shared" si="18"/>
        <v>3.0831205827490894E-3</v>
      </c>
      <c r="H216" s="16">
        <f t="shared" si="19"/>
        <v>1.0030878782872821</v>
      </c>
      <c r="I216" s="23"/>
    </row>
    <row r="217" spans="2:9" x14ac:dyDescent="0.3">
      <c r="B217" s="16">
        <v>829.75262220000002</v>
      </c>
      <c r="C217" s="16">
        <v>-2.0468690500000001E-2</v>
      </c>
      <c r="D217" s="16">
        <f t="shared" si="15"/>
        <v>0.5204686905</v>
      </c>
      <c r="E217" s="16">
        <f t="shared" si="16"/>
        <v>0.10746869050000002</v>
      </c>
      <c r="F217" s="16">
        <f t="shared" si="17"/>
        <v>0.26021474697336566</v>
      </c>
      <c r="G217" s="16">
        <f t="shared" si="18"/>
        <v>4.4890064470230447E-3</v>
      </c>
      <c r="H217" s="16">
        <f t="shared" si="19"/>
        <v>1.0044990971298606</v>
      </c>
      <c r="I217" s="23"/>
    </row>
    <row r="218" spans="2:9" x14ac:dyDescent="0.3">
      <c r="B218" s="16">
        <v>832.29012220000004</v>
      </c>
      <c r="C218" s="16">
        <v>-1.9923266360000001E-2</v>
      </c>
      <c r="D218" s="16">
        <f t="shared" si="15"/>
        <v>0.51992326635999997</v>
      </c>
      <c r="E218" s="16">
        <f t="shared" si="16"/>
        <v>0.10692326635999999</v>
      </c>
      <c r="F218" s="16">
        <f t="shared" si="17"/>
        <v>0.25889410740920094</v>
      </c>
      <c r="G218" s="16">
        <f t="shared" si="18"/>
        <v>3.4363541694104869E-3</v>
      </c>
      <c r="H218" s="16">
        <f t="shared" si="19"/>
        <v>1.003442265203262</v>
      </c>
      <c r="I218" s="23"/>
    </row>
    <row r="219" spans="2:9" x14ac:dyDescent="0.3">
      <c r="B219" s="16">
        <v>834.82762219999995</v>
      </c>
      <c r="C219" s="16">
        <v>-2.056058555E-2</v>
      </c>
      <c r="D219" s="16">
        <f t="shared" si="15"/>
        <v>0.52056058554999995</v>
      </c>
      <c r="E219" s="16">
        <f t="shared" si="16"/>
        <v>0.10756058554999998</v>
      </c>
      <c r="F219" s="16">
        <f t="shared" si="17"/>
        <v>0.26043725314769972</v>
      </c>
      <c r="G219" s="16">
        <f t="shared" si="18"/>
        <v>4.6663611451186766E-3</v>
      </c>
      <c r="H219" s="16">
        <f t="shared" si="19"/>
        <v>1.0046772655630067</v>
      </c>
      <c r="I219" s="23"/>
    </row>
    <row r="220" spans="2:9" x14ac:dyDescent="0.3">
      <c r="B220" s="16">
        <v>837.36512219999997</v>
      </c>
      <c r="C220" s="16">
        <v>-1.9864884900000001E-2</v>
      </c>
      <c r="D220" s="16">
        <f t="shared" si="15"/>
        <v>0.51986488490000005</v>
      </c>
      <c r="E220" s="16">
        <f t="shared" si="16"/>
        <v>0.10686488490000007</v>
      </c>
      <c r="F220" s="16">
        <f t="shared" si="17"/>
        <v>0.25875274794188879</v>
      </c>
      <c r="G220" s="16">
        <f t="shared" si="18"/>
        <v>3.3236796976878701E-3</v>
      </c>
      <c r="H220" s="16">
        <f t="shared" si="19"/>
        <v>1.0033292092455057</v>
      </c>
      <c r="I220" s="23"/>
    </row>
    <row r="221" spans="2:9" x14ac:dyDescent="0.3">
      <c r="B221" s="16">
        <v>839.9026222</v>
      </c>
      <c r="C221" s="16">
        <v>-2.065271573E-2</v>
      </c>
      <c r="D221" s="16">
        <f t="shared" si="15"/>
        <v>0.52065271573000005</v>
      </c>
      <c r="E221" s="16">
        <f t="shared" si="16"/>
        <v>0.10765271573000007</v>
      </c>
      <c r="F221" s="16">
        <f t="shared" si="17"/>
        <v>0.26066032864406796</v>
      </c>
      <c r="G221" s="16">
        <f t="shared" si="18"/>
        <v>4.844169637082286E-3</v>
      </c>
      <c r="H221" s="16">
        <f t="shared" si="19"/>
        <v>1.0048559215953157</v>
      </c>
      <c r="I221" s="23"/>
    </row>
    <row r="222" spans="2:9" x14ac:dyDescent="0.3">
      <c r="B222" s="16">
        <v>842.44012220000002</v>
      </c>
      <c r="C222" s="16">
        <v>-1.9946619200000001E-2</v>
      </c>
      <c r="D222" s="16">
        <f t="shared" si="15"/>
        <v>0.51994661919999996</v>
      </c>
      <c r="E222" s="16">
        <f t="shared" si="16"/>
        <v>0.10694661919999998</v>
      </c>
      <c r="F222" s="16">
        <f t="shared" si="17"/>
        <v>0.25895065181598059</v>
      </c>
      <c r="G222" s="16">
        <f t="shared" si="18"/>
        <v>3.4814244521719179E-3</v>
      </c>
      <c r="H222" s="16">
        <f t="shared" si="19"/>
        <v>1.0034874916490661</v>
      </c>
      <c r="I222" s="23"/>
    </row>
    <row r="223" spans="2:9" x14ac:dyDescent="0.3">
      <c r="B223" s="16">
        <v>844.97762220000004</v>
      </c>
      <c r="C223" s="16">
        <v>-2.089178341E-2</v>
      </c>
      <c r="D223" s="16">
        <f t="shared" si="15"/>
        <v>0.52089178340999998</v>
      </c>
      <c r="E223" s="16">
        <f t="shared" si="16"/>
        <v>0.10789178341</v>
      </c>
      <c r="F223" s="16">
        <f t="shared" si="17"/>
        <v>0.26123918501210652</v>
      </c>
      <c r="G223" s="16">
        <f t="shared" si="18"/>
        <v>5.305563109427423E-3</v>
      </c>
      <c r="H223" s="16">
        <f t="shared" si="19"/>
        <v>1.005319662533481</v>
      </c>
      <c r="I223" s="23"/>
    </row>
    <row r="224" spans="2:9" x14ac:dyDescent="0.3">
      <c r="B224" s="16">
        <v>850.05262219999997</v>
      </c>
      <c r="C224" s="16">
        <v>-2.0270357659999998E-2</v>
      </c>
      <c r="D224" s="16">
        <f t="shared" si="15"/>
        <v>0.52027035765999996</v>
      </c>
      <c r="E224" s="16">
        <f t="shared" si="16"/>
        <v>0.10727035765999998</v>
      </c>
      <c r="F224" s="16">
        <f t="shared" si="17"/>
        <v>0.25973452217917675</v>
      </c>
      <c r="G224" s="16">
        <f t="shared" si="18"/>
        <v>4.1062299975769389E-3</v>
      </c>
      <c r="H224" s="16">
        <f t="shared" si="19"/>
        <v>1.0041146721111049</v>
      </c>
      <c r="I224" s="23"/>
    </row>
    <row r="225" spans="2:9" x14ac:dyDescent="0.3">
      <c r="B225" s="16">
        <v>852.5901222</v>
      </c>
      <c r="C225" s="16">
        <v>-2.0377180049999999E-2</v>
      </c>
      <c r="D225" s="16">
        <f t="shared" si="15"/>
        <v>0.52037718005</v>
      </c>
      <c r="E225" s="16">
        <f t="shared" si="16"/>
        <v>0.10737718005000002</v>
      </c>
      <c r="F225" s="16">
        <f t="shared" si="17"/>
        <v>0.25999317203389838</v>
      </c>
      <c r="G225" s="16">
        <f t="shared" si="18"/>
        <v>4.3123940154246856E-3</v>
      </c>
      <c r="H225" s="16">
        <f t="shared" si="19"/>
        <v>1.0043217057669991</v>
      </c>
      <c r="I225" s="23"/>
    </row>
    <row r="226" spans="2:9" x14ac:dyDescent="0.3">
      <c r="B226" s="16">
        <v>855.12762220000002</v>
      </c>
      <c r="C226" s="16">
        <v>-1.9664367219999999E-2</v>
      </c>
      <c r="D226" s="16">
        <f t="shared" si="15"/>
        <v>0.51966436721999998</v>
      </c>
      <c r="E226" s="16">
        <f t="shared" si="16"/>
        <v>0.10666436722</v>
      </c>
      <c r="F226" s="16">
        <f t="shared" si="17"/>
        <v>0.25826723297820825</v>
      </c>
      <c r="G226" s="16">
        <f t="shared" si="18"/>
        <v>2.9366865723860708E-3</v>
      </c>
      <c r="H226" s="16">
        <f t="shared" si="19"/>
        <v>1.0029410028605592</v>
      </c>
      <c r="I226" s="23"/>
    </row>
    <row r="227" spans="2:9" x14ac:dyDescent="0.3">
      <c r="B227" s="16">
        <v>857.66512220000004</v>
      </c>
      <c r="C227" s="16">
        <v>-1.9452731090000001E-2</v>
      </c>
      <c r="D227" s="16">
        <f t="shared" si="15"/>
        <v>0.51945273109000001</v>
      </c>
      <c r="E227" s="16">
        <f t="shared" si="16"/>
        <v>0.10645273109000003</v>
      </c>
      <c r="F227" s="16">
        <f t="shared" si="17"/>
        <v>0.25775479682808727</v>
      </c>
      <c r="G227" s="16">
        <f t="shared" si="18"/>
        <v>2.5282351711159246E-3</v>
      </c>
      <c r="H227" s="16">
        <f t="shared" si="19"/>
        <v>1.0025314338527613</v>
      </c>
      <c r="I227" s="23"/>
    </row>
    <row r="228" spans="2:9" x14ac:dyDescent="0.3">
      <c r="B228" s="16">
        <v>860.20262219999995</v>
      </c>
      <c r="C228" s="16">
        <v>-2.0532174279999999E-2</v>
      </c>
      <c r="D228" s="16">
        <f t="shared" si="15"/>
        <v>0.52053217427999998</v>
      </c>
      <c r="E228" s="16">
        <f t="shared" si="16"/>
        <v>0.10753217428</v>
      </c>
      <c r="F228" s="16">
        <f t="shared" si="17"/>
        <v>0.26036846072639225</v>
      </c>
      <c r="G228" s="16">
        <f t="shared" si="18"/>
        <v>4.6115282437451961E-3</v>
      </c>
      <c r="H228" s="16">
        <f t="shared" si="19"/>
        <v>1.0046221777039193</v>
      </c>
      <c r="I228" s="23"/>
    </row>
    <row r="229" spans="2:9" x14ac:dyDescent="0.3">
      <c r="B229" s="16">
        <v>862.74012219999997</v>
      </c>
      <c r="C229" s="16">
        <v>-2.0161829480000001E-2</v>
      </c>
      <c r="D229" s="16">
        <f t="shared" si="15"/>
        <v>0.52016182948</v>
      </c>
      <c r="E229" s="16">
        <f t="shared" si="16"/>
        <v>0.10716182948000003</v>
      </c>
      <c r="F229" s="16">
        <f t="shared" si="17"/>
        <v>0.25947174208232454</v>
      </c>
      <c r="G229" s="16">
        <f t="shared" si="18"/>
        <v>3.8967738560462518E-3</v>
      </c>
      <c r="H229" s="16">
        <f t="shared" si="19"/>
        <v>1.0039043761508892</v>
      </c>
      <c r="I229" s="23"/>
    </row>
    <row r="230" spans="2:9" x14ac:dyDescent="0.3">
      <c r="B230" s="16">
        <v>865.2776222</v>
      </c>
      <c r="C230" s="16">
        <v>-1.961954632E-2</v>
      </c>
      <c r="D230" s="16">
        <f t="shared" si="15"/>
        <v>0.51961954631999996</v>
      </c>
      <c r="E230" s="16">
        <f t="shared" si="16"/>
        <v>0.10661954631999998</v>
      </c>
      <c r="F230" s="16">
        <f t="shared" si="17"/>
        <v>0.25815870779661015</v>
      </c>
      <c r="G230" s="16">
        <f t="shared" si="18"/>
        <v>2.8501835758929874E-3</v>
      </c>
      <c r="H230" s="16">
        <f t="shared" si="19"/>
        <v>1.0028542492107855</v>
      </c>
      <c r="I230" s="23"/>
    </row>
    <row r="231" spans="2:9" x14ac:dyDescent="0.3">
      <c r="B231" s="16">
        <v>867.81512220000002</v>
      </c>
      <c r="C231" s="16">
        <v>-1.977801995E-2</v>
      </c>
      <c r="D231" s="16">
        <f t="shared" si="15"/>
        <v>0.51977801994999995</v>
      </c>
      <c r="E231" s="16">
        <f t="shared" si="16"/>
        <v>0.10677801994999997</v>
      </c>
      <c r="F231" s="16">
        <f t="shared" si="17"/>
        <v>0.25854242118644061</v>
      </c>
      <c r="G231" s="16">
        <f t="shared" si="18"/>
        <v>3.1560329421513444E-3</v>
      </c>
      <c r="H231" s="16">
        <f t="shared" si="19"/>
        <v>1.0031610184575546</v>
      </c>
      <c r="I231" s="23"/>
    </row>
    <row r="232" spans="2:9" x14ac:dyDescent="0.3">
      <c r="B232" s="16">
        <v>870.35262220000004</v>
      </c>
      <c r="C232" s="16">
        <v>-1.9454857369999998E-2</v>
      </c>
      <c r="D232" s="16">
        <f t="shared" si="15"/>
        <v>0.51945485736999997</v>
      </c>
      <c r="E232" s="16">
        <f t="shared" si="16"/>
        <v>0.10645485736999999</v>
      </c>
      <c r="F232" s="16">
        <f t="shared" si="17"/>
        <v>0.25775994520581114</v>
      </c>
      <c r="G232" s="16">
        <f t="shared" si="18"/>
        <v>2.5323388279228981E-3</v>
      </c>
      <c r="H232" s="16">
        <f t="shared" si="19"/>
        <v>1.0025355479061453</v>
      </c>
      <c r="I232" s="23"/>
    </row>
    <row r="233" spans="2:9" x14ac:dyDescent="0.3">
      <c r="B233" s="16">
        <v>875.42762219999997</v>
      </c>
      <c r="C233" s="16">
        <v>-2.0158505699999999E-2</v>
      </c>
      <c r="D233" s="16">
        <f t="shared" si="15"/>
        <v>0.5201585057</v>
      </c>
      <c r="E233" s="16">
        <f t="shared" si="16"/>
        <v>0.10715850570000002</v>
      </c>
      <c r="F233" s="16">
        <f t="shared" si="17"/>
        <v>0.25946369418886206</v>
      </c>
      <c r="G233" s="16">
        <f t="shared" si="18"/>
        <v>3.8903590600541053E-3</v>
      </c>
      <c r="H233" s="16">
        <f t="shared" si="19"/>
        <v>1.0038979363297758</v>
      </c>
      <c r="I233" s="23"/>
    </row>
    <row r="234" spans="2:9" x14ac:dyDescent="0.3">
      <c r="B234" s="16">
        <v>877.9651222</v>
      </c>
      <c r="C234" s="16">
        <v>-2.0238005690000001E-2</v>
      </c>
      <c r="D234" s="16">
        <f t="shared" si="15"/>
        <v>0.52023800569</v>
      </c>
      <c r="E234" s="16">
        <f t="shared" si="16"/>
        <v>0.10723800569000003</v>
      </c>
      <c r="F234" s="16">
        <f t="shared" si="17"/>
        <v>0.25965618811138025</v>
      </c>
      <c r="G234" s="16">
        <f t="shared" si="18"/>
        <v>4.0437916630622541E-3</v>
      </c>
      <c r="H234" s="16">
        <f t="shared" si="19"/>
        <v>1.0040519788205693</v>
      </c>
      <c r="I234" s="23"/>
    </row>
    <row r="235" spans="2:9" x14ac:dyDescent="0.3">
      <c r="B235" s="16">
        <v>880.50262220000002</v>
      </c>
      <c r="C235" s="16">
        <v>-1.901912939E-2</v>
      </c>
      <c r="D235" s="16">
        <f t="shared" si="15"/>
        <v>0.51901912938999994</v>
      </c>
      <c r="E235" s="16">
        <f t="shared" si="16"/>
        <v>0.10601912938999997</v>
      </c>
      <c r="F235" s="16">
        <f t="shared" si="17"/>
        <v>0.25670491377723964</v>
      </c>
      <c r="G235" s="16">
        <f t="shared" si="18"/>
        <v>1.6913968583090872E-3</v>
      </c>
      <c r="H235" s="16">
        <f t="shared" si="19"/>
        <v>1.001692828076781</v>
      </c>
      <c r="I235" s="23"/>
    </row>
    <row r="236" spans="2:9" x14ac:dyDescent="0.3">
      <c r="B236" s="16">
        <v>883.04012220000004</v>
      </c>
      <c r="C236" s="16">
        <v>-1.953281246E-2</v>
      </c>
      <c r="D236" s="16">
        <f t="shared" si="15"/>
        <v>0.51953281246000005</v>
      </c>
      <c r="E236" s="16">
        <f t="shared" si="16"/>
        <v>0.10653281246000007</v>
      </c>
      <c r="F236" s="16">
        <f t="shared" si="17"/>
        <v>0.25794869845036339</v>
      </c>
      <c r="G236" s="16">
        <f t="shared" si="18"/>
        <v>2.6827898201361748E-3</v>
      </c>
      <c r="H236" s="16">
        <f t="shared" si="19"/>
        <v>1.0026863917210731</v>
      </c>
      <c r="I236" s="23"/>
    </row>
    <row r="237" spans="2:9" x14ac:dyDescent="0.3">
      <c r="B237" s="16">
        <v>885.57762219999995</v>
      </c>
      <c r="C237" s="16">
        <v>-2.1064296279999999E-2</v>
      </c>
      <c r="D237" s="16">
        <f t="shared" si="15"/>
        <v>0.52106429627999995</v>
      </c>
      <c r="E237" s="16">
        <f t="shared" si="16"/>
        <v>0.10806429627999997</v>
      </c>
      <c r="F237" s="16">
        <f t="shared" si="17"/>
        <v>0.26165689171912826</v>
      </c>
      <c r="G237" s="16">
        <f t="shared" si="18"/>
        <v>5.6385077889990736E-3</v>
      </c>
      <c r="H237" s="16">
        <f t="shared" si="19"/>
        <v>1.0056544340935027</v>
      </c>
      <c r="I237" s="23"/>
    </row>
    <row r="238" spans="2:9" x14ac:dyDescent="0.3">
      <c r="B238" s="16">
        <v>888.11512219999997</v>
      </c>
      <c r="C238" s="16">
        <v>-2.0104685559999998E-2</v>
      </c>
      <c r="D238" s="16">
        <f t="shared" si="15"/>
        <v>0.52010468556</v>
      </c>
      <c r="E238" s="16">
        <f t="shared" si="16"/>
        <v>0.10710468556000002</v>
      </c>
      <c r="F238" s="16">
        <f t="shared" si="17"/>
        <v>0.25933337907990323</v>
      </c>
      <c r="G238" s="16">
        <f t="shared" si="18"/>
        <v>3.7864877995110401E-3</v>
      </c>
      <c r="H238" s="16">
        <f t="shared" si="19"/>
        <v>1.0037936656011324</v>
      </c>
      <c r="I238" s="23"/>
    </row>
    <row r="239" spans="2:9" x14ac:dyDescent="0.3">
      <c r="B239" s="16">
        <v>890.6526222</v>
      </c>
      <c r="C239" s="16">
        <v>-1.9507653959999999E-2</v>
      </c>
      <c r="D239" s="16">
        <f t="shared" si="15"/>
        <v>0.51950765395999998</v>
      </c>
      <c r="E239" s="16">
        <f t="shared" si="16"/>
        <v>0.10650765396</v>
      </c>
      <c r="F239" s="16">
        <f t="shared" si="17"/>
        <v>0.25788778198547219</v>
      </c>
      <c r="G239" s="16">
        <f t="shared" si="18"/>
        <v>2.6342346675784166E-3</v>
      </c>
      <c r="H239" s="16">
        <f t="shared" si="19"/>
        <v>1.0026377073123045</v>
      </c>
      <c r="I239" s="23"/>
    </row>
    <row r="240" spans="2:9" x14ac:dyDescent="0.3">
      <c r="B240" s="16">
        <v>893.19012220000002</v>
      </c>
      <c r="C240" s="16">
        <v>-2.150129772E-2</v>
      </c>
      <c r="D240" s="16">
        <f t="shared" si="15"/>
        <v>0.52150129771999998</v>
      </c>
      <c r="E240" s="16">
        <f t="shared" si="16"/>
        <v>0.10850129772</v>
      </c>
      <c r="F240" s="16">
        <f t="shared" si="17"/>
        <v>0.26271500658595642</v>
      </c>
      <c r="G240" s="16">
        <f t="shared" si="18"/>
        <v>6.4819074983261558E-3</v>
      </c>
      <c r="H240" s="16">
        <f t="shared" si="19"/>
        <v>1.0065029605240752</v>
      </c>
      <c r="I240" s="23"/>
    </row>
    <row r="241" spans="2:9" x14ac:dyDescent="0.3">
      <c r="B241" s="16">
        <v>895.72762220000004</v>
      </c>
      <c r="C241" s="16">
        <v>-2.106326126E-2</v>
      </c>
      <c r="D241" s="16">
        <f t="shared" si="15"/>
        <v>0.52106326126000002</v>
      </c>
      <c r="E241" s="16">
        <f t="shared" si="16"/>
        <v>0.10806326126000004</v>
      </c>
      <c r="F241" s="16">
        <f t="shared" si="17"/>
        <v>0.26165438561743354</v>
      </c>
      <c r="G241" s="16">
        <f t="shared" si="18"/>
        <v>5.6365102313546698E-3</v>
      </c>
      <c r="H241" s="16">
        <f t="shared" si="19"/>
        <v>1.0056524252428067</v>
      </c>
      <c r="I241" s="23"/>
    </row>
    <row r="242" spans="2:9" x14ac:dyDescent="0.3">
      <c r="B242" s="16">
        <v>898.26512219999995</v>
      </c>
      <c r="C242" s="16">
        <v>-2.040324411E-2</v>
      </c>
      <c r="D242" s="16">
        <f t="shared" si="15"/>
        <v>0.52040324411000005</v>
      </c>
      <c r="E242" s="16">
        <f t="shared" si="16"/>
        <v>0.10740324411000007</v>
      </c>
      <c r="F242" s="16">
        <f t="shared" si="17"/>
        <v>0.26005628113801471</v>
      </c>
      <c r="G242" s="16">
        <f t="shared" si="18"/>
        <v>4.362696871698859E-3</v>
      </c>
      <c r="H242" s="16">
        <f t="shared" si="19"/>
        <v>1.0043722272880951</v>
      </c>
      <c r="I242" s="23"/>
    </row>
    <row r="243" spans="2:9" x14ac:dyDescent="0.3">
      <c r="B243" s="16">
        <v>903.3401222</v>
      </c>
      <c r="C243" s="16">
        <v>-2.0906899959999999E-2</v>
      </c>
      <c r="D243" s="16">
        <f t="shared" si="15"/>
        <v>0.52090689995999995</v>
      </c>
      <c r="E243" s="16">
        <f t="shared" si="16"/>
        <v>0.10790689995999997</v>
      </c>
      <c r="F243" s="16">
        <f t="shared" si="17"/>
        <v>0.26127578682808711</v>
      </c>
      <c r="G243" s="16">
        <f t="shared" si="18"/>
        <v>5.3347375988204186E-3</v>
      </c>
      <c r="H243" s="16">
        <f t="shared" si="19"/>
        <v>1.0053489926491557</v>
      </c>
      <c r="I243" s="23"/>
    </row>
    <row r="244" spans="2:9" x14ac:dyDescent="0.3">
      <c r="B244" s="16">
        <v>905.87762220000002</v>
      </c>
      <c r="C244" s="16">
        <v>-2.055929364E-2</v>
      </c>
      <c r="D244" s="16">
        <f t="shared" si="15"/>
        <v>0.52055929363999998</v>
      </c>
      <c r="E244" s="16">
        <f t="shared" si="16"/>
        <v>0.10755929364</v>
      </c>
      <c r="F244" s="16">
        <f t="shared" si="17"/>
        <v>0.26043412503631963</v>
      </c>
      <c r="G244" s="16">
        <f t="shared" si="18"/>
        <v>4.663867797457262E-3</v>
      </c>
      <c r="H244" s="16">
        <f t="shared" si="19"/>
        <v>1.004674760556419</v>
      </c>
      <c r="I244" s="23"/>
    </row>
    <row r="245" spans="2:9" x14ac:dyDescent="0.3">
      <c r="B245" s="16">
        <v>908.41512220000004</v>
      </c>
      <c r="C245" s="16">
        <v>-2.045928147E-2</v>
      </c>
      <c r="D245" s="16">
        <f t="shared" si="15"/>
        <v>0.52045928146999998</v>
      </c>
      <c r="E245" s="16">
        <f t="shared" si="16"/>
        <v>0.10745928147</v>
      </c>
      <c r="F245" s="16">
        <f t="shared" si="17"/>
        <v>0.26019196481840196</v>
      </c>
      <c r="G245" s="16">
        <f t="shared" si="18"/>
        <v>4.4708473005290079E-3</v>
      </c>
      <c r="H245" s="16">
        <f t="shared" si="19"/>
        <v>1.0044808564492207</v>
      </c>
      <c r="I245" s="23"/>
    </row>
    <row r="246" spans="2:9" x14ac:dyDescent="0.3">
      <c r="B246" s="16">
        <v>910.95262219999995</v>
      </c>
      <c r="C246" s="16">
        <v>-2.032287654E-2</v>
      </c>
      <c r="D246" s="16">
        <f t="shared" si="15"/>
        <v>0.52032287653999998</v>
      </c>
      <c r="E246" s="16">
        <f t="shared" si="16"/>
        <v>0.10732287654</v>
      </c>
      <c r="F246" s="16">
        <f t="shared" si="17"/>
        <v>0.25986168653753028</v>
      </c>
      <c r="G246" s="16">
        <f t="shared" si="18"/>
        <v>4.2075898652382373E-3</v>
      </c>
      <c r="H246" s="16">
        <f t="shared" si="19"/>
        <v>1.0042164541996093</v>
      </c>
      <c r="I246" s="23"/>
    </row>
    <row r="247" spans="2:9" x14ac:dyDescent="0.3">
      <c r="B247" s="16">
        <v>913.49012219999997</v>
      </c>
      <c r="C247" s="16">
        <v>-2.0390346949999999E-2</v>
      </c>
      <c r="D247" s="16">
        <f t="shared" si="15"/>
        <v>0.52039034694999997</v>
      </c>
      <c r="E247" s="16">
        <f t="shared" si="16"/>
        <v>0.10739034694999999</v>
      </c>
      <c r="F247" s="16">
        <f t="shared" si="17"/>
        <v>0.26002505314769975</v>
      </c>
      <c r="G247" s="16">
        <f t="shared" si="18"/>
        <v>4.3378057386279653E-3</v>
      </c>
      <c r="H247" s="16">
        <f t="shared" si="19"/>
        <v>1.0043472276364691</v>
      </c>
      <c r="I247" s="23"/>
    </row>
    <row r="248" spans="2:9" x14ac:dyDescent="0.3">
      <c r="B248" s="16">
        <v>916.0276222</v>
      </c>
      <c r="C248" s="16">
        <v>-2.0862920319999999E-2</v>
      </c>
      <c r="D248" s="16">
        <f t="shared" si="15"/>
        <v>0.52086292032000003</v>
      </c>
      <c r="E248" s="16">
        <f t="shared" si="16"/>
        <v>0.10786292032000006</v>
      </c>
      <c r="F248" s="16">
        <f t="shared" si="17"/>
        <v>0.26116929859564181</v>
      </c>
      <c r="G248" s="16">
        <f t="shared" si="18"/>
        <v>5.2498582089670707E-3</v>
      </c>
      <c r="H248" s="16">
        <f t="shared" si="19"/>
        <v>1.0052636628614913</v>
      </c>
      <c r="I248" s="23"/>
    </row>
    <row r="249" spans="2:9" x14ac:dyDescent="0.3">
      <c r="B249" s="16">
        <v>918.56512220000002</v>
      </c>
      <c r="C249" s="16">
        <v>-2.1320424800000001E-2</v>
      </c>
      <c r="D249" s="16">
        <f t="shared" si="15"/>
        <v>0.52132042479999996</v>
      </c>
      <c r="E249" s="16">
        <f t="shared" si="16"/>
        <v>0.10832042479999998</v>
      </c>
      <c r="F249" s="16">
        <f t="shared" si="17"/>
        <v>0.26227705762711861</v>
      </c>
      <c r="G249" s="16">
        <f t="shared" si="18"/>
        <v>6.1328281722874438E-3</v>
      </c>
      <c r="H249" s="16">
        <f t="shared" si="19"/>
        <v>1.0061516724662258</v>
      </c>
      <c r="I249" s="2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6D852-0D8E-4D93-A850-674254DEB023}">
  <dimension ref="B2:P282"/>
  <sheetViews>
    <sheetView workbookViewId="0">
      <selection activeCell="R19" sqref="R19"/>
    </sheetView>
  </sheetViews>
  <sheetFormatPr defaultRowHeight="14.4" x14ac:dyDescent="0.3"/>
  <sheetData>
    <row r="2" spans="2:10" x14ac:dyDescent="0.3">
      <c r="B2" t="s">
        <v>24</v>
      </c>
    </row>
    <row r="3" spans="2:10" x14ac:dyDescent="0.3">
      <c r="B3" t="s">
        <v>25</v>
      </c>
      <c r="C3" t="s">
        <v>26</v>
      </c>
      <c r="D3" t="s">
        <v>27</v>
      </c>
      <c r="E3" s="17" t="s">
        <v>28</v>
      </c>
      <c r="F3" s="17" t="s">
        <v>29</v>
      </c>
      <c r="G3" t="s">
        <v>46</v>
      </c>
      <c r="I3" s="2" t="s">
        <v>23</v>
      </c>
      <c r="J3" s="13">
        <v>0.41299999999999998</v>
      </c>
    </row>
    <row r="4" spans="2:10" x14ac:dyDescent="0.3">
      <c r="B4" s="16">
        <v>3.3833333329999999</v>
      </c>
      <c r="C4" s="16">
        <v>-1.3938167709999999E-2</v>
      </c>
      <c r="D4" s="16">
        <f t="shared" ref="D4:D67" si="0">0.5+ABS(C4)</f>
        <v>0.51393816771</v>
      </c>
      <c r="E4" s="16">
        <f t="shared" ref="E4:E67" si="1">D4-$J$3</f>
        <v>0.10093816771000003</v>
      </c>
      <c r="F4" s="16">
        <f t="shared" ref="F4:F67" si="2">E4/$J$3</f>
        <v>0.24440234312348677</v>
      </c>
      <c r="G4" s="27">
        <f t="shared" ref="G4:G67" si="3">$F$4-F4</f>
        <v>0</v>
      </c>
    </row>
    <row r="5" spans="2:10" x14ac:dyDescent="0.3">
      <c r="B5" s="16">
        <v>6.766666667</v>
      </c>
      <c r="C5" s="16">
        <v>-1.6693009490000001E-2</v>
      </c>
      <c r="D5" s="16">
        <f t="shared" si="0"/>
        <v>0.51669300948999997</v>
      </c>
      <c r="E5" s="16">
        <f t="shared" si="1"/>
        <v>0.10369300948999999</v>
      </c>
      <c r="F5" s="16">
        <f t="shared" si="2"/>
        <v>0.25107266220338981</v>
      </c>
      <c r="G5" s="27">
        <f t="shared" si="3"/>
        <v>-6.6703190799030365E-3</v>
      </c>
    </row>
    <row r="6" spans="2:10" x14ac:dyDescent="0.3">
      <c r="B6" s="16">
        <v>10.15</v>
      </c>
      <c r="C6" s="16">
        <v>-1.679927417E-2</v>
      </c>
      <c r="D6" s="16">
        <f t="shared" si="0"/>
        <v>0.51679927417000004</v>
      </c>
      <c r="E6" s="16">
        <f t="shared" si="1"/>
        <v>0.10379927417000007</v>
      </c>
      <c r="F6" s="16">
        <f t="shared" si="2"/>
        <v>0.25132996167070237</v>
      </c>
      <c r="G6" s="27">
        <f t="shared" si="3"/>
        <v>-6.9276185472156027E-3</v>
      </c>
    </row>
    <row r="7" spans="2:10" x14ac:dyDescent="0.3">
      <c r="B7" s="16">
        <v>13.53333333</v>
      </c>
      <c r="C7" s="16">
        <v>-1.434381648E-2</v>
      </c>
      <c r="D7" s="16">
        <f t="shared" si="0"/>
        <v>0.51434381648000005</v>
      </c>
      <c r="E7" s="16">
        <f t="shared" si="1"/>
        <v>0.10134381648000007</v>
      </c>
      <c r="F7" s="16">
        <f t="shared" si="2"/>
        <v>0.24538454353510913</v>
      </c>
      <c r="G7" s="27">
        <f t="shared" si="3"/>
        <v>-9.8220041162236371E-4</v>
      </c>
    </row>
    <row r="8" spans="2:10" x14ac:dyDescent="0.3">
      <c r="B8" s="16">
        <v>16.916666670000001</v>
      </c>
      <c r="C8" s="16">
        <v>-1.620432833E-2</v>
      </c>
      <c r="D8" s="16">
        <f t="shared" si="0"/>
        <v>0.51620432832999996</v>
      </c>
      <c r="E8" s="16">
        <f t="shared" si="1"/>
        <v>0.10320432832999998</v>
      </c>
      <c r="F8" s="16">
        <f t="shared" si="2"/>
        <v>0.24988941484261498</v>
      </c>
      <c r="G8" s="27">
        <f t="shared" si="3"/>
        <v>-5.4870717191282115E-3</v>
      </c>
    </row>
    <row r="9" spans="2:10" x14ac:dyDescent="0.3">
      <c r="B9" s="16">
        <v>20.3</v>
      </c>
      <c r="C9" s="16">
        <v>-1.639515381E-2</v>
      </c>
      <c r="D9" s="16">
        <f t="shared" si="0"/>
        <v>0.51639515381000001</v>
      </c>
      <c r="E9" s="16">
        <f t="shared" si="1"/>
        <v>0.10339515381000003</v>
      </c>
      <c r="F9" s="16">
        <f t="shared" si="2"/>
        <v>0.25035146200968533</v>
      </c>
      <c r="G9" s="27">
        <f t="shared" si="3"/>
        <v>-5.9491188861985622E-3</v>
      </c>
    </row>
    <row r="10" spans="2:10" x14ac:dyDescent="0.3">
      <c r="B10" s="16">
        <v>23.68333333</v>
      </c>
      <c r="C10" s="16">
        <v>-1.4674165580000001E-2</v>
      </c>
      <c r="D10" s="16">
        <f t="shared" si="0"/>
        <v>0.51467416558000001</v>
      </c>
      <c r="E10" s="16">
        <f t="shared" si="1"/>
        <v>0.10167416558000003</v>
      </c>
      <c r="F10" s="16">
        <f t="shared" si="2"/>
        <v>0.24618442029055698</v>
      </c>
      <c r="G10" s="27">
        <f t="shared" si="3"/>
        <v>-1.7820771670702118E-3</v>
      </c>
    </row>
    <row r="11" spans="2:10" x14ac:dyDescent="0.3">
      <c r="B11" s="16">
        <v>27.06666667</v>
      </c>
      <c r="C11" s="16">
        <v>-1.554980628E-2</v>
      </c>
      <c r="D11" s="16">
        <f t="shared" si="0"/>
        <v>0.51554980628000002</v>
      </c>
      <c r="E11" s="16">
        <f t="shared" si="1"/>
        <v>0.10254980628000004</v>
      </c>
      <c r="F11" s="16">
        <f t="shared" si="2"/>
        <v>0.24830461569007276</v>
      </c>
      <c r="G11" s="27">
        <f t="shared" si="3"/>
        <v>-3.9022725665859848E-3</v>
      </c>
    </row>
    <row r="12" spans="2:10" x14ac:dyDescent="0.3">
      <c r="B12" s="16">
        <v>30.45</v>
      </c>
      <c r="C12" s="16">
        <v>-1.614513481E-2</v>
      </c>
      <c r="D12" s="16">
        <f t="shared" si="0"/>
        <v>0.51614513481000002</v>
      </c>
      <c r="E12" s="16">
        <f t="shared" si="1"/>
        <v>0.10314513481000004</v>
      </c>
      <c r="F12" s="16">
        <f t="shared" si="2"/>
        <v>0.24974608912832941</v>
      </c>
      <c r="G12" s="27">
        <f t="shared" si="3"/>
        <v>-5.3437460048426366E-3</v>
      </c>
    </row>
    <row r="13" spans="2:10" x14ac:dyDescent="0.3">
      <c r="B13" s="16">
        <v>33.833333330000002</v>
      </c>
      <c r="C13" s="16">
        <v>-1.494196882E-2</v>
      </c>
      <c r="D13" s="16">
        <f t="shared" si="0"/>
        <v>0.51494196881999998</v>
      </c>
      <c r="E13" s="16">
        <f t="shared" si="1"/>
        <v>0.10194196882000001</v>
      </c>
      <c r="F13" s="16">
        <f t="shared" si="2"/>
        <v>0.2468328542857143</v>
      </c>
      <c r="G13" s="27">
        <f t="shared" si="3"/>
        <v>-2.4305111622275333E-3</v>
      </c>
    </row>
    <row r="14" spans="2:10" x14ac:dyDescent="0.3">
      <c r="B14" s="16">
        <v>43.983333330000001</v>
      </c>
      <c r="C14" s="16">
        <v>-1.526203734E-2</v>
      </c>
      <c r="D14" s="16">
        <f t="shared" si="0"/>
        <v>0.51526203733999998</v>
      </c>
      <c r="E14" s="16">
        <f t="shared" si="1"/>
        <v>0.10226203734</v>
      </c>
      <c r="F14" s="16">
        <f t="shared" si="2"/>
        <v>0.24760783859564167</v>
      </c>
      <c r="G14" s="27">
        <f t="shared" si="3"/>
        <v>-3.2054954721549012E-3</v>
      </c>
    </row>
    <row r="15" spans="2:10" x14ac:dyDescent="0.3">
      <c r="B15" s="16">
        <v>47.366666670000001</v>
      </c>
      <c r="C15" s="16">
        <v>-1.585655653E-2</v>
      </c>
      <c r="D15" s="16">
        <f t="shared" si="0"/>
        <v>0.51585655652999995</v>
      </c>
      <c r="E15" s="16">
        <f t="shared" si="1"/>
        <v>0.10285655652999998</v>
      </c>
      <c r="F15" s="16">
        <f t="shared" si="2"/>
        <v>0.24904735237288131</v>
      </c>
      <c r="G15" s="27">
        <f t="shared" si="3"/>
        <v>-4.6450092493945383E-3</v>
      </c>
    </row>
    <row r="16" spans="2:10" x14ac:dyDescent="0.3">
      <c r="B16" s="16">
        <v>50.75</v>
      </c>
      <c r="C16" s="16">
        <v>-1.6134726129999999E-2</v>
      </c>
      <c r="D16" s="16">
        <f t="shared" si="0"/>
        <v>0.51613472613</v>
      </c>
      <c r="E16" s="16">
        <f t="shared" si="1"/>
        <v>0.10313472613000002</v>
      </c>
      <c r="F16" s="16">
        <f t="shared" si="2"/>
        <v>0.24972088651331725</v>
      </c>
      <c r="G16" s="27">
        <f t="shared" si="3"/>
        <v>-5.3185433898304824E-3</v>
      </c>
    </row>
    <row r="17" spans="2:16" x14ac:dyDescent="0.3">
      <c r="B17" s="16">
        <v>60.9</v>
      </c>
      <c r="C17" s="16">
        <v>-1.5721309610000001E-2</v>
      </c>
      <c r="D17" s="16">
        <f t="shared" si="0"/>
        <v>0.51572130960999996</v>
      </c>
      <c r="E17" s="16">
        <f t="shared" si="1"/>
        <v>0.10272130960999998</v>
      </c>
      <c r="F17" s="16">
        <f t="shared" si="2"/>
        <v>0.24871987799031472</v>
      </c>
      <c r="G17" s="27">
        <f t="shared" si="3"/>
        <v>-4.3175348668279545E-3</v>
      </c>
    </row>
    <row r="18" spans="2:16" x14ac:dyDescent="0.3">
      <c r="B18" s="16">
        <v>71.05</v>
      </c>
      <c r="C18" s="16">
        <v>-1.5780506270000001E-2</v>
      </c>
      <c r="D18" s="16">
        <f t="shared" si="0"/>
        <v>0.51578050627000005</v>
      </c>
      <c r="E18" s="16">
        <f t="shared" si="1"/>
        <v>0.10278050627000007</v>
      </c>
      <c r="F18" s="16">
        <f t="shared" si="2"/>
        <v>0.24886321130750624</v>
      </c>
      <c r="G18" s="27">
        <f t="shared" si="3"/>
        <v>-4.460868184019473E-3</v>
      </c>
    </row>
    <row r="19" spans="2:16" x14ac:dyDescent="0.3">
      <c r="B19" s="16">
        <v>74.433333329999996</v>
      </c>
      <c r="C19" s="16">
        <v>-1.535110271E-2</v>
      </c>
      <c r="D19" s="16">
        <f t="shared" si="0"/>
        <v>0.51535110270999995</v>
      </c>
      <c r="E19" s="16">
        <f t="shared" si="1"/>
        <v>0.10235110270999997</v>
      </c>
      <c r="F19" s="16">
        <f t="shared" si="2"/>
        <v>0.24782349324455202</v>
      </c>
      <c r="G19" s="27">
        <f t="shared" si="3"/>
        <v>-3.4211501210652528E-3</v>
      </c>
    </row>
    <row r="20" spans="2:16" x14ac:dyDescent="0.3">
      <c r="B20" s="16">
        <v>77.816666670000004</v>
      </c>
      <c r="C20" s="16">
        <v>-1.536358803E-2</v>
      </c>
      <c r="D20" s="16">
        <f t="shared" si="0"/>
        <v>0.51536358803000004</v>
      </c>
      <c r="E20" s="16">
        <f t="shared" si="1"/>
        <v>0.10236358803000006</v>
      </c>
      <c r="F20" s="16">
        <f t="shared" si="2"/>
        <v>0.24785372404358369</v>
      </c>
      <c r="G20" s="27">
        <f t="shared" si="3"/>
        <v>-3.4513809200969192E-3</v>
      </c>
    </row>
    <row r="21" spans="2:16" x14ac:dyDescent="0.3">
      <c r="B21" s="16">
        <v>81.2</v>
      </c>
      <c r="C21" s="16">
        <v>-1.529596857E-2</v>
      </c>
      <c r="D21" s="16">
        <f t="shared" si="0"/>
        <v>0.51529596857000004</v>
      </c>
      <c r="E21" s="16">
        <f t="shared" si="1"/>
        <v>0.10229596857000006</v>
      </c>
      <c r="F21" s="16">
        <f t="shared" si="2"/>
        <v>0.24768999653753043</v>
      </c>
      <c r="G21" s="27">
        <f t="shared" si="3"/>
        <v>-3.287653414043662E-3</v>
      </c>
    </row>
    <row r="22" spans="2:16" x14ac:dyDescent="0.3">
      <c r="B22" s="16">
        <v>84.583333330000002</v>
      </c>
      <c r="C22" s="16">
        <v>-1.510495024E-2</v>
      </c>
      <c r="D22" s="16">
        <f t="shared" si="0"/>
        <v>0.51510495024000003</v>
      </c>
      <c r="E22" s="16">
        <f t="shared" si="1"/>
        <v>0.10210495024000005</v>
      </c>
      <c r="F22" s="16">
        <f t="shared" si="2"/>
        <v>0.24722748242130763</v>
      </c>
      <c r="G22" s="27">
        <f t="shared" si="3"/>
        <v>-2.8251392978208556E-3</v>
      </c>
    </row>
    <row r="23" spans="2:16" x14ac:dyDescent="0.3">
      <c r="B23" s="16">
        <v>87.966666669999995</v>
      </c>
      <c r="C23" s="16">
        <v>-1.515096776E-2</v>
      </c>
      <c r="D23" s="16">
        <f t="shared" si="0"/>
        <v>0.51515096776000002</v>
      </c>
      <c r="E23" s="16">
        <f t="shared" si="1"/>
        <v>0.10215096776000004</v>
      </c>
      <c r="F23" s="16">
        <f t="shared" si="2"/>
        <v>0.24733890498789357</v>
      </c>
      <c r="G23" s="27">
        <f t="shared" si="3"/>
        <v>-2.9365618644068003E-3</v>
      </c>
    </row>
    <row r="24" spans="2:16" x14ac:dyDescent="0.3">
      <c r="B24" s="16">
        <v>91.35</v>
      </c>
      <c r="C24" s="16">
        <v>-1.506496004E-2</v>
      </c>
      <c r="D24" s="16">
        <f t="shared" si="0"/>
        <v>0.51506496004000002</v>
      </c>
      <c r="E24" s="16">
        <f t="shared" si="1"/>
        <v>0.10206496004000004</v>
      </c>
      <c r="F24" s="16">
        <f t="shared" si="2"/>
        <v>0.24713065384987903</v>
      </c>
      <c r="G24" s="27">
        <f t="shared" si="3"/>
        <v>-2.7283107263922635E-3</v>
      </c>
      <c r="P24" t="s">
        <v>30</v>
      </c>
    </row>
    <row r="25" spans="2:16" x14ac:dyDescent="0.3">
      <c r="B25" s="16">
        <v>94.733333329999994</v>
      </c>
      <c r="C25" s="16">
        <v>-1.501431139E-2</v>
      </c>
      <c r="D25" s="16">
        <f t="shared" si="0"/>
        <v>0.51501431138999998</v>
      </c>
      <c r="E25" s="16">
        <f t="shared" si="1"/>
        <v>0.10201431139</v>
      </c>
      <c r="F25" s="16">
        <f t="shared" si="2"/>
        <v>0.24700801789346249</v>
      </c>
      <c r="G25" s="27">
        <f t="shared" si="3"/>
        <v>-2.6056747699757243E-3</v>
      </c>
    </row>
    <row r="26" spans="2:16" x14ac:dyDescent="0.3">
      <c r="B26" s="16">
        <v>98.116666670000001</v>
      </c>
      <c r="C26" s="16">
        <v>-1.502612213E-2</v>
      </c>
      <c r="D26" s="16">
        <f t="shared" si="0"/>
        <v>0.51502612212999999</v>
      </c>
      <c r="E26" s="16">
        <f t="shared" si="1"/>
        <v>0.10202612213000001</v>
      </c>
      <c r="F26" s="16">
        <f t="shared" si="2"/>
        <v>0.24703661532687654</v>
      </c>
      <c r="G26" s="27">
        <f t="shared" si="3"/>
        <v>-2.6342722033897703E-3</v>
      </c>
    </row>
    <row r="27" spans="2:16" x14ac:dyDescent="0.3">
      <c r="B27" s="16">
        <v>101.5</v>
      </c>
      <c r="C27" s="16">
        <v>-1.5221058920000001E-2</v>
      </c>
      <c r="D27" s="16">
        <f t="shared" si="0"/>
        <v>0.51522105892000003</v>
      </c>
      <c r="E27" s="16">
        <f t="shared" si="1"/>
        <v>0.10222105892000005</v>
      </c>
      <c r="F27" s="16">
        <f t="shared" si="2"/>
        <v>0.24750861723970957</v>
      </c>
      <c r="G27" s="27">
        <f t="shared" si="3"/>
        <v>-3.1062741162228014E-3</v>
      </c>
    </row>
    <row r="28" spans="2:16" x14ac:dyDescent="0.3">
      <c r="B28" s="16">
        <v>104.8833333</v>
      </c>
      <c r="C28" s="16">
        <v>-1.5175489170000001E-2</v>
      </c>
      <c r="D28" s="16">
        <f t="shared" si="0"/>
        <v>0.51517548917</v>
      </c>
      <c r="E28" s="16">
        <f t="shared" si="1"/>
        <v>0.10217548917000002</v>
      </c>
      <c r="F28" s="16">
        <f t="shared" si="2"/>
        <v>0.24739827886198554</v>
      </c>
      <c r="G28" s="27">
        <f t="shared" si="3"/>
        <v>-2.9959357384987673E-3</v>
      </c>
    </row>
    <row r="29" spans="2:16" x14ac:dyDescent="0.3">
      <c r="B29" s="16">
        <v>108.2666667</v>
      </c>
      <c r="C29" s="16">
        <v>-1.514638156E-2</v>
      </c>
      <c r="D29" s="16">
        <f t="shared" si="0"/>
        <v>0.51514638156000003</v>
      </c>
      <c r="E29" s="16">
        <f t="shared" si="1"/>
        <v>0.10214638156000005</v>
      </c>
      <c r="F29" s="16">
        <f t="shared" si="2"/>
        <v>0.24732780038740934</v>
      </c>
      <c r="G29" s="27">
        <f t="shared" si="3"/>
        <v>-2.9254572639225707E-3</v>
      </c>
    </row>
    <row r="30" spans="2:16" x14ac:dyDescent="0.3">
      <c r="B30" s="16">
        <v>111.65</v>
      </c>
      <c r="C30" s="16">
        <v>-1.5256186329999999E-2</v>
      </c>
      <c r="D30" s="16">
        <f t="shared" si="0"/>
        <v>0.51525618633000003</v>
      </c>
      <c r="E30" s="16">
        <f t="shared" si="1"/>
        <v>0.10225618633000005</v>
      </c>
      <c r="F30" s="16">
        <f t="shared" si="2"/>
        <v>0.24759367150121081</v>
      </c>
      <c r="G30" s="27">
        <f t="shared" si="3"/>
        <v>-3.1913283777240398E-3</v>
      </c>
    </row>
    <row r="31" spans="2:16" x14ac:dyDescent="0.3">
      <c r="B31" s="16">
        <v>115.0333333</v>
      </c>
      <c r="C31" s="16">
        <v>-1.5010035620000001E-2</v>
      </c>
      <c r="D31" s="16">
        <f t="shared" si="0"/>
        <v>0.51501003562000003</v>
      </c>
      <c r="E31" s="16">
        <f t="shared" si="1"/>
        <v>0.10201003562000005</v>
      </c>
      <c r="F31" s="16">
        <f t="shared" si="2"/>
        <v>0.24699766493946745</v>
      </c>
      <c r="G31" s="27">
        <f t="shared" si="3"/>
        <v>-2.5953218159806835E-3</v>
      </c>
    </row>
    <row r="32" spans="2:16" x14ac:dyDescent="0.3">
      <c r="B32" s="16">
        <v>121.8</v>
      </c>
      <c r="C32" s="16">
        <v>-1.5086917930000001E-2</v>
      </c>
      <c r="D32" s="16">
        <f t="shared" si="0"/>
        <v>0.51508691793000005</v>
      </c>
      <c r="E32" s="16">
        <f t="shared" si="1"/>
        <v>0.10208691793000008</v>
      </c>
      <c r="F32" s="16">
        <f t="shared" si="2"/>
        <v>0.24718382065375322</v>
      </c>
      <c r="G32" s="27">
        <f t="shared" si="3"/>
        <v>-2.7814775302664463E-3</v>
      </c>
    </row>
    <row r="33" spans="2:7" x14ac:dyDescent="0.3">
      <c r="B33" s="16">
        <v>125.1833333</v>
      </c>
      <c r="C33" s="16">
        <v>-1.490535051E-2</v>
      </c>
      <c r="D33" s="16">
        <f t="shared" si="0"/>
        <v>0.51490535050999997</v>
      </c>
      <c r="E33" s="16">
        <f t="shared" si="1"/>
        <v>0.10190535050999999</v>
      </c>
      <c r="F33" s="16">
        <f t="shared" si="2"/>
        <v>0.24674419009685231</v>
      </c>
      <c r="G33" s="27">
        <f t="shared" si="3"/>
        <v>-2.3418469733655356E-3</v>
      </c>
    </row>
    <row r="34" spans="2:7" x14ac:dyDescent="0.3">
      <c r="B34" s="16">
        <v>128.56666670000001</v>
      </c>
      <c r="C34" s="16">
        <v>-1.4882020899999999E-2</v>
      </c>
      <c r="D34" s="16">
        <f t="shared" si="0"/>
        <v>0.51488202090000001</v>
      </c>
      <c r="E34" s="16">
        <f t="shared" si="1"/>
        <v>0.10188202090000004</v>
      </c>
      <c r="F34" s="16">
        <f t="shared" si="2"/>
        <v>0.24668770193704612</v>
      </c>
      <c r="G34" s="27">
        <f t="shared" si="3"/>
        <v>-2.2853588135593461E-3</v>
      </c>
    </row>
    <row r="35" spans="2:7" x14ac:dyDescent="0.3">
      <c r="B35" s="16">
        <v>131.94999999999999</v>
      </c>
      <c r="C35" s="16">
        <v>-1.493434322E-2</v>
      </c>
      <c r="D35" s="16">
        <f t="shared" si="0"/>
        <v>0.51493434321999998</v>
      </c>
      <c r="E35" s="16">
        <f t="shared" si="1"/>
        <v>0.10193434322</v>
      </c>
      <c r="F35" s="16">
        <f t="shared" si="2"/>
        <v>0.24681439036319613</v>
      </c>
      <c r="G35" s="27">
        <f t="shared" si="3"/>
        <v>-2.412047239709364E-3</v>
      </c>
    </row>
    <row r="36" spans="2:7" x14ac:dyDescent="0.3">
      <c r="B36" s="16">
        <v>135.33333329999999</v>
      </c>
      <c r="C36" s="16">
        <v>-1.5061501580000001E-2</v>
      </c>
      <c r="D36" s="16">
        <f t="shared" si="0"/>
        <v>0.51506150157999997</v>
      </c>
      <c r="E36" s="16">
        <f t="shared" si="1"/>
        <v>0.10206150157999999</v>
      </c>
      <c r="F36" s="16">
        <f t="shared" si="2"/>
        <v>0.24712227985472154</v>
      </c>
      <c r="G36" s="27">
        <f t="shared" si="3"/>
        <v>-2.7199367312347733E-3</v>
      </c>
    </row>
    <row r="37" spans="2:7" x14ac:dyDescent="0.3">
      <c r="B37" s="16">
        <v>138.71666669999999</v>
      </c>
      <c r="C37" s="16">
        <v>-1.4937283730000001E-2</v>
      </c>
      <c r="D37" s="16">
        <f t="shared" si="0"/>
        <v>0.51493728373000003</v>
      </c>
      <c r="E37" s="16">
        <f t="shared" si="1"/>
        <v>0.10193728373000005</v>
      </c>
      <c r="F37" s="16">
        <f t="shared" si="2"/>
        <v>0.24682151024213089</v>
      </c>
      <c r="G37" s="27">
        <f t="shared" si="3"/>
        <v>-2.4191671186441221E-3</v>
      </c>
    </row>
    <row r="38" spans="2:7" x14ac:dyDescent="0.3">
      <c r="B38" s="16">
        <v>145.4833333</v>
      </c>
      <c r="C38" s="16">
        <v>-1.503432756E-2</v>
      </c>
      <c r="D38" s="16">
        <f t="shared" si="0"/>
        <v>0.51503432756</v>
      </c>
      <c r="E38" s="16">
        <f t="shared" si="1"/>
        <v>0.10203432756000003</v>
      </c>
      <c r="F38" s="16">
        <f t="shared" si="2"/>
        <v>0.247056483196126</v>
      </c>
      <c r="G38" s="27">
        <f t="shared" si="3"/>
        <v>-2.6541400726392272E-3</v>
      </c>
    </row>
    <row r="39" spans="2:7" x14ac:dyDescent="0.3">
      <c r="B39" s="16">
        <v>148.8666667</v>
      </c>
      <c r="C39" s="16">
        <v>-1.490376824E-2</v>
      </c>
      <c r="D39" s="16">
        <f t="shared" si="0"/>
        <v>0.51490376823999995</v>
      </c>
      <c r="E39" s="16">
        <f t="shared" si="1"/>
        <v>0.10190376823999997</v>
      </c>
      <c r="F39" s="16">
        <f t="shared" si="2"/>
        <v>0.24674035893462465</v>
      </c>
      <c r="G39" s="27">
        <f t="shared" si="3"/>
        <v>-2.3380158111378779E-3</v>
      </c>
    </row>
    <row r="40" spans="2:7" x14ac:dyDescent="0.3">
      <c r="B40" s="16">
        <v>162.4</v>
      </c>
      <c r="C40" s="16">
        <v>-1.4872895190000001E-2</v>
      </c>
      <c r="D40" s="16">
        <f t="shared" si="0"/>
        <v>0.51487289519000001</v>
      </c>
      <c r="E40" s="16">
        <f t="shared" si="1"/>
        <v>0.10187289519000003</v>
      </c>
      <c r="F40" s="16">
        <f t="shared" si="2"/>
        <v>0.24666560578692504</v>
      </c>
      <c r="G40" s="27">
        <f t="shared" si="3"/>
        <v>-2.2632626634382647E-3</v>
      </c>
    </row>
    <row r="41" spans="2:7" x14ac:dyDescent="0.3">
      <c r="B41" s="16">
        <v>165.78333330000001</v>
      </c>
      <c r="C41" s="16">
        <v>-1.487334387E-2</v>
      </c>
      <c r="D41" s="16">
        <f t="shared" si="0"/>
        <v>0.51487334386999994</v>
      </c>
      <c r="E41" s="16">
        <f t="shared" si="1"/>
        <v>0.10187334386999997</v>
      </c>
      <c r="F41" s="16">
        <f t="shared" si="2"/>
        <v>0.24666669217917669</v>
      </c>
      <c r="G41" s="27">
        <f t="shared" si="3"/>
        <v>-2.2643490556899237E-3</v>
      </c>
    </row>
    <row r="42" spans="2:7" x14ac:dyDescent="0.3">
      <c r="B42" s="16">
        <v>169.16666670000001</v>
      </c>
      <c r="C42" s="16">
        <v>-1.474916475E-2</v>
      </c>
      <c r="D42" s="16">
        <f t="shared" si="0"/>
        <v>0.51474916474999999</v>
      </c>
      <c r="E42" s="16">
        <f t="shared" si="1"/>
        <v>0.10174916475000001</v>
      </c>
      <c r="F42" s="16">
        <f t="shared" si="2"/>
        <v>0.24636601634382571</v>
      </c>
      <c r="G42" s="27">
        <f t="shared" si="3"/>
        <v>-1.9636732203389407E-3</v>
      </c>
    </row>
    <row r="43" spans="2:7" x14ac:dyDescent="0.3">
      <c r="B43" s="16">
        <v>172.55</v>
      </c>
      <c r="C43" s="16">
        <v>-1.4878069630000001E-2</v>
      </c>
      <c r="D43" s="16">
        <f t="shared" si="0"/>
        <v>0.51487806963000005</v>
      </c>
      <c r="E43" s="16">
        <f t="shared" si="1"/>
        <v>0.10187806963000007</v>
      </c>
      <c r="F43" s="16">
        <f t="shared" si="2"/>
        <v>0.24667813469733674</v>
      </c>
      <c r="G43" s="27">
        <f t="shared" si="3"/>
        <v>-2.2757915738499668E-3</v>
      </c>
    </row>
    <row r="44" spans="2:7" x14ac:dyDescent="0.3">
      <c r="B44" s="16">
        <v>175.93333329999999</v>
      </c>
      <c r="C44" s="16">
        <v>-1.4508736499999999E-2</v>
      </c>
      <c r="D44" s="16">
        <f t="shared" si="0"/>
        <v>0.51450873649999995</v>
      </c>
      <c r="E44" s="16">
        <f t="shared" si="1"/>
        <v>0.10150873649999997</v>
      </c>
      <c r="F44" s="16">
        <f t="shared" si="2"/>
        <v>0.24578386561743337</v>
      </c>
      <c r="G44" s="27">
        <f t="shared" si="3"/>
        <v>-1.381522493946602E-3</v>
      </c>
    </row>
    <row r="45" spans="2:7" x14ac:dyDescent="0.3">
      <c r="B45" s="16">
        <v>179.31666670000001</v>
      </c>
      <c r="C45" s="16">
        <v>-1.4895588770000001E-2</v>
      </c>
      <c r="D45" s="16">
        <f t="shared" si="0"/>
        <v>0.51489558876999997</v>
      </c>
      <c r="E45" s="16">
        <f t="shared" si="1"/>
        <v>0.10189558876999999</v>
      </c>
      <c r="F45" s="16">
        <f t="shared" si="2"/>
        <v>0.24672055392251815</v>
      </c>
      <c r="G45" s="27">
        <f t="shared" si="3"/>
        <v>-2.3182107990313838E-3</v>
      </c>
    </row>
    <row r="46" spans="2:7" x14ac:dyDescent="0.3">
      <c r="B46" s="16">
        <v>182.7</v>
      </c>
      <c r="C46" s="16">
        <v>-1.4958386509999999E-2</v>
      </c>
      <c r="D46" s="16">
        <f t="shared" si="0"/>
        <v>0.51495838651000003</v>
      </c>
      <c r="E46" s="16">
        <f t="shared" si="1"/>
        <v>0.10195838651000005</v>
      </c>
      <c r="F46" s="16">
        <f t="shared" si="2"/>
        <v>0.24687260656174348</v>
      </c>
      <c r="G46" s="27">
        <f t="shared" si="3"/>
        <v>-2.470263438256709E-3</v>
      </c>
    </row>
    <row r="47" spans="2:7" x14ac:dyDescent="0.3">
      <c r="B47" s="16">
        <v>186.08333329999999</v>
      </c>
      <c r="C47" s="16">
        <v>-1.492096261E-2</v>
      </c>
      <c r="D47" s="16">
        <f t="shared" si="0"/>
        <v>0.51492096260999998</v>
      </c>
      <c r="E47" s="16">
        <f t="shared" si="1"/>
        <v>0.10192096261</v>
      </c>
      <c r="F47" s="16">
        <f t="shared" si="2"/>
        <v>0.24678199179176757</v>
      </c>
      <c r="G47" s="27">
        <f t="shared" si="3"/>
        <v>-2.3796486682808038E-3</v>
      </c>
    </row>
    <row r="48" spans="2:7" x14ac:dyDescent="0.3">
      <c r="B48" s="16">
        <v>189.46666669999999</v>
      </c>
      <c r="C48" s="16">
        <v>-1.464264935E-2</v>
      </c>
      <c r="D48" s="16">
        <f t="shared" si="0"/>
        <v>0.51464264935000004</v>
      </c>
      <c r="E48" s="16">
        <f t="shared" si="1"/>
        <v>0.10164264935000006</v>
      </c>
      <c r="F48" s="16">
        <f t="shared" si="2"/>
        <v>0.24610810980629555</v>
      </c>
      <c r="G48" s="27">
        <f t="shared" si="3"/>
        <v>-1.7057666828087792E-3</v>
      </c>
    </row>
    <row r="49" spans="2:7" x14ac:dyDescent="0.3">
      <c r="B49" s="16">
        <v>192.85</v>
      </c>
      <c r="C49" s="16">
        <v>-1.499460549E-2</v>
      </c>
      <c r="D49" s="16">
        <f t="shared" si="0"/>
        <v>0.51499460548999998</v>
      </c>
      <c r="E49" s="16">
        <f t="shared" si="1"/>
        <v>0.10199460549</v>
      </c>
      <c r="F49" s="16">
        <f t="shared" si="2"/>
        <v>0.24696030384987894</v>
      </c>
      <c r="G49" s="27">
        <f t="shared" si="3"/>
        <v>-2.5579607263921667E-3</v>
      </c>
    </row>
    <row r="50" spans="2:7" x14ac:dyDescent="0.3">
      <c r="B50" s="16">
        <v>196.2333333</v>
      </c>
      <c r="C50" s="16">
        <v>-1.4629509299999999E-2</v>
      </c>
      <c r="D50" s="16">
        <f t="shared" si="0"/>
        <v>0.51462950929999995</v>
      </c>
      <c r="E50" s="16">
        <f t="shared" si="1"/>
        <v>0.10162950929999998</v>
      </c>
      <c r="F50" s="16">
        <f t="shared" si="2"/>
        <v>0.24607629370460044</v>
      </c>
      <c r="G50" s="27">
        <f t="shared" si="3"/>
        <v>-1.6739505811136646E-3</v>
      </c>
    </row>
    <row r="51" spans="2:7" x14ac:dyDescent="0.3">
      <c r="B51" s="16">
        <v>203</v>
      </c>
      <c r="C51" s="16">
        <v>-1.4709831810000001E-2</v>
      </c>
      <c r="D51" s="16">
        <f t="shared" si="0"/>
        <v>0.51470983180999996</v>
      </c>
      <c r="E51" s="16">
        <f t="shared" si="1"/>
        <v>0.10170983180999998</v>
      </c>
      <c r="F51" s="16">
        <f t="shared" si="2"/>
        <v>0.24627077920096849</v>
      </c>
      <c r="G51" s="27">
        <f t="shared" si="3"/>
        <v>-1.8684360774817166E-3</v>
      </c>
    </row>
    <row r="52" spans="2:7" x14ac:dyDescent="0.3">
      <c r="B52" s="16">
        <v>206.3833333</v>
      </c>
      <c r="C52" s="16">
        <v>-1.507113444E-2</v>
      </c>
      <c r="D52" s="16">
        <f t="shared" si="0"/>
        <v>0.51507113443999997</v>
      </c>
      <c r="E52" s="16">
        <f t="shared" si="1"/>
        <v>0.10207113443999999</v>
      </c>
      <c r="F52" s="16">
        <f t="shared" si="2"/>
        <v>0.24714560397094429</v>
      </c>
      <c r="G52" s="27">
        <f t="shared" si="3"/>
        <v>-2.7432608474575182E-3</v>
      </c>
    </row>
    <row r="53" spans="2:7" x14ac:dyDescent="0.3">
      <c r="B53" s="16">
        <v>209.7666667</v>
      </c>
      <c r="C53" s="16">
        <v>-1.47578706E-2</v>
      </c>
      <c r="D53" s="16">
        <f t="shared" si="0"/>
        <v>0.5147578706</v>
      </c>
      <c r="E53" s="16">
        <f t="shared" si="1"/>
        <v>0.10175787060000002</v>
      </c>
      <c r="F53" s="16">
        <f t="shared" si="2"/>
        <v>0.2463870958837773</v>
      </c>
      <c r="G53" s="27">
        <f t="shared" si="3"/>
        <v>-1.9847527602905313E-3</v>
      </c>
    </row>
    <row r="54" spans="2:7" x14ac:dyDescent="0.3">
      <c r="B54" s="16">
        <v>213.15</v>
      </c>
      <c r="C54" s="16">
        <v>-1.437885669E-2</v>
      </c>
      <c r="D54" s="16">
        <f t="shared" si="0"/>
        <v>0.51437885669000005</v>
      </c>
      <c r="E54" s="16">
        <f t="shared" si="1"/>
        <v>0.10137885669000007</v>
      </c>
      <c r="F54" s="16">
        <f t="shared" si="2"/>
        <v>0.24546938665859583</v>
      </c>
      <c r="G54" s="27">
        <f t="shared" si="3"/>
        <v>-1.0670435351090579E-3</v>
      </c>
    </row>
    <row r="55" spans="2:7" x14ac:dyDescent="0.3">
      <c r="B55" s="16">
        <v>216.53333330000001</v>
      </c>
      <c r="C55" s="16">
        <v>-1.417683479E-2</v>
      </c>
      <c r="D55" s="16">
        <f t="shared" si="0"/>
        <v>0.51417683478999998</v>
      </c>
      <c r="E55" s="16">
        <f t="shared" si="1"/>
        <v>0.10117683479</v>
      </c>
      <c r="F55" s="16">
        <f t="shared" si="2"/>
        <v>0.24498022951573853</v>
      </c>
      <c r="G55" s="27">
        <f t="shared" si="3"/>
        <v>-5.7788639225175853E-4</v>
      </c>
    </row>
    <row r="56" spans="2:7" x14ac:dyDescent="0.3">
      <c r="B56" s="16">
        <v>219.91666670000001</v>
      </c>
      <c r="C56" s="16">
        <v>-1.440534747E-2</v>
      </c>
      <c r="D56" s="16">
        <f t="shared" si="0"/>
        <v>0.51440534747</v>
      </c>
      <c r="E56" s="16">
        <f t="shared" si="1"/>
        <v>0.10140534747000002</v>
      </c>
      <c r="F56" s="16">
        <f t="shared" si="2"/>
        <v>0.24553352898305089</v>
      </c>
      <c r="G56" s="27">
        <f t="shared" si="3"/>
        <v>-1.1311858595641211E-3</v>
      </c>
    </row>
    <row r="57" spans="2:7" x14ac:dyDescent="0.3">
      <c r="B57" s="16">
        <v>223.3</v>
      </c>
      <c r="C57" s="16">
        <v>-1.425160692E-2</v>
      </c>
      <c r="D57" s="16">
        <f t="shared" si="0"/>
        <v>0.51425160692000005</v>
      </c>
      <c r="E57" s="16">
        <f t="shared" si="1"/>
        <v>0.10125160692000007</v>
      </c>
      <c r="F57" s="16">
        <f t="shared" si="2"/>
        <v>0.24516127583535127</v>
      </c>
      <c r="G57" s="27">
        <f t="shared" si="3"/>
        <v>-7.5893271186450173E-4</v>
      </c>
    </row>
    <row r="58" spans="2:7" x14ac:dyDescent="0.3">
      <c r="B58" s="16">
        <v>226.68333329999999</v>
      </c>
      <c r="C58" s="16">
        <v>-1.420946744E-2</v>
      </c>
      <c r="D58" s="16">
        <f t="shared" si="0"/>
        <v>0.51420946743999996</v>
      </c>
      <c r="E58" s="16">
        <f t="shared" si="1"/>
        <v>0.10120946743999998</v>
      </c>
      <c r="F58" s="16">
        <f t="shared" si="2"/>
        <v>0.24505924319612588</v>
      </c>
      <c r="G58" s="27">
        <f t="shared" si="3"/>
        <v>-6.5690007263910499E-4</v>
      </c>
    </row>
    <row r="59" spans="2:7" x14ac:dyDescent="0.3">
      <c r="B59" s="16">
        <v>230.06666670000001</v>
      </c>
      <c r="C59" s="16">
        <v>-1.422995296E-2</v>
      </c>
      <c r="D59" s="16">
        <f t="shared" si="0"/>
        <v>0.51422995295999996</v>
      </c>
      <c r="E59" s="16">
        <f t="shared" si="1"/>
        <v>0.10122995295999998</v>
      </c>
      <c r="F59" s="16">
        <f t="shared" si="2"/>
        <v>0.24510884493946727</v>
      </c>
      <c r="G59" s="27">
        <f t="shared" si="3"/>
        <v>-7.0650181598050366E-4</v>
      </c>
    </row>
    <row r="60" spans="2:7" x14ac:dyDescent="0.3">
      <c r="B60" s="16">
        <v>233.45</v>
      </c>
      <c r="C60" s="16">
        <v>-1.480010272E-2</v>
      </c>
      <c r="D60" s="16">
        <f t="shared" si="0"/>
        <v>0.51480010271999999</v>
      </c>
      <c r="E60" s="16">
        <f t="shared" si="1"/>
        <v>0.10180010272000001</v>
      </c>
      <c r="F60" s="16">
        <f t="shared" si="2"/>
        <v>0.2464893528329298</v>
      </c>
      <c r="G60" s="27">
        <f t="shared" si="3"/>
        <v>-2.0870097094430329E-3</v>
      </c>
    </row>
    <row r="61" spans="2:7" x14ac:dyDescent="0.3">
      <c r="B61" s="16">
        <v>236.83333329999999</v>
      </c>
      <c r="C61" s="16">
        <v>-1.4461173250000001E-2</v>
      </c>
      <c r="D61" s="16">
        <f t="shared" si="0"/>
        <v>0.51446117324999996</v>
      </c>
      <c r="E61" s="16">
        <f t="shared" si="1"/>
        <v>0.10146117324999998</v>
      </c>
      <c r="F61" s="16">
        <f t="shared" si="2"/>
        <v>0.2456687003631961</v>
      </c>
      <c r="G61" s="27">
        <f t="shared" si="3"/>
        <v>-1.2663572397093315E-3</v>
      </c>
    </row>
    <row r="62" spans="2:7" x14ac:dyDescent="0.3">
      <c r="B62" s="16">
        <v>240.21666669999999</v>
      </c>
      <c r="C62" s="16">
        <v>-1.422700839E-2</v>
      </c>
      <c r="D62" s="16">
        <f t="shared" si="0"/>
        <v>0.51422700839000002</v>
      </c>
      <c r="E62" s="16">
        <f t="shared" si="1"/>
        <v>0.10122700839000004</v>
      </c>
      <c r="F62" s="16">
        <f t="shared" si="2"/>
        <v>0.24510171523002433</v>
      </c>
      <c r="G62" s="27">
        <f t="shared" si="3"/>
        <v>-6.9937210653756021E-4</v>
      </c>
    </row>
    <row r="63" spans="2:7" x14ac:dyDescent="0.3">
      <c r="B63" s="16">
        <v>243.6</v>
      </c>
      <c r="C63" s="16">
        <v>-1.4448578159999999E-2</v>
      </c>
      <c r="D63" s="16">
        <f t="shared" si="0"/>
        <v>0.51444857816</v>
      </c>
      <c r="E63" s="16">
        <f t="shared" si="1"/>
        <v>0.10144857816000002</v>
      </c>
      <c r="F63" s="16">
        <f t="shared" si="2"/>
        <v>0.24563820377723977</v>
      </c>
      <c r="G63" s="27">
        <f t="shared" si="3"/>
        <v>-1.2358606537530015E-3</v>
      </c>
    </row>
    <row r="64" spans="2:7" x14ac:dyDescent="0.3">
      <c r="B64" s="16">
        <v>246.9833333</v>
      </c>
      <c r="C64" s="16">
        <v>-1.4408577949999999E-2</v>
      </c>
      <c r="D64" s="16">
        <f t="shared" si="0"/>
        <v>0.51440857794999995</v>
      </c>
      <c r="E64" s="16">
        <f t="shared" si="1"/>
        <v>0.10140857794999997</v>
      </c>
      <c r="F64" s="16">
        <f t="shared" si="2"/>
        <v>0.24554135096852295</v>
      </c>
      <c r="G64" s="27">
        <f t="shared" si="3"/>
        <v>-1.1390078450361774E-3</v>
      </c>
    </row>
    <row r="65" spans="2:7" x14ac:dyDescent="0.3">
      <c r="B65" s="16">
        <v>250.3666667</v>
      </c>
      <c r="C65" s="16">
        <v>-1.440348938E-2</v>
      </c>
      <c r="D65" s="16">
        <f t="shared" si="0"/>
        <v>0.51440348938000002</v>
      </c>
      <c r="E65" s="16">
        <f t="shared" si="1"/>
        <v>0.10140348938000004</v>
      </c>
      <c r="F65" s="16">
        <f t="shared" si="2"/>
        <v>0.24552902997578704</v>
      </c>
      <c r="G65" s="27">
        <f t="shared" si="3"/>
        <v>-1.1266868523002738E-3</v>
      </c>
    </row>
    <row r="66" spans="2:7" x14ac:dyDescent="0.3">
      <c r="B66" s="16">
        <v>253.75</v>
      </c>
      <c r="C66" s="16">
        <v>-1.4566185420000001E-2</v>
      </c>
      <c r="D66" s="16">
        <f t="shared" si="0"/>
        <v>0.51456618541999999</v>
      </c>
      <c r="E66" s="16">
        <f t="shared" si="1"/>
        <v>0.10156618542000001</v>
      </c>
      <c r="F66" s="16">
        <f t="shared" si="2"/>
        <v>0.24592296711864411</v>
      </c>
      <c r="G66" s="27">
        <f t="shared" si="3"/>
        <v>-1.5206239951573441E-3</v>
      </c>
    </row>
    <row r="67" spans="2:7" x14ac:dyDescent="0.3">
      <c r="B67" s="16">
        <v>257.1333333</v>
      </c>
      <c r="C67" s="16">
        <v>-1.4689695359999999E-2</v>
      </c>
      <c r="D67" s="16">
        <f t="shared" si="0"/>
        <v>0.51468969535999998</v>
      </c>
      <c r="E67" s="16">
        <f t="shared" si="1"/>
        <v>0.10168969536</v>
      </c>
      <c r="F67" s="16">
        <f t="shared" si="2"/>
        <v>0.24622202266343826</v>
      </c>
      <c r="G67" s="27">
        <f t="shared" si="3"/>
        <v>-1.8196795399514909E-3</v>
      </c>
    </row>
    <row r="68" spans="2:7" x14ac:dyDescent="0.3">
      <c r="B68" s="16">
        <v>260.51666669999997</v>
      </c>
      <c r="C68" s="16">
        <v>-1.4405503659999999E-2</v>
      </c>
      <c r="D68" s="16">
        <f t="shared" ref="D68:D131" si="4">0.5+ABS(C68)</f>
        <v>0.51440550366000004</v>
      </c>
      <c r="E68" s="16">
        <f t="shared" ref="E68:E131" si="5">D68-$J$3</f>
        <v>0.10140550366000006</v>
      </c>
      <c r="F68" s="16">
        <f t="shared" ref="F68:F131" si="6">E68/$J$3</f>
        <v>0.24553390716707038</v>
      </c>
      <c r="G68" s="27">
        <f t="shared" ref="G68:G131" si="7">$F$4-F68</f>
        <v>-1.1315640435836105E-3</v>
      </c>
    </row>
    <row r="69" spans="2:7" x14ac:dyDescent="0.3">
      <c r="B69" s="16">
        <v>263.89999999999998</v>
      </c>
      <c r="C69" s="16">
        <v>-1.461001269E-2</v>
      </c>
      <c r="D69" s="16">
        <f t="shared" si="4"/>
        <v>0.51461001268999995</v>
      </c>
      <c r="E69" s="16">
        <f t="shared" si="5"/>
        <v>0.10161001268999997</v>
      </c>
      <c r="F69" s="16">
        <f t="shared" si="6"/>
        <v>0.24602908641646484</v>
      </c>
      <c r="G69" s="27">
        <f t="shared" si="7"/>
        <v>-1.6267432929780723E-3</v>
      </c>
    </row>
    <row r="70" spans="2:7" x14ac:dyDescent="0.3">
      <c r="B70" s="16">
        <v>270.66666670000001</v>
      </c>
      <c r="C70" s="16">
        <v>-1.420526332E-2</v>
      </c>
      <c r="D70" s="16">
        <f t="shared" si="4"/>
        <v>0.51420526332000005</v>
      </c>
      <c r="E70" s="16">
        <f t="shared" si="5"/>
        <v>0.10120526332000007</v>
      </c>
      <c r="F70" s="16">
        <f t="shared" si="6"/>
        <v>0.24504906372881374</v>
      </c>
      <c r="G70" s="27">
        <f t="shared" si="7"/>
        <v>-6.4672060532697251E-4</v>
      </c>
    </row>
    <row r="71" spans="2:7" x14ac:dyDescent="0.3">
      <c r="B71" s="16">
        <v>274.05</v>
      </c>
      <c r="C71" s="16">
        <v>-1.419592634E-2</v>
      </c>
      <c r="D71" s="16">
        <f t="shared" si="4"/>
        <v>0.51419592634</v>
      </c>
      <c r="E71" s="16">
        <f t="shared" si="5"/>
        <v>0.10119592634000002</v>
      </c>
      <c r="F71" s="16">
        <f t="shared" si="6"/>
        <v>0.24502645602905576</v>
      </c>
      <c r="G71" s="27">
        <f t="shared" si="7"/>
        <v>-6.2411290556899091E-4</v>
      </c>
    </row>
    <row r="72" spans="2:7" x14ac:dyDescent="0.3">
      <c r="B72" s="16">
        <v>277.43333330000002</v>
      </c>
      <c r="C72" s="16">
        <v>-1.437439073E-2</v>
      </c>
      <c r="D72" s="16">
        <f t="shared" si="4"/>
        <v>0.51437439073000002</v>
      </c>
      <c r="E72" s="16">
        <f t="shared" si="5"/>
        <v>0.10137439073000004</v>
      </c>
      <c r="F72" s="16">
        <f t="shared" si="6"/>
        <v>0.24545857319612602</v>
      </c>
      <c r="G72" s="27">
        <f t="shared" si="7"/>
        <v>-1.0562300726392471E-3</v>
      </c>
    </row>
    <row r="73" spans="2:7" x14ac:dyDescent="0.3">
      <c r="B73" s="16">
        <v>280.81666669999998</v>
      </c>
      <c r="C73" s="16">
        <v>-1.4579652990000001E-2</v>
      </c>
      <c r="D73" s="16">
        <f t="shared" si="4"/>
        <v>0.51457965298999997</v>
      </c>
      <c r="E73" s="16">
        <f t="shared" si="5"/>
        <v>0.10157965298999999</v>
      </c>
      <c r="F73" s="16">
        <f t="shared" si="6"/>
        <v>0.24595557624697337</v>
      </c>
      <c r="G73" s="27">
        <f t="shared" si="7"/>
        <v>-1.553233123486597E-3</v>
      </c>
    </row>
    <row r="74" spans="2:7" x14ac:dyDescent="0.3">
      <c r="B74" s="16">
        <v>284.2</v>
      </c>
      <c r="C74" s="16">
        <v>-1.4007003549999999E-2</v>
      </c>
      <c r="D74" s="16">
        <f t="shared" si="4"/>
        <v>0.51400700354999995</v>
      </c>
      <c r="E74" s="16">
        <f t="shared" si="5"/>
        <v>0.10100700354999997</v>
      </c>
      <c r="F74" s="16">
        <f t="shared" si="6"/>
        <v>0.24456901585956412</v>
      </c>
      <c r="G74" s="27">
        <f t="shared" si="7"/>
        <v>-1.6667273607734456E-4</v>
      </c>
    </row>
    <row r="75" spans="2:7" x14ac:dyDescent="0.3">
      <c r="B75" s="16">
        <v>287.58333329999999</v>
      </c>
      <c r="C75" s="16">
        <v>-1.386327653E-2</v>
      </c>
      <c r="D75" s="16">
        <f t="shared" si="4"/>
        <v>0.51386327652999997</v>
      </c>
      <c r="E75" s="16">
        <f t="shared" si="5"/>
        <v>0.10086327652999999</v>
      </c>
      <c r="F75" s="16">
        <f t="shared" si="6"/>
        <v>0.24422100854721548</v>
      </c>
      <c r="G75" s="27">
        <f t="shared" si="7"/>
        <v>1.8133457627128591E-4</v>
      </c>
    </row>
    <row r="76" spans="2:7" x14ac:dyDescent="0.3">
      <c r="B76" s="16">
        <v>290.96666670000002</v>
      </c>
      <c r="C76" s="16">
        <v>-1.3908682239999999E-2</v>
      </c>
      <c r="D76" s="16">
        <f t="shared" si="4"/>
        <v>0.51390868223999997</v>
      </c>
      <c r="E76" s="16">
        <f t="shared" si="5"/>
        <v>0.10090868223999999</v>
      </c>
      <c r="F76" s="16">
        <f t="shared" si="6"/>
        <v>0.24433094973365616</v>
      </c>
      <c r="G76" s="27">
        <f t="shared" si="7"/>
        <v>7.1393389830615162E-5</v>
      </c>
    </row>
    <row r="77" spans="2:7" x14ac:dyDescent="0.3">
      <c r="B77" s="16">
        <v>294.35000000000002</v>
      </c>
      <c r="C77" s="16">
        <v>-1.422449521E-2</v>
      </c>
      <c r="D77" s="16">
        <f t="shared" si="4"/>
        <v>0.51422449521000002</v>
      </c>
      <c r="E77" s="16">
        <f t="shared" si="5"/>
        <v>0.10122449521000004</v>
      </c>
      <c r="F77" s="16">
        <f t="shared" si="6"/>
        <v>0.24509563004842627</v>
      </c>
      <c r="G77" s="27">
        <f t="shared" si="7"/>
        <v>-6.9328692493950128E-4</v>
      </c>
    </row>
    <row r="78" spans="2:7" x14ac:dyDescent="0.3">
      <c r="B78" s="16">
        <v>297.73333330000003</v>
      </c>
      <c r="C78" s="16">
        <v>-1.387393885E-2</v>
      </c>
      <c r="D78" s="16">
        <f t="shared" si="4"/>
        <v>0.51387393884999999</v>
      </c>
      <c r="E78" s="16">
        <f t="shared" si="5"/>
        <v>0.10087393885000001</v>
      </c>
      <c r="F78" s="16">
        <f t="shared" si="6"/>
        <v>0.24424682530266348</v>
      </c>
      <c r="G78" s="27">
        <f t="shared" si="7"/>
        <v>1.5551782082329213E-4</v>
      </c>
    </row>
    <row r="79" spans="2:7" x14ac:dyDescent="0.3">
      <c r="B79" s="16">
        <v>301.1166667</v>
      </c>
      <c r="C79" s="16">
        <v>-1.3832538720000001E-2</v>
      </c>
      <c r="D79" s="16">
        <f t="shared" si="4"/>
        <v>0.51383253872000001</v>
      </c>
      <c r="E79" s="16">
        <f t="shared" si="5"/>
        <v>0.10083253872000003</v>
      </c>
      <c r="F79" s="16">
        <f t="shared" si="6"/>
        <v>0.24414658285714294</v>
      </c>
      <c r="G79" s="27">
        <f t="shared" si="7"/>
        <v>2.5576026634382965E-4</v>
      </c>
    </row>
    <row r="80" spans="2:7" x14ac:dyDescent="0.3">
      <c r="B80" s="16">
        <v>304.5</v>
      </c>
      <c r="C80" s="16">
        <v>-1.427624043E-2</v>
      </c>
      <c r="D80" s="16">
        <f t="shared" si="4"/>
        <v>0.51427624042999998</v>
      </c>
      <c r="E80" s="16">
        <f t="shared" si="5"/>
        <v>0.10127624043</v>
      </c>
      <c r="F80" s="16">
        <f t="shared" si="6"/>
        <v>0.24522092113801452</v>
      </c>
      <c r="G80" s="27">
        <f t="shared" si="7"/>
        <v>-8.1857801452775436E-4</v>
      </c>
    </row>
    <row r="81" spans="2:7" x14ac:dyDescent="0.3">
      <c r="B81" s="16">
        <v>307.8833333</v>
      </c>
      <c r="C81" s="16">
        <v>-1.4356434019999999E-2</v>
      </c>
      <c r="D81" s="16">
        <f t="shared" si="4"/>
        <v>0.51435643401999998</v>
      </c>
      <c r="E81" s="16">
        <f t="shared" si="5"/>
        <v>0.10135643402</v>
      </c>
      <c r="F81" s="16">
        <f t="shared" si="6"/>
        <v>0.24541509447941889</v>
      </c>
      <c r="G81" s="27">
        <f t="shared" si="7"/>
        <v>-1.0127513559321233E-3</v>
      </c>
    </row>
    <row r="82" spans="2:7" x14ac:dyDescent="0.3">
      <c r="B82" s="16">
        <v>311.26666669999997</v>
      </c>
      <c r="C82" s="16">
        <v>-1.3920642089999999E-2</v>
      </c>
      <c r="D82" s="16">
        <f t="shared" si="4"/>
        <v>0.51392064208999999</v>
      </c>
      <c r="E82" s="16">
        <f t="shared" si="5"/>
        <v>0.10092064209000001</v>
      </c>
      <c r="F82" s="16">
        <f t="shared" si="6"/>
        <v>0.2443599082082325</v>
      </c>
      <c r="G82" s="27">
        <f t="shared" si="7"/>
        <v>4.2434915254269123E-5</v>
      </c>
    </row>
    <row r="83" spans="2:7" x14ac:dyDescent="0.3">
      <c r="B83" s="16">
        <v>314.64999999999998</v>
      </c>
      <c r="C83" s="16">
        <v>-1.4019403309999999E-2</v>
      </c>
      <c r="D83" s="16">
        <f t="shared" si="4"/>
        <v>0.51401940330999996</v>
      </c>
      <c r="E83" s="16">
        <f t="shared" si="5"/>
        <v>0.10101940330999998</v>
      </c>
      <c r="F83" s="16">
        <f t="shared" si="6"/>
        <v>0.24459903949152539</v>
      </c>
      <c r="G83" s="27">
        <f t="shared" si="7"/>
        <v>-1.9669636803862356E-4</v>
      </c>
    </row>
    <row r="84" spans="2:7" x14ac:dyDescent="0.3">
      <c r="B84" s="16">
        <v>318.03333329999998</v>
      </c>
      <c r="C84" s="16">
        <v>-1.379409952E-2</v>
      </c>
      <c r="D84" s="16">
        <f t="shared" si="4"/>
        <v>0.51379409951999999</v>
      </c>
      <c r="E84" s="16">
        <f t="shared" si="5"/>
        <v>0.10079409952000001</v>
      </c>
      <c r="F84" s="16">
        <f t="shared" si="6"/>
        <v>0.24405350973365622</v>
      </c>
      <c r="G84" s="27">
        <f t="shared" si="7"/>
        <v>3.4883338983054957E-4</v>
      </c>
    </row>
    <row r="85" spans="2:7" x14ac:dyDescent="0.3">
      <c r="B85" s="16">
        <v>321.41666670000001</v>
      </c>
      <c r="C85" s="16">
        <v>-1.420613148E-2</v>
      </c>
      <c r="D85" s="16">
        <f t="shared" si="4"/>
        <v>0.51420613148000005</v>
      </c>
      <c r="E85" s="16">
        <f t="shared" si="5"/>
        <v>0.10120613148000007</v>
      </c>
      <c r="F85" s="16">
        <f t="shared" si="6"/>
        <v>0.2450511658111382</v>
      </c>
      <c r="G85" s="27">
        <f t="shared" si="7"/>
        <v>-6.4882268765142914E-4</v>
      </c>
    </row>
    <row r="86" spans="2:7" x14ac:dyDescent="0.3">
      <c r="B86" s="16">
        <v>324.8</v>
      </c>
      <c r="C86" s="16">
        <v>-1.4593842330000001E-2</v>
      </c>
      <c r="D86" s="16">
        <f t="shared" si="4"/>
        <v>0.51459384233000005</v>
      </c>
      <c r="E86" s="16">
        <f t="shared" si="5"/>
        <v>0.10159384233000007</v>
      </c>
      <c r="F86" s="16">
        <f t="shared" si="6"/>
        <v>0.2459899330024215</v>
      </c>
      <c r="G86" s="27">
        <f t="shared" si="7"/>
        <v>-1.5875898789347309E-3</v>
      </c>
    </row>
    <row r="87" spans="2:7" x14ac:dyDescent="0.3">
      <c r="B87" s="16">
        <v>328.18333330000002</v>
      </c>
      <c r="C87" s="16">
        <v>-1.446957391E-2</v>
      </c>
      <c r="D87" s="16">
        <f t="shared" si="4"/>
        <v>0.51446957391000003</v>
      </c>
      <c r="E87" s="16">
        <f t="shared" si="5"/>
        <v>0.10146957391000005</v>
      </c>
      <c r="F87" s="16">
        <f t="shared" si="6"/>
        <v>0.24568904094431007</v>
      </c>
      <c r="G87" s="27">
        <f t="shared" si="7"/>
        <v>-1.2866978208233015E-3</v>
      </c>
    </row>
    <row r="88" spans="2:7" x14ac:dyDescent="0.3">
      <c r="B88" s="16">
        <v>331.56666669999998</v>
      </c>
      <c r="C88" s="16">
        <v>-1.437697135E-2</v>
      </c>
      <c r="D88" s="16">
        <f t="shared" si="4"/>
        <v>0.51437697135000005</v>
      </c>
      <c r="E88" s="16">
        <f t="shared" si="5"/>
        <v>0.10137697135000007</v>
      </c>
      <c r="F88" s="16">
        <f t="shared" si="6"/>
        <v>0.24546482167070235</v>
      </c>
      <c r="G88" s="27">
        <f t="shared" si="7"/>
        <v>-1.062478547215584E-3</v>
      </c>
    </row>
    <row r="89" spans="2:7" x14ac:dyDescent="0.3">
      <c r="B89" s="16">
        <v>338.33333329999999</v>
      </c>
      <c r="C89" s="16">
        <v>-1.4341627520000001E-2</v>
      </c>
      <c r="D89" s="16">
        <f t="shared" si="4"/>
        <v>0.51434162752000001</v>
      </c>
      <c r="E89" s="16">
        <f t="shared" si="5"/>
        <v>0.10134162752000003</v>
      </c>
      <c r="F89" s="16">
        <f t="shared" si="6"/>
        <v>0.24537924338983061</v>
      </c>
      <c r="G89" s="27">
        <f t="shared" si="7"/>
        <v>-9.7690026634383864E-4</v>
      </c>
    </row>
    <row r="90" spans="2:7" x14ac:dyDescent="0.3">
      <c r="B90" s="16">
        <v>341.71666670000002</v>
      </c>
      <c r="C90" s="16">
        <v>-1.4358174959999999E-2</v>
      </c>
      <c r="D90" s="16">
        <f t="shared" si="4"/>
        <v>0.51435817496000003</v>
      </c>
      <c r="E90" s="16">
        <f t="shared" si="5"/>
        <v>0.10135817496000005</v>
      </c>
      <c r="F90" s="16">
        <f t="shared" si="6"/>
        <v>0.24541930983050861</v>
      </c>
      <c r="G90" s="27">
        <f t="shared" si="7"/>
        <v>-1.016966707021838E-3</v>
      </c>
    </row>
    <row r="91" spans="2:7" x14ac:dyDescent="0.3">
      <c r="B91" s="16">
        <v>345.1</v>
      </c>
      <c r="C91" s="16">
        <v>-1.4231462239999999E-2</v>
      </c>
      <c r="D91" s="16">
        <f t="shared" si="4"/>
        <v>0.51423146224000005</v>
      </c>
      <c r="E91" s="16">
        <f t="shared" si="5"/>
        <v>0.10123146224000007</v>
      </c>
      <c r="F91" s="16">
        <f t="shared" si="6"/>
        <v>0.24511249937046023</v>
      </c>
      <c r="G91" s="27">
        <f t="shared" si="7"/>
        <v>-7.1015624697345903E-4</v>
      </c>
    </row>
    <row r="92" spans="2:7" x14ac:dyDescent="0.3">
      <c r="B92" s="16">
        <v>348.48333330000003</v>
      </c>
      <c r="C92" s="16">
        <v>-1.438066822E-2</v>
      </c>
      <c r="D92" s="16">
        <f t="shared" si="4"/>
        <v>0.51438066821999995</v>
      </c>
      <c r="E92" s="16">
        <f t="shared" si="5"/>
        <v>0.10138066821999997</v>
      </c>
      <c r="F92" s="16">
        <f t="shared" si="6"/>
        <v>0.24547377292978204</v>
      </c>
      <c r="G92" s="27">
        <f t="shared" si="7"/>
        <v>-1.0714298062952654E-3</v>
      </c>
    </row>
    <row r="93" spans="2:7" x14ac:dyDescent="0.3">
      <c r="B93" s="16">
        <v>351.8666667</v>
      </c>
      <c r="C93" s="16">
        <v>-1.4218506069999999E-2</v>
      </c>
      <c r="D93" s="16">
        <f t="shared" si="4"/>
        <v>0.51421850606999997</v>
      </c>
      <c r="E93" s="16">
        <f t="shared" si="5"/>
        <v>0.10121850606999999</v>
      </c>
      <c r="F93" s="16">
        <f t="shared" si="6"/>
        <v>0.24508112849878935</v>
      </c>
      <c r="G93" s="27">
        <f t="shared" si="7"/>
        <v>-6.7878537530258187E-4</v>
      </c>
    </row>
    <row r="94" spans="2:7" x14ac:dyDescent="0.3">
      <c r="B94" s="16">
        <v>355.25</v>
      </c>
      <c r="C94" s="16">
        <v>-1.447430534E-2</v>
      </c>
      <c r="D94" s="16">
        <f t="shared" si="4"/>
        <v>0.51447430534000005</v>
      </c>
      <c r="E94" s="16">
        <f t="shared" si="5"/>
        <v>0.10147430534000007</v>
      </c>
      <c r="F94" s="16">
        <f t="shared" si="6"/>
        <v>0.24570049719128348</v>
      </c>
      <c r="G94" s="27">
        <f t="shared" si="7"/>
        <v>-1.2981540677967085E-3</v>
      </c>
    </row>
    <row r="95" spans="2:7" x14ac:dyDescent="0.3">
      <c r="B95" s="16">
        <v>358.6333333</v>
      </c>
      <c r="C95" s="16">
        <v>-1.4719053960000001E-2</v>
      </c>
      <c r="D95" s="16">
        <f t="shared" si="4"/>
        <v>0.51471905395999995</v>
      </c>
      <c r="E95" s="16">
        <f t="shared" si="5"/>
        <v>0.10171905395999997</v>
      </c>
      <c r="F95" s="16">
        <f t="shared" si="6"/>
        <v>0.24629310886198541</v>
      </c>
      <c r="G95" s="27">
        <f t="shared" si="7"/>
        <v>-1.8907657384986398E-3</v>
      </c>
    </row>
    <row r="96" spans="2:7" x14ac:dyDescent="0.3">
      <c r="B96" s="16">
        <v>362.01666669999997</v>
      </c>
      <c r="C96" s="16">
        <v>-1.4383696309999999E-2</v>
      </c>
      <c r="D96" s="16">
        <f t="shared" si="4"/>
        <v>0.51438369631000003</v>
      </c>
      <c r="E96" s="16">
        <f t="shared" si="5"/>
        <v>0.10138369631000005</v>
      </c>
      <c r="F96" s="16">
        <f t="shared" si="6"/>
        <v>0.24548110486682823</v>
      </c>
      <c r="G96" s="27">
        <f t="shared" si="7"/>
        <v>-1.0787617433414554E-3</v>
      </c>
    </row>
    <row r="97" spans="2:7" x14ac:dyDescent="0.3">
      <c r="B97" s="16">
        <v>365.4</v>
      </c>
      <c r="C97" s="16">
        <v>-1.3996107379999999E-2</v>
      </c>
      <c r="D97" s="16">
        <f t="shared" si="4"/>
        <v>0.51399610738000001</v>
      </c>
      <c r="E97" s="16">
        <f t="shared" si="5"/>
        <v>0.10099610738000003</v>
      </c>
      <c r="F97" s="16">
        <f t="shared" si="6"/>
        <v>0.24454263288135603</v>
      </c>
      <c r="G97" s="27">
        <f t="shared" si="7"/>
        <v>-1.4028975786925524E-4</v>
      </c>
    </row>
    <row r="98" spans="2:7" x14ac:dyDescent="0.3">
      <c r="B98" s="16">
        <v>368.78333329999998</v>
      </c>
      <c r="C98" s="16">
        <v>-1.4025544399999999E-2</v>
      </c>
      <c r="D98" s="16">
        <f t="shared" si="4"/>
        <v>0.51402554440000003</v>
      </c>
      <c r="E98" s="16">
        <f t="shared" si="5"/>
        <v>0.10102554440000006</v>
      </c>
      <c r="F98" s="16">
        <f t="shared" si="6"/>
        <v>0.24461390895883792</v>
      </c>
      <c r="G98" s="27">
        <f t="shared" si="7"/>
        <v>-2.1156583535114626E-4</v>
      </c>
    </row>
    <row r="99" spans="2:7" x14ac:dyDescent="0.3">
      <c r="B99" s="16">
        <v>372.16666670000001</v>
      </c>
      <c r="C99" s="16">
        <v>-1.3755273219999999E-2</v>
      </c>
      <c r="D99" s="16">
        <f t="shared" si="4"/>
        <v>0.51375527322000003</v>
      </c>
      <c r="E99" s="16">
        <f t="shared" si="5"/>
        <v>0.10075527322000005</v>
      </c>
      <c r="F99" s="16">
        <f t="shared" si="6"/>
        <v>0.24395949932203403</v>
      </c>
      <c r="G99" s="27">
        <f t="shared" si="7"/>
        <v>4.4284380145273583E-4</v>
      </c>
    </row>
    <row r="100" spans="2:7" x14ac:dyDescent="0.3">
      <c r="B100" s="16">
        <v>375.55</v>
      </c>
      <c r="C100" s="16">
        <v>-1.4179931519999999E-2</v>
      </c>
      <c r="D100" s="16">
        <f t="shared" si="4"/>
        <v>0.51417993151999997</v>
      </c>
      <c r="E100" s="16">
        <f t="shared" si="5"/>
        <v>0.10117993151999999</v>
      </c>
      <c r="F100" s="16">
        <f t="shared" si="6"/>
        <v>0.2449877276513317</v>
      </c>
      <c r="G100" s="27">
        <f t="shared" si="7"/>
        <v>-5.8538452784492878E-4</v>
      </c>
    </row>
    <row r="101" spans="2:7" x14ac:dyDescent="0.3">
      <c r="B101" s="16">
        <v>378.93333330000002</v>
      </c>
      <c r="C101" s="16">
        <v>-1.441014729E-2</v>
      </c>
      <c r="D101" s="16">
        <f t="shared" si="4"/>
        <v>0.51441014729000001</v>
      </c>
      <c r="E101" s="16">
        <f t="shared" si="5"/>
        <v>0.10141014729000003</v>
      </c>
      <c r="F101" s="16">
        <f t="shared" si="6"/>
        <v>0.24554515082324463</v>
      </c>
      <c r="G101" s="27">
        <f t="shared" si="7"/>
        <v>-1.1428076997578585E-3</v>
      </c>
    </row>
    <row r="102" spans="2:7" x14ac:dyDescent="0.3">
      <c r="B102" s="16">
        <v>382.31666669999998</v>
      </c>
      <c r="C102" s="16">
        <v>-1.4307834389999999E-2</v>
      </c>
      <c r="D102" s="16">
        <f t="shared" si="4"/>
        <v>0.51430783439000005</v>
      </c>
      <c r="E102" s="16">
        <f t="shared" si="5"/>
        <v>0.10130783439000007</v>
      </c>
      <c r="F102" s="16">
        <f t="shared" si="6"/>
        <v>0.24529741983050868</v>
      </c>
      <c r="G102" s="27">
        <f t="shared" si="7"/>
        <v>-8.9507670702190789E-4</v>
      </c>
    </row>
    <row r="103" spans="2:7" x14ac:dyDescent="0.3">
      <c r="B103" s="16">
        <v>385.7</v>
      </c>
      <c r="C103" s="16">
        <v>-1.4022091739999999E-2</v>
      </c>
      <c r="D103" s="16">
        <f t="shared" si="4"/>
        <v>0.51402209174000002</v>
      </c>
      <c r="E103" s="16">
        <f t="shared" si="5"/>
        <v>0.10102209174000004</v>
      </c>
      <c r="F103" s="16">
        <f t="shared" si="6"/>
        <v>0.24460554900726403</v>
      </c>
      <c r="G103" s="27">
        <f t="shared" si="7"/>
        <v>-2.0320588377725768E-4</v>
      </c>
    </row>
    <row r="104" spans="2:7" x14ac:dyDescent="0.3">
      <c r="B104" s="16">
        <v>389.08333329999999</v>
      </c>
      <c r="C104" s="16">
        <v>-1.389024549E-2</v>
      </c>
      <c r="D104" s="16">
        <f t="shared" si="4"/>
        <v>0.51389024548999995</v>
      </c>
      <c r="E104" s="16">
        <f t="shared" si="5"/>
        <v>0.10089024548999997</v>
      </c>
      <c r="F104" s="16">
        <f t="shared" si="6"/>
        <v>0.2442863086924939</v>
      </c>
      <c r="G104" s="27">
        <f t="shared" si="7"/>
        <v>1.1603443099286737E-4</v>
      </c>
    </row>
    <row r="105" spans="2:7" x14ac:dyDescent="0.3">
      <c r="B105" s="16">
        <v>392.46666670000002</v>
      </c>
      <c r="C105" s="16">
        <v>-1.4207054659999999E-2</v>
      </c>
      <c r="D105" s="16">
        <f t="shared" si="4"/>
        <v>0.51420705466000005</v>
      </c>
      <c r="E105" s="16">
        <f t="shared" si="5"/>
        <v>0.10120705466000007</v>
      </c>
      <c r="F105" s="16">
        <f t="shared" si="6"/>
        <v>0.24505340111380164</v>
      </c>
      <c r="G105" s="27">
        <f t="shared" si="7"/>
        <v>-6.5105799031486833E-4</v>
      </c>
    </row>
    <row r="106" spans="2:7" x14ac:dyDescent="0.3">
      <c r="B106" s="16">
        <v>395.85</v>
      </c>
      <c r="C106" s="16">
        <v>-1.392758677E-2</v>
      </c>
      <c r="D106" s="16">
        <f t="shared" si="4"/>
        <v>0.51392758676999994</v>
      </c>
      <c r="E106" s="16">
        <f t="shared" si="5"/>
        <v>0.10092758676999997</v>
      </c>
      <c r="F106" s="16">
        <f t="shared" si="6"/>
        <v>0.24437672341404351</v>
      </c>
      <c r="G106" s="27">
        <f t="shared" si="7"/>
        <v>2.5619709443258643E-5</v>
      </c>
    </row>
    <row r="107" spans="2:7" x14ac:dyDescent="0.3">
      <c r="B107" s="16">
        <v>402.6166667</v>
      </c>
      <c r="C107" s="16">
        <v>-1.407382471E-2</v>
      </c>
      <c r="D107" s="16">
        <f t="shared" si="4"/>
        <v>0.51407382470999996</v>
      </c>
      <c r="E107" s="16">
        <f t="shared" si="5"/>
        <v>0.10107382470999998</v>
      </c>
      <c r="F107" s="16">
        <f t="shared" si="6"/>
        <v>0.24473081043583533</v>
      </c>
      <c r="G107" s="27">
        <f t="shared" si="7"/>
        <v>-3.2846731234856263E-4</v>
      </c>
    </row>
    <row r="108" spans="2:7" x14ac:dyDescent="0.3">
      <c r="B108" s="16">
        <v>406</v>
      </c>
      <c r="C108" s="16">
        <v>-1.3984881120000001E-2</v>
      </c>
      <c r="D108" s="16">
        <f t="shared" si="4"/>
        <v>0.51398488111999996</v>
      </c>
      <c r="E108" s="16">
        <f t="shared" si="5"/>
        <v>0.10098488111999998</v>
      </c>
      <c r="F108" s="16">
        <f t="shared" si="6"/>
        <v>0.24451545065375299</v>
      </c>
      <c r="G108" s="27">
        <f t="shared" si="7"/>
        <v>-1.13107530266221E-4</v>
      </c>
    </row>
    <row r="109" spans="2:7" x14ac:dyDescent="0.3">
      <c r="B109" s="16">
        <v>409.3833333</v>
      </c>
      <c r="C109" s="16">
        <v>-1.3801306669999999E-2</v>
      </c>
      <c r="D109" s="16">
        <f t="shared" si="4"/>
        <v>0.51380130667000001</v>
      </c>
      <c r="E109" s="16">
        <f t="shared" si="5"/>
        <v>0.10080130667000003</v>
      </c>
      <c r="F109" s="16">
        <f t="shared" si="6"/>
        <v>0.24407096046004853</v>
      </c>
      <c r="G109" s="27">
        <f t="shared" si="7"/>
        <v>3.3138266343823997E-4</v>
      </c>
    </row>
    <row r="110" spans="2:7" x14ac:dyDescent="0.3">
      <c r="B110" s="16">
        <v>412.76666669999997</v>
      </c>
      <c r="C110" s="16">
        <v>-1.40817449E-2</v>
      </c>
      <c r="D110" s="16">
        <f t="shared" si="4"/>
        <v>0.51408174490000003</v>
      </c>
      <c r="E110" s="16">
        <f t="shared" si="5"/>
        <v>0.10108174490000005</v>
      </c>
      <c r="F110" s="16">
        <f t="shared" si="6"/>
        <v>0.24474998765133185</v>
      </c>
      <c r="G110" s="27">
        <f t="shared" si="7"/>
        <v>-3.4764452784508126E-4</v>
      </c>
    </row>
    <row r="111" spans="2:7" x14ac:dyDescent="0.3">
      <c r="B111" s="16">
        <v>416.15</v>
      </c>
      <c r="C111" s="16">
        <v>-1.391176626E-2</v>
      </c>
      <c r="D111" s="16">
        <f t="shared" si="4"/>
        <v>0.51391176626000001</v>
      </c>
      <c r="E111" s="16">
        <f t="shared" si="5"/>
        <v>0.10091176626000004</v>
      </c>
      <c r="F111" s="16">
        <f t="shared" si="6"/>
        <v>0.2443384170944311</v>
      </c>
      <c r="G111" s="27">
        <f t="shared" si="7"/>
        <v>6.3926029055666467E-5</v>
      </c>
    </row>
    <row r="112" spans="2:7" x14ac:dyDescent="0.3">
      <c r="B112" s="16">
        <v>419.53333329999998</v>
      </c>
      <c r="C112" s="16">
        <v>-1.4338088650000001E-2</v>
      </c>
      <c r="D112" s="16">
        <f t="shared" si="4"/>
        <v>0.51433808864999997</v>
      </c>
      <c r="E112" s="16">
        <f t="shared" si="5"/>
        <v>0.10133808864999999</v>
      </c>
      <c r="F112" s="16">
        <f t="shared" si="6"/>
        <v>0.24537067469733656</v>
      </c>
      <c r="G112" s="27">
        <f t="shared" si="7"/>
        <v>-9.6833157384978996E-4</v>
      </c>
    </row>
    <row r="113" spans="2:7" x14ac:dyDescent="0.3">
      <c r="B113" s="16">
        <v>422.91666670000001</v>
      </c>
      <c r="C113" s="16">
        <v>-1.4161893579999999E-2</v>
      </c>
      <c r="D113" s="16">
        <f t="shared" si="4"/>
        <v>0.51416189357999997</v>
      </c>
      <c r="E113" s="16">
        <f t="shared" si="5"/>
        <v>0.10116189358</v>
      </c>
      <c r="F113" s="16">
        <f t="shared" si="6"/>
        <v>0.24494405225181598</v>
      </c>
      <c r="G113" s="27">
        <f t="shared" si="7"/>
        <v>-5.417091283292097E-4</v>
      </c>
    </row>
    <row r="114" spans="2:7" x14ac:dyDescent="0.3">
      <c r="B114" s="16">
        <v>426.3</v>
      </c>
      <c r="C114" s="16">
        <v>-1.4213532290000001E-2</v>
      </c>
      <c r="D114" s="16">
        <f t="shared" si="4"/>
        <v>0.51421353229</v>
      </c>
      <c r="E114" s="16">
        <f t="shared" si="5"/>
        <v>0.10121353229000002</v>
      </c>
      <c r="F114" s="16">
        <f t="shared" si="6"/>
        <v>0.24506908544794195</v>
      </c>
      <c r="G114" s="27">
        <f t="shared" si="7"/>
        <v>-6.6674232445518289E-4</v>
      </c>
    </row>
    <row r="115" spans="2:7" x14ac:dyDescent="0.3">
      <c r="B115" s="16">
        <v>429.68333330000002</v>
      </c>
      <c r="C115" s="16">
        <v>-1.380711947E-2</v>
      </c>
      <c r="D115" s="16">
        <f t="shared" si="4"/>
        <v>0.51380711947000002</v>
      </c>
      <c r="E115" s="16">
        <f t="shared" si="5"/>
        <v>0.10080711947000004</v>
      </c>
      <c r="F115" s="16">
        <f t="shared" si="6"/>
        <v>0.24408503503631973</v>
      </c>
      <c r="G115" s="27">
        <f t="shared" si="7"/>
        <v>3.1730808716703973E-4</v>
      </c>
    </row>
    <row r="116" spans="2:7" x14ac:dyDescent="0.3">
      <c r="B116" s="16">
        <v>433.06666669999998</v>
      </c>
      <c r="C116" s="16">
        <v>-1.4003478079999999E-2</v>
      </c>
      <c r="D116" s="16">
        <f t="shared" si="4"/>
        <v>0.51400347808000002</v>
      </c>
      <c r="E116" s="16">
        <f t="shared" si="5"/>
        <v>0.10100347808000004</v>
      </c>
      <c r="F116" s="16">
        <f t="shared" si="6"/>
        <v>0.24456047961259092</v>
      </c>
      <c r="G116" s="27">
        <f t="shared" si="7"/>
        <v>-1.5813648910414924E-4</v>
      </c>
    </row>
    <row r="117" spans="2:7" x14ac:dyDescent="0.3">
      <c r="B117" s="16">
        <v>436.45</v>
      </c>
      <c r="C117" s="16">
        <v>-1.36039161E-2</v>
      </c>
      <c r="D117" s="16">
        <f t="shared" si="4"/>
        <v>0.5136039161</v>
      </c>
      <c r="E117" s="16">
        <f t="shared" si="5"/>
        <v>0.10060391610000002</v>
      </c>
      <c r="F117" s="16">
        <f t="shared" si="6"/>
        <v>0.24359301719128337</v>
      </c>
      <c r="G117" s="27">
        <f t="shared" si="7"/>
        <v>8.0932593220339744E-4</v>
      </c>
    </row>
    <row r="118" spans="2:7" x14ac:dyDescent="0.3">
      <c r="B118" s="16">
        <v>439.83333329999999</v>
      </c>
      <c r="C118" s="16">
        <v>-1.379361848E-2</v>
      </c>
      <c r="D118" s="16">
        <f t="shared" si="4"/>
        <v>0.51379361848000005</v>
      </c>
      <c r="E118" s="16">
        <f t="shared" si="5"/>
        <v>0.10079361848000007</v>
      </c>
      <c r="F118" s="16">
        <f t="shared" si="6"/>
        <v>0.24405234498789363</v>
      </c>
      <c r="G118" s="27">
        <f t="shared" si="7"/>
        <v>3.4999813559313808E-4</v>
      </c>
    </row>
    <row r="119" spans="2:7" x14ac:dyDescent="0.3">
      <c r="B119" s="16">
        <v>443.21666670000002</v>
      </c>
      <c r="C119" s="16">
        <v>-1.401102559E-2</v>
      </c>
      <c r="D119" s="16">
        <f t="shared" si="4"/>
        <v>0.51401102559</v>
      </c>
      <c r="E119" s="16">
        <f t="shared" si="5"/>
        <v>0.10101102559000003</v>
      </c>
      <c r="F119" s="16">
        <f t="shared" si="6"/>
        <v>0.24457875445520588</v>
      </c>
      <c r="G119" s="27">
        <f t="shared" si="7"/>
        <v>-1.7641133171911183E-4</v>
      </c>
    </row>
    <row r="120" spans="2:7" x14ac:dyDescent="0.3">
      <c r="B120" s="16">
        <v>446.6</v>
      </c>
      <c r="C120" s="16">
        <v>-1.440562601E-2</v>
      </c>
      <c r="D120" s="16">
        <f t="shared" si="4"/>
        <v>0.51440562600999995</v>
      </c>
      <c r="E120" s="16">
        <f t="shared" si="5"/>
        <v>0.10140562600999997</v>
      </c>
      <c r="F120" s="16">
        <f t="shared" si="6"/>
        <v>0.24553420341404353</v>
      </c>
      <c r="G120" s="27">
        <f t="shared" si="7"/>
        <v>-1.1318602905567576E-3</v>
      </c>
    </row>
    <row r="121" spans="2:7" x14ac:dyDescent="0.3">
      <c r="B121" s="16">
        <v>449.98333330000003</v>
      </c>
      <c r="C121" s="16">
        <v>-1.44432061E-2</v>
      </c>
      <c r="D121" s="16">
        <f t="shared" si="4"/>
        <v>0.51444320610000005</v>
      </c>
      <c r="E121" s="16">
        <f t="shared" si="5"/>
        <v>0.10144320610000007</v>
      </c>
      <c r="F121" s="16">
        <f t="shared" si="6"/>
        <v>0.24562519636803892</v>
      </c>
      <c r="G121" s="27">
        <f t="shared" si="7"/>
        <v>-1.2228532445521523E-3</v>
      </c>
    </row>
    <row r="122" spans="2:7" x14ac:dyDescent="0.3">
      <c r="B122" s="16">
        <v>453.3666667</v>
      </c>
      <c r="C122" s="16">
        <v>-1.438826724E-2</v>
      </c>
      <c r="D122" s="16">
        <f t="shared" si="4"/>
        <v>0.51438826723999997</v>
      </c>
      <c r="E122" s="16">
        <f t="shared" si="5"/>
        <v>0.10138826724</v>
      </c>
      <c r="F122" s="16">
        <f t="shared" si="6"/>
        <v>0.24549217249394673</v>
      </c>
      <c r="G122" s="27">
        <f t="shared" si="7"/>
        <v>-1.0898293704599549E-3</v>
      </c>
    </row>
    <row r="123" spans="2:7" x14ac:dyDescent="0.3">
      <c r="B123" s="16">
        <v>456.75</v>
      </c>
      <c r="C123" s="16">
        <v>-1.376470703E-2</v>
      </c>
      <c r="D123" s="16">
        <f t="shared" si="4"/>
        <v>0.51376470702999999</v>
      </c>
      <c r="E123" s="16">
        <f t="shared" si="5"/>
        <v>0.10076470703000001</v>
      </c>
      <c r="F123" s="16">
        <f t="shared" si="6"/>
        <v>0.24398234147699763</v>
      </c>
      <c r="G123" s="27">
        <f t="shared" si="7"/>
        <v>4.2000164648914318E-4</v>
      </c>
    </row>
    <row r="124" spans="2:7" x14ac:dyDescent="0.3">
      <c r="B124" s="16">
        <v>460.1333333</v>
      </c>
      <c r="C124" s="16">
        <v>-1.3331306060000001E-2</v>
      </c>
      <c r="D124" s="16">
        <f t="shared" si="4"/>
        <v>0.51333130605999999</v>
      </c>
      <c r="E124" s="16">
        <f t="shared" si="5"/>
        <v>0.10033130606000001</v>
      </c>
      <c r="F124" s="16">
        <f t="shared" si="6"/>
        <v>0.24293294445520586</v>
      </c>
      <c r="G124" s="27">
        <f t="shared" si="7"/>
        <v>1.4693986682809135E-3</v>
      </c>
    </row>
    <row r="125" spans="2:7" x14ac:dyDescent="0.3">
      <c r="B125" s="16">
        <v>463.51666669999997</v>
      </c>
      <c r="C125" s="16">
        <v>-1.365073619E-2</v>
      </c>
      <c r="D125" s="16">
        <f t="shared" si="4"/>
        <v>0.51365073619000001</v>
      </c>
      <c r="E125" s="16">
        <f t="shared" si="5"/>
        <v>0.10065073619000003</v>
      </c>
      <c r="F125" s="16">
        <f t="shared" si="6"/>
        <v>0.24370638302663447</v>
      </c>
      <c r="G125" s="27">
        <f t="shared" si="7"/>
        <v>6.9596009685229943E-4</v>
      </c>
    </row>
    <row r="126" spans="2:7" x14ac:dyDescent="0.3">
      <c r="B126" s="16">
        <v>466.9</v>
      </c>
      <c r="C126" s="16">
        <v>-1.407920581E-2</v>
      </c>
      <c r="D126" s="16">
        <f t="shared" si="4"/>
        <v>0.51407920581</v>
      </c>
      <c r="E126" s="16">
        <f t="shared" si="5"/>
        <v>0.10107920581000002</v>
      </c>
      <c r="F126" s="16">
        <f t="shared" si="6"/>
        <v>0.24474383973365624</v>
      </c>
      <c r="G126" s="27">
        <f t="shared" si="7"/>
        <v>-3.414966101694672E-4</v>
      </c>
    </row>
    <row r="127" spans="2:7" x14ac:dyDescent="0.3">
      <c r="B127" s="16">
        <v>470.28333329999998</v>
      </c>
      <c r="C127" s="16">
        <v>-1.412052034E-2</v>
      </c>
      <c r="D127" s="16">
        <f t="shared" si="4"/>
        <v>0.51412052034</v>
      </c>
      <c r="E127" s="16">
        <f t="shared" si="5"/>
        <v>0.10112052034000002</v>
      </c>
      <c r="F127" s="16">
        <f t="shared" si="6"/>
        <v>0.24484387491525431</v>
      </c>
      <c r="G127" s="27">
        <f t="shared" si="7"/>
        <v>-4.4153179176753543E-4</v>
      </c>
    </row>
    <row r="128" spans="2:7" x14ac:dyDescent="0.3">
      <c r="B128" s="16">
        <v>473.66666670000001</v>
      </c>
      <c r="C128" s="16">
        <v>-1.425337709E-2</v>
      </c>
      <c r="D128" s="16">
        <f t="shared" si="4"/>
        <v>0.51425337708999996</v>
      </c>
      <c r="E128" s="16">
        <f t="shared" si="5"/>
        <v>0.10125337708999999</v>
      </c>
      <c r="F128" s="16">
        <f t="shared" si="6"/>
        <v>0.24516556196125905</v>
      </c>
      <c r="G128" s="27">
        <f t="shared" si="7"/>
        <v>-7.6321883777227817E-4</v>
      </c>
    </row>
    <row r="129" spans="2:7" x14ac:dyDescent="0.3">
      <c r="B129" s="16">
        <v>477.05</v>
      </c>
      <c r="C129" s="16">
        <v>-1.4354511069999999E-2</v>
      </c>
      <c r="D129" s="16">
        <f t="shared" si="4"/>
        <v>0.51435451106999996</v>
      </c>
      <c r="E129" s="16">
        <f t="shared" si="5"/>
        <v>0.10135451106999999</v>
      </c>
      <c r="F129" s="16">
        <f t="shared" si="6"/>
        <v>0.2454104384261501</v>
      </c>
      <c r="G129" s="27">
        <f t="shared" si="7"/>
        <v>-1.0080953026633255E-3</v>
      </c>
    </row>
    <row r="130" spans="2:7" x14ac:dyDescent="0.3">
      <c r="B130" s="16">
        <v>480.43333330000002</v>
      </c>
      <c r="C130" s="16">
        <v>-1.40607453E-2</v>
      </c>
      <c r="D130" s="16">
        <f t="shared" si="4"/>
        <v>0.51406074530000001</v>
      </c>
      <c r="E130" s="16">
        <f t="shared" si="5"/>
        <v>0.10106074530000003</v>
      </c>
      <c r="F130" s="16">
        <f t="shared" si="6"/>
        <v>0.24469914116222768</v>
      </c>
      <c r="G130" s="27">
        <f t="shared" si="7"/>
        <v>-2.9679803874091415E-4</v>
      </c>
    </row>
    <row r="131" spans="2:7" x14ac:dyDescent="0.3">
      <c r="B131" s="16">
        <v>483.81666669999998</v>
      </c>
      <c r="C131" s="16">
        <v>-1.413574196E-2</v>
      </c>
      <c r="D131" s="16">
        <f t="shared" si="4"/>
        <v>0.51413574196</v>
      </c>
      <c r="E131" s="16">
        <f t="shared" si="5"/>
        <v>0.10113574196000003</v>
      </c>
      <c r="F131" s="16">
        <f t="shared" si="6"/>
        <v>0.24488073113801459</v>
      </c>
      <c r="G131" s="27">
        <f t="shared" si="7"/>
        <v>-4.7838801452781965E-4</v>
      </c>
    </row>
    <row r="132" spans="2:7" x14ac:dyDescent="0.3">
      <c r="B132" s="16">
        <v>487.2</v>
      </c>
      <c r="C132" s="16">
        <v>-1.419023591E-2</v>
      </c>
      <c r="D132" s="16">
        <f t="shared" ref="D132:D195" si="8">0.5+ABS(C132)</f>
        <v>0.51419023591000002</v>
      </c>
      <c r="E132" s="16">
        <f t="shared" ref="E132:E195" si="9">D132-$J$3</f>
        <v>0.10119023591000004</v>
      </c>
      <c r="F132" s="16">
        <f t="shared" ref="F132:F195" si="10">E132/$J$3</f>
        <v>0.24501267774818411</v>
      </c>
      <c r="G132" s="27">
        <f t="shared" ref="G132:G195" si="11">$F$4-F132</f>
        <v>-6.1033462469733957E-4</v>
      </c>
    </row>
    <row r="133" spans="2:7" x14ac:dyDescent="0.3">
      <c r="B133" s="16">
        <v>493.96666670000002</v>
      </c>
      <c r="C133" s="16">
        <v>-1.417572513E-2</v>
      </c>
      <c r="D133" s="16">
        <f t="shared" si="8"/>
        <v>0.51417572512999998</v>
      </c>
      <c r="E133" s="16">
        <f t="shared" si="9"/>
        <v>0.10117572513</v>
      </c>
      <c r="F133" s="16">
        <f t="shared" si="10"/>
        <v>0.24497754268765135</v>
      </c>
      <c r="G133" s="27">
        <f t="shared" si="11"/>
        <v>-5.7519956416457463E-4</v>
      </c>
    </row>
    <row r="134" spans="2:7" x14ac:dyDescent="0.3">
      <c r="B134" s="16">
        <v>497.35</v>
      </c>
      <c r="C134" s="16">
        <v>-1.3911752770000001E-2</v>
      </c>
      <c r="D134" s="16">
        <f t="shared" si="8"/>
        <v>0.51391175277000001</v>
      </c>
      <c r="E134" s="16">
        <f t="shared" si="9"/>
        <v>0.10091175277000003</v>
      </c>
      <c r="F134" s="16">
        <f t="shared" si="10"/>
        <v>0.24433838443099282</v>
      </c>
      <c r="G134" s="27">
        <f t="shared" si="11"/>
        <v>6.3958692493953917E-5</v>
      </c>
    </row>
    <row r="135" spans="2:7" x14ac:dyDescent="0.3">
      <c r="B135" s="16">
        <v>504.1166667</v>
      </c>
      <c r="C135" s="16">
        <v>-1.4121252020000001E-2</v>
      </c>
      <c r="D135" s="16">
        <f t="shared" si="8"/>
        <v>0.51412125202000003</v>
      </c>
      <c r="E135" s="16">
        <f t="shared" si="9"/>
        <v>0.10112125202000005</v>
      </c>
      <c r="F135" s="16">
        <f t="shared" si="10"/>
        <v>0.24484564653753041</v>
      </c>
      <c r="G135" s="27">
        <f t="shared" si="11"/>
        <v>-4.4330341404363871E-4</v>
      </c>
    </row>
    <row r="136" spans="2:7" x14ac:dyDescent="0.3">
      <c r="B136" s="16">
        <v>507.5</v>
      </c>
      <c r="C136" s="16">
        <v>-1.390103357E-2</v>
      </c>
      <c r="D136" s="16">
        <f t="shared" si="8"/>
        <v>0.51390103357000005</v>
      </c>
      <c r="E136" s="16">
        <f t="shared" si="9"/>
        <v>0.10090103357000008</v>
      </c>
      <c r="F136" s="16">
        <f t="shared" si="10"/>
        <v>0.24431242995157404</v>
      </c>
      <c r="G136" s="27">
        <f t="shared" si="11"/>
        <v>8.9913171912731071E-5</v>
      </c>
    </row>
    <row r="137" spans="2:7" x14ac:dyDescent="0.3">
      <c r="B137" s="16">
        <v>510.8833333</v>
      </c>
      <c r="C137" s="16">
        <v>-1.3711787709999999E-2</v>
      </c>
      <c r="D137" s="16">
        <f t="shared" si="8"/>
        <v>0.51371178771000003</v>
      </c>
      <c r="E137" s="16">
        <f t="shared" si="9"/>
        <v>0.10071178771000006</v>
      </c>
      <c r="F137" s="16">
        <f t="shared" si="10"/>
        <v>0.24385420753026649</v>
      </c>
      <c r="G137" s="27">
        <f t="shared" si="11"/>
        <v>5.481355932202836E-4</v>
      </c>
    </row>
    <row r="138" spans="2:7" x14ac:dyDescent="0.3">
      <c r="B138" s="16">
        <v>514.26666669999997</v>
      </c>
      <c r="C138" s="16">
        <v>-1.427300471E-2</v>
      </c>
      <c r="D138" s="16">
        <f t="shared" si="8"/>
        <v>0.51427300471000004</v>
      </c>
      <c r="E138" s="16">
        <f t="shared" si="9"/>
        <v>0.10127300471000006</v>
      </c>
      <c r="F138" s="16">
        <f t="shared" si="10"/>
        <v>0.24521308646489121</v>
      </c>
      <c r="G138" s="27">
        <f t="shared" si="11"/>
        <v>-8.1074334140443516E-4</v>
      </c>
    </row>
    <row r="139" spans="2:7" x14ac:dyDescent="0.3">
      <c r="B139" s="16">
        <v>517.65</v>
      </c>
      <c r="C139" s="16">
        <v>-1.394905397E-2</v>
      </c>
      <c r="D139" s="16">
        <f t="shared" si="8"/>
        <v>0.51394905397000001</v>
      </c>
      <c r="E139" s="16">
        <f t="shared" si="9"/>
        <v>0.10094905397000004</v>
      </c>
      <c r="F139" s="16">
        <f t="shared" si="10"/>
        <v>0.24442870210653764</v>
      </c>
      <c r="G139" s="27">
        <f t="shared" si="11"/>
        <v>-2.6358983050867035E-5</v>
      </c>
    </row>
    <row r="140" spans="2:7" x14ac:dyDescent="0.3">
      <c r="B140" s="16">
        <v>521.03333329999998</v>
      </c>
      <c r="C140" s="16">
        <v>-1.352933339E-2</v>
      </c>
      <c r="D140" s="16">
        <f t="shared" si="8"/>
        <v>0.51352933338999995</v>
      </c>
      <c r="E140" s="16">
        <f t="shared" si="9"/>
        <v>0.10052933338999998</v>
      </c>
      <c r="F140" s="16">
        <f t="shared" si="10"/>
        <v>0.24341242951573847</v>
      </c>
      <c r="G140" s="27">
        <f t="shared" si="11"/>
        <v>9.8991360774830506E-4</v>
      </c>
    </row>
    <row r="141" spans="2:7" x14ac:dyDescent="0.3">
      <c r="B141" s="16">
        <v>524.41666669999995</v>
      </c>
      <c r="C141" s="16">
        <v>-1.354710456E-2</v>
      </c>
      <c r="D141" s="16">
        <f t="shared" si="8"/>
        <v>0.51354710455999997</v>
      </c>
      <c r="E141" s="16">
        <f t="shared" si="9"/>
        <v>0.10054710455999999</v>
      </c>
      <c r="F141" s="16">
        <f t="shared" si="10"/>
        <v>0.24345545898305082</v>
      </c>
      <c r="G141" s="27">
        <f t="shared" si="11"/>
        <v>9.468841404359496E-4</v>
      </c>
    </row>
    <row r="142" spans="2:7" x14ac:dyDescent="0.3">
      <c r="B142" s="16">
        <v>527.79999999999995</v>
      </c>
      <c r="C142" s="16">
        <v>-1.3849055250000001E-2</v>
      </c>
      <c r="D142" s="16">
        <f t="shared" si="8"/>
        <v>0.51384905525000002</v>
      </c>
      <c r="E142" s="16">
        <f t="shared" si="9"/>
        <v>0.10084905525000004</v>
      </c>
      <c r="F142" s="16">
        <f t="shared" si="10"/>
        <v>0.24418657445520592</v>
      </c>
      <c r="G142" s="27">
        <f t="shared" si="11"/>
        <v>2.1576866828085239E-4</v>
      </c>
    </row>
    <row r="143" spans="2:7" x14ac:dyDescent="0.3">
      <c r="B143" s="16">
        <v>531.18333329999996</v>
      </c>
      <c r="C143" s="16">
        <v>-1.3379012460000001E-2</v>
      </c>
      <c r="D143" s="16">
        <f t="shared" si="8"/>
        <v>0.51337901245999995</v>
      </c>
      <c r="E143" s="16">
        <f t="shared" si="9"/>
        <v>0.10037901245999997</v>
      </c>
      <c r="F143" s="16">
        <f t="shared" si="10"/>
        <v>0.24304845631961253</v>
      </c>
      <c r="G143" s="27">
        <f t="shared" si="11"/>
        <v>1.3538868038742435E-3</v>
      </c>
    </row>
    <row r="144" spans="2:7" x14ac:dyDescent="0.3">
      <c r="B144" s="16">
        <v>537.95000000000005</v>
      </c>
      <c r="C144" s="16">
        <v>-1.3431781889999999E-2</v>
      </c>
      <c r="D144" s="16">
        <f t="shared" si="8"/>
        <v>0.51343178189000005</v>
      </c>
      <c r="E144" s="16">
        <f t="shared" si="9"/>
        <v>0.10043178189000007</v>
      </c>
      <c r="F144" s="16">
        <f t="shared" si="10"/>
        <v>0.24317622733656194</v>
      </c>
      <c r="G144" s="27">
        <f t="shared" si="11"/>
        <v>1.2261157869248307E-3</v>
      </c>
    </row>
    <row r="145" spans="2:7" x14ac:dyDescent="0.3">
      <c r="B145" s="16">
        <v>541.33333330000005</v>
      </c>
      <c r="C145" s="16">
        <v>-1.325551856E-2</v>
      </c>
      <c r="D145" s="16">
        <f t="shared" si="8"/>
        <v>0.51325551855999996</v>
      </c>
      <c r="E145" s="16">
        <f t="shared" si="9"/>
        <v>0.10025551855999998</v>
      </c>
      <c r="F145" s="16">
        <f t="shared" si="10"/>
        <v>0.24274943961259077</v>
      </c>
      <c r="G145" s="27">
        <f t="shared" si="11"/>
        <v>1.6529035108960033E-3</v>
      </c>
    </row>
    <row r="146" spans="2:7" x14ac:dyDescent="0.3">
      <c r="B146" s="16">
        <v>544.71666670000002</v>
      </c>
      <c r="C146" s="16">
        <v>-1.336903205E-2</v>
      </c>
      <c r="D146" s="16">
        <f t="shared" si="8"/>
        <v>0.51336903204999995</v>
      </c>
      <c r="E146" s="16">
        <f t="shared" si="9"/>
        <v>0.10036903204999997</v>
      </c>
      <c r="F146" s="16">
        <f t="shared" si="10"/>
        <v>0.24302429067796605</v>
      </c>
      <c r="G146" s="27">
        <f t="shared" si="11"/>
        <v>1.3780524455207221E-3</v>
      </c>
    </row>
    <row r="147" spans="2:7" x14ac:dyDescent="0.3">
      <c r="B147" s="16">
        <v>548.1</v>
      </c>
      <c r="C147" s="16">
        <v>-1.382178568E-2</v>
      </c>
      <c r="D147" s="16">
        <f t="shared" si="8"/>
        <v>0.51382178568000003</v>
      </c>
      <c r="E147" s="16">
        <f t="shared" si="9"/>
        <v>0.10082178568000005</v>
      </c>
      <c r="F147" s="16">
        <f t="shared" si="10"/>
        <v>0.2441205464406781</v>
      </c>
      <c r="G147" s="27">
        <f t="shared" si="11"/>
        <v>2.8179668280867154E-4</v>
      </c>
    </row>
    <row r="148" spans="2:7" x14ac:dyDescent="0.3">
      <c r="B148" s="16">
        <v>551.48333330000003</v>
      </c>
      <c r="C148" s="16">
        <v>-1.3937922490000001E-2</v>
      </c>
      <c r="D148" s="16">
        <f t="shared" si="8"/>
        <v>0.51393792249000003</v>
      </c>
      <c r="E148" s="16">
        <f t="shared" si="9"/>
        <v>0.10093792249000005</v>
      </c>
      <c r="F148" s="16">
        <f t="shared" si="10"/>
        <v>0.24440174937046019</v>
      </c>
      <c r="G148" s="27">
        <f t="shared" si="11"/>
        <v>5.9375302657871387E-7</v>
      </c>
    </row>
    <row r="149" spans="2:7" x14ac:dyDescent="0.3">
      <c r="B149" s="16">
        <v>554.8666667</v>
      </c>
      <c r="C149" s="16">
        <v>-1.3766908180000001E-2</v>
      </c>
      <c r="D149" s="16">
        <f t="shared" si="8"/>
        <v>0.51376690818000004</v>
      </c>
      <c r="E149" s="16">
        <f t="shared" si="9"/>
        <v>0.10076690818000006</v>
      </c>
      <c r="F149" s="16">
        <f t="shared" si="10"/>
        <v>0.24398767113801467</v>
      </c>
      <c r="G149" s="27">
        <f t="shared" si="11"/>
        <v>4.1467198547209816E-4</v>
      </c>
    </row>
    <row r="150" spans="2:7" x14ac:dyDescent="0.3">
      <c r="B150" s="16">
        <v>558.25</v>
      </c>
      <c r="C150" s="16">
        <v>-1.357642343E-2</v>
      </c>
      <c r="D150" s="16">
        <f t="shared" si="8"/>
        <v>0.51357642342999998</v>
      </c>
      <c r="E150" s="16">
        <f t="shared" si="9"/>
        <v>0.10057642343000001</v>
      </c>
      <c r="F150" s="16">
        <f t="shared" si="10"/>
        <v>0.24352644898305087</v>
      </c>
      <c r="G150" s="27">
        <f t="shared" si="11"/>
        <v>8.7589414043590108E-4</v>
      </c>
    </row>
    <row r="151" spans="2:7" x14ac:dyDescent="0.3">
      <c r="B151" s="16">
        <v>561.6333333</v>
      </c>
      <c r="C151" s="16">
        <v>-1.3597371949999999E-2</v>
      </c>
      <c r="D151" s="16">
        <f t="shared" si="8"/>
        <v>0.51359737194999999</v>
      </c>
      <c r="E151" s="16">
        <f t="shared" si="9"/>
        <v>0.10059737195000001</v>
      </c>
      <c r="F151" s="16">
        <f t="shared" si="10"/>
        <v>0.2435771717917676</v>
      </c>
      <c r="G151" s="27">
        <f t="shared" si="11"/>
        <v>8.2517133171916557E-4</v>
      </c>
    </row>
    <row r="152" spans="2:7" x14ac:dyDescent="0.3">
      <c r="B152" s="16">
        <v>565.01666669999997</v>
      </c>
      <c r="C152" s="16">
        <v>-1.4047299500000001E-2</v>
      </c>
      <c r="D152" s="16">
        <f t="shared" si="8"/>
        <v>0.51404729950000005</v>
      </c>
      <c r="E152" s="16">
        <f t="shared" si="9"/>
        <v>0.10104729950000008</v>
      </c>
      <c r="F152" s="16">
        <f t="shared" si="10"/>
        <v>0.24466658474576292</v>
      </c>
      <c r="G152" s="27">
        <f t="shared" si="11"/>
        <v>-2.6424162227614567E-4</v>
      </c>
    </row>
    <row r="153" spans="2:7" x14ac:dyDescent="0.3">
      <c r="B153" s="16">
        <v>568.4</v>
      </c>
      <c r="C153" s="16">
        <v>-1.379948646E-2</v>
      </c>
      <c r="D153" s="16">
        <f t="shared" si="8"/>
        <v>0.51379948645999995</v>
      </c>
      <c r="E153" s="16">
        <f t="shared" si="9"/>
        <v>0.10079948645999998</v>
      </c>
      <c r="F153" s="16">
        <f t="shared" si="10"/>
        <v>0.24406655317191278</v>
      </c>
      <c r="G153" s="27">
        <f t="shared" si="11"/>
        <v>3.3578995157398928E-4</v>
      </c>
    </row>
    <row r="154" spans="2:7" x14ac:dyDescent="0.3">
      <c r="B154" s="16">
        <v>571.78333329999998</v>
      </c>
      <c r="C154" s="16">
        <v>-1.3421539830000001E-2</v>
      </c>
      <c r="D154" s="16">
        <f t="shared" si="8"/>
        <v>0.51342153983000005</v>
      </c>
      <c r="E154" s="16">
        <f t="shared" si="9"/>
        <v>0.10042153983000007</v>
      </c>
      <c r="F154" s="16">
        <f t="shared" si="10"/>
        <v>0.24315142815980648</v>
      </c>
      <c r="G154" s="27">
        <f t="shared" si="11"/>
        <v>1.2509149636802941E-3</v>
      </c>
    </row>
    <row r="155" spans="2:7" x14ac:dyDescent="0.3">
      <c r="B155" s="16">
        <v>575.16666669999995</v>
      </c>
      <c r="C155" s="16">
        <v>-1.26608025E-2</v>
      </c>
      <c r="D155" s="16">
        <f t="shared" si="8"/>
        <v>0.51266080250000001</v>
      </c>
      <c r="E155" s="16">
        <f t="shared" si="9"/>
        <v>9.9660802500000034E-2</v>
      </c>
      <c r="F155" s="16">
        <f t="shared" si="10"/>
        <v>0.24130944915254246</v>
      </c>
      <c r="G155" s="27">
        <f t="shared" si="11"/>
        <v>3.0928939709443104E-3</v>
      </c>
    </row>
    <row r="156" spans="2:7" x14ac:dyDescent="0.3">
      <c r="B156" s="16">
        <v>578.54999999999995</v>
      </c>
      <c r="C156" s="16">
        <v>-1.3899465450000001E-2</v>
      </c>
      <c r="D156" s="16">
        <f t="shared" si="8"/>
        <v>0.51389946544999998</v>
      </c>
      <c r="E156" s="16">
        <f t="shared" si="9"/>
        <v>0.10089946545</v>
      </c>
      <c r="F156" s="16">
        <f t="shared" si="10"/>
        <v>0.24430863305084749</v>
      </c>
      <c r="G156" s="27">
        <f t="shared" si="11"/>
        <v>9.3710072639280328E-5</v>
      </c>
    </row>
    <row r="157" spans="2:7" x14ac:dyDescent="0.3">
      <c r="B157" s="16">
        <v>581.93333329999996</v>
      </c>
      <c r="C157" s="16">
        <v>-1.3742564699999999E-2</v>
      </c>
      <c r="D157" s="16">
        <f t="shared" si="8"/>
        <v>0.51374256470000002</v>
      </c>
      <c r="E157" s="16">
        <f t="shared" si="9"/>
        <v>0.10074256470000004</v>
      </c>
      <c r="F157" s="16">
        <f t="shared" si="10"/>
        <v>0.24392872808716717</v>
      </c>
      <c r="G157" s="27">
        <f t="shared" si="11"/>
        <v>4.7361503631959678E-4</v>
      </c>
    </row>
    <row r="158" spans="2:7" x14ac:dyDescent="0.3">
      <c r="B158" s="16">
        <v>585.31666670000004</v>
      </c>
      <c r="C158" s="16">
        <v>-1.3492843169999999E-2</v>
      </c>
      <c r="D158" s="16">
        <f t="shared" si="8"/>
        <v>0.51349284316999999</v>
      </c>
      <c r="E158" s="16">
        <f t="shared" si="9"/>
        <v>0.10049284317000001</v>
      </c>
      <c r="F158" s="16">
        <f t="shared" si="10"/>
        <v>0.24332407547215501</v>
      </c>
      <c r="G158" s="27">
        <f t="shared" si="11"/>
        <v>1.0782676513317602E-3</v>
      </c>
    </row>
    <row r="159" spans="2:7" x14ac:dyDescent="0.3">
      <c r="B159" s="16">
        <v>588.70000000000005</v>
      </c>
      <c r="C159" s="16">
        <v>-1.3942719900000001E-2</v>
      </c>
      <c r="D159" s="16">
        <f t="shared" si="8"/>
        <v>0.51394271989999996</v>
      </c>
      <c r="E159" s="16">
        <f t="shared" si="9"/>
        <v>0.10094271989999998</v>
      </c>
      <c r="F159" s="16">
        <f t="shared" si="10"/>
        <v>0.24441336537530262</v>
      </c>
      <c r="G159" s="27">
        <f t="shared" si="11"/>
        <v>-1.1022251815845374E-5</v>
      </c>
    </row>
    <row r="160" spans="2:7" x14ac:dyDescent="0.3">
      <c r="B160" s="16">
        <v>598.85</v>
      </c>
      <c r="C160" s="16">
        <v>-1.343893998E-2</v>
      </c>
      <c r="D160" s="16">
        <f t="shared" si="8"/>
        <v>0.51343893998000001</v>
      </c>
      <c r="E160" s="16">
        <f t="shared" si="9"/>
        <v>0.10043893998000003</v>
      </c>
      <c r="F160" s="16">
        <f t="shared" si="10"/>
        <v>0.24319355927360783</v>
      </c>
      <c r="G160" s="27">
        <f t="shared" si="11"/>
        <v>1.2087838498789361E-3</v>
      </c>
    </row>
    <row r="161" spans="2:7" x14ac:dyDescent="0.3">
      <c r="B161" s="16">
        <v>602.23333330000003</v>
      </c>
      <c r="C161" s="16">
        <v>-1.266188788E-2</v>
      </c>
      <c r="D161" s="16">
        <f t="shared" si="8"/>
        <v>0.51266188788</v>
      </c>
      <c r="E161" s="16">
        <f t="shared" si="9"/>
        <v>9.9661887880000022E-2</v>
      </c>
      <c r="F161" s="16">
        <f t="shared" si="10"/>
        <v>0.24131207719128336</v>
      </c>
      <c r="G161" s="27">
        <f t="shared" si="11"/>
        <v>3.0902659322034065E-3</v>
      </c>
    </row>
    <row r="162" spans="2:7" x14ac:dyDescent="0.3">
      <c r="B162" s="16">
        <v>605.6166667</v>
      </c>
      <c r="C162" s="16">
        <v>-1.3649035219999999E-2</v>
      </c>
      <c r="D162" s="16">
        <f t="shared" si="8"/>
        <v>0.51364903522000005</v>
      </c>
      <c r="E162" s="16">
        <f t="shared" si="9"/>
        <v>0.10064903522000007</v>
      </c>
      <c r="F162" s="16">
        <f t="shared" si="10"/>
        <v>0.24370226445520599</v>
      </c>
      <c r="G162" s="27">
        <f t="shared" si="11"/>
        <v>7.0007866828078469E-4</v>
      </c>
    </row>
    <row r="163" spans="2:7" x14ac:dyDescent="0.3">
      <c r="B163" s="16">
        <v>609</v>
      </c>
      <c r="C163" s="16">
        <v>-1.3603774969999999E-2</v>
      </c>
      <c r="D163" s="16">
        <f t="shared" si="8"/>
        <v>0.51360377496999998</v>
      </c>
      <c r="E163" s="16">
        <f t="shared" si="9"/>
        <v>0.10060377497</v>
      </c>
      <c r="F163" s="16">
        <f t="shared" si="10"/>
        <v>0.24359267547215499</v>
      </c>
      <c r="G163" s="27">
        <f t="shared" si="11"/>
        <v>8.096676513317802E-4</v>
      </c>
    </row>
    <row r="164" spans="2:7" x14ac:dyDescent="0.3">
      <c r="B164" s="16">
        <v>612.3833333</v>
      </c>
      <c r="C164" s="16">
        <v>-1.3402436429999999E-2</v>
      </c>
      <c r="D164" s="16">
        <f t="shared" si="8"/>
        <v>0.51340243643000005</v>
      </c>
      <c r="E164" s="16">
        <f t="shared" si="9"/>
        <v>0.10040243643000007</v>
      </c>
      <c r="F164" s="16">
        <f t="shared" si="10"/>
        <v>0.24310517295399536</v>
      </c>
      <c r="G164" s="27">
        <f t="shared" si="11"/>
        <v>1.2971701694914073E-3</v>
      </c>
    </row>
    <row r="165" spans="2:7" x14ac:dyDescent="0.3">
      <c r="B165" s="16">
        <v>615.76666669999997</v>
      </c>
      <c r="C165" s="16">
        <v>-1.3009566199999999E-2</v>
      </c>
      <c r="D165" s="16">
        <f t="shared" si="8"/>
        <v>0.51300956620000004</v>
      </c>
      <c r="E165" s="16">
        <f t="shared" si="9"/>
        <v>0.10000956620000007</v>
      </c>
      <c r="F165" s="16">
        <f t="shared" si="10"/>
        <v>0.24215391331719147</v>
      </c>
      <c r="G165" s="27">
        <f t="shared" si="11"/>
        <v>2.2484298062953045E-3</v>
      </c>
    </row>
    <row r="166" spans="2:7" x14ac:dyDescent="0.3">
      <c r="B166" s="16">
        <v>619.15</v>
      </c>
      <c r="C166" s="16">
        <v>-1.3280158970000001E-2</v>
      </c>
      <c r="D166" s="16">
        <f t="shared" si="8"/>
        <v>0.51328015897000001</v>
      </c>
      <c r="E166" s="16">
        <f t="shared" si="9"/>
        <v>0.10028015897000003</v>
      </c>
      <c r="F166" s="16">
        <f t="shared" si="10"/>
        <v>0.24280910162227612</v>
      </c>
      <c r="G166" s="27">
        <f t="shared" si="11"/>
        <v>1.5932415012106516E-3</v>
      </c>
    </row>
    <row r="167" spans="2:7" x14ac:dyDescent="0.3">
      <c r="B167" s="16">
        <v>622.53333329999998</v>
      </c>
      <c r="C167" s="16">
        <v>-1.3228441380000001E-2</v>
      </c>
      <c r="D167" s="16">
        <f t="shared" si="8"/>
        <v>0.51322844138000001</v>
      </c>
      <c r="E167" s="16">
        <f t="shared" si="9"/>
        <v>0.10022844138000003</v>
      </c>
      <c r="F167" s="16">
        <f t="shared" si="10"/>
        <v>0.24268387743341413</v>
      </c>
      <c r="G167" s="27">
        <f t="shared" si="11"/>
        <v>1.7184656900726403E-3</v>
      </c>
    </row>
    <row r="168" spans="2:7" x14ac:dyDescent="0.3">
      <c r="B168" s="16">
        <v>625.91666669999995</v>
      </c>
      <c r="C168" s="16">
        <v>-1.3183785829999999E-2</v>
      </c>
      <c r="D168" s="16">
        <f t="shared" si="8"/>
        <v>0.51318378583000002</v>
      </c>
      <c r="E168" s="16">
        <f t="shared" si="9"/>
        <v>0.10018378583000004</v>
      </c>
      <c r="F168" s="16">
        <f t="shared" si="10"/>
        <v>0.24257575261501221</v>
      </c>
      <c r="G168" s="27">
        <f t="shared" si="11"/>
        <v>1.8265905084745571E-3</v>
      </c>
    </row>
    <row r="169" spans="2:7" x14ac:dyDescent="0.3">
      <c r="B169" s="16">
        <v>629.29999999999995</v>
      </c>
      <c r="C169" s="16">
        <v>-1.335138315E-2</v>
      </c>
      <c r="D169" s="16">
        <f t="shared" si="8"/>
        <v>0.51335138314999995</v>
      </c>
      <c r="E169" s="16">
        <f t="shared" si="9"/>
        <v>0.10035138314999997</v>
      </c>
      <c r="F169" s="16">
        <f t="shared" si="10"/>
        <v>0.24298155726392245</v>
      </c>
      <c r="G169" s="27">
        <f t="shared" si="11"/>
        <v>1.4207858595643164E-3</v>
      </c>
    </row>
    <row r="170" spans="2:7" x14ac:dyDescent="0.3">
      <c r="B170" s="16">
        <v>632.68333329999996</v>
      </c>
      <c r="C170" s="16">
        <v>-1.3098953829999999E-2</v>
      </c>
      <c r="D170" s="16">
        <f t="shared" si="8"/>
        <v>0.51309895383000004</v>
      </c>
      <c r="E170" s="16">
        <f t="shared" si="9"/>
        <v>0.10009895383000006</v>
      </c>
      <c r="F170" s="16">
        <f t="shared" si="10"/>
        <v>0.24237034825665876</v>
      </c>
      <c r="G170" s="27">
        <f t="shared" si="11"/>
        <v>2.0319948668280075E-3</v>
      </c>
    </row>
    <row r="171" spans="2:7" x14ac:dyDescent="0.3">
      <c r="B171" s="16">
        <v>636.06666670000004</v>
      </c>
      <c r="C171" s="16">
        <v>-1.34478047E-2</v>
      </c>
      <c r="D171" s="16">
        <f t="shared" si="8"/>
        <v>0.51344780469999995</v>
      </c>
      <c r="E171" s="16">
        <f t="shared" si="9"/>
        <v>0.10044780469999998</v>
      </c>
      <c r="F171" s="16">
        <f t="shared" si="10"/>
        <v>0.24321502348668275</v>
      </c>
      <c r="G171" s="27">
        <f t="shared" si="11"/>
        <v>1.1873196368040184E-3</v>
      </c>
    </row>
    <row r="172" spans="2:7" x14ac:dyDescent="0.3">
      <c r="B172" s="16">
        <v>639.45000000000005</v>
      </c>
      <c r="C172" s="16">
        <v>-1.3046107140000001E-2</v>
      </c>
      <c r="D172" s="16">
        <f t="shared" si="8"/>
        <v>0.51304610713999999</v>
      </c>
      <c r="E172" s="16">
        <f t="shared" si="9"/>
        <v>0.10004610714000001</v>
      </c>
      <c r="F172" s="16">
        <f t="shared" si="10"/>
        <v>0.24224239016949156</v>
      </c>
      <c r="G172" s="27">
        <f t="shared" si="11"/>
        <v>2.1599529539952089E-3</v>
      </c>
    </row>
    <row r="173" spans="2:7" x14ac:dyDescent="0.3">
      <c r="B173" s="16">
        <v>642.83333330000005</v>
      </c>
      <c r="C173" s="16">
        <v>-1.3014473489999999E-2</v>
      </c>
      <c r="D173" s="16">
        <f t="shared" si="8"/>
        <v>0.51301447348999996</v>
      </c>
      <c r="E173" s="16">
        <f t="shared" si="9"/>
        <v>0.10001447348999998</v>
      </c>
      <c r="F173" s="16">
        <f t="shared" si="10"/>
        <v>0.24216579537530261</v>
      </c>
      <c r="G173" s="27">
        <f t="shared" si="11"/>
        <v>2.2365477481841589E-3</v>
      </c>
    </row>
    <row r="174" spans="2:7" x14ac:dyDescent="0.3">
      <c r="B174" s="16">
        <v>646.21666670000002</v>
      </c>
      <c r="C174" s="16">
        <v>-1.3450407209999999E-2</v>
      </c>
      <c r="D174" s="16">
        <f t="shared" si="8"/>
        <v>0.51345040721000001</v>
      </c>
      <c r="E174" s="16">
        <f t="shared" si="9"/>
        <v>0.10045040721000004</v>
      </c>
      <c r="F174" s="16">
        <f t="shared" si="10"/>
        <v>0.24322132496368049</v>
      </c>
      <c r="G174" s="27">
        <f t="shared" si="11"/>
        <v>1.1810181598062852E-3</v>
      </c>
    </row>
    <row r="175" spans="2:7" x14ac:dyDescent="0.3">
      <c r="B175" s="16">
        <v>649.6</v>
      </c>
      <c r="C175" s="16">
        <v>-1.3012163510000001E-2</v>
      </c>
      <c r="D175" s="16">
        <f t="shared" si="8"/>
        <v>0.51301216351000001</v>
      </c>
      <c r="E175" s="16">
        <f t="shared" si="9"/>
        <v>0.10001216351000003</v>
      </c>
      <c r="F175" s="16">
        <f t="shared" si="10"/>
        <v>0.24216020220338991</v>
      </c>
      <c r="G175" s="27">
        <f t="shared" si="11"/>
        <v>2.2421409200968634E-3</v>
      </c>
    </row>
    <row r="176" spans="2:7" x14ac:dyDescent="0.3">
      <c r="B176" s="16">
        <v>652.98333330000003</v>
      </c>
      <c r="C176" s="16">
        <v>-1.2254561739999999E-2</v>
      </c>
      <c r="D176" s="16">
        <f t="shared" si="8"/>
        <v>0.51225456173999995</v>
      </c>
      <c r="E176" s="16">
        <f t="shared" si="9"/>
        <v>9.9254561739999969E-2</v>
      </c>
      <c r="F176" s="16">
        <f t="shared" si="10"/>
        <v>0.24032581535108952</v>
      </c>
      <c r="G176" s="27">
        <f t="shared" si="11"/>
        <v>4.0765277723972537E-3</v>
      </c>
    </row>
    <row r="177" spans="2:7" x14ac:dyDescent="0.3">
      <c r="B177" s="16">
        <v>656.3666667</v>
      </c>
      <c r="C177" s="16">
        <v>-1.32768677E-2</v>
      </c>
      <c r="D177" s="16">
        <f t="shared" si="8"/>
        <v>0.51327686770000003</v>
      </c>
      <c r="E177" s="16">
        <f t="shared" si="9"/>
        <v>0.10027686770000005</v>
      </c>
      <c r="F177" s="16">
        <f t="shared" si="10"/>
        <v>0.24280113244552071</v>
      </c>
      <c r="G177" s="27">
        <f t="shared" si="11"/>
        <v>1.601210677966064E-3</v>
      </c>
    </row>
    <row r="178" spans="2:7" x14ac:dyDescent="0.3">
      <c r="B178" s="16">
        <v>659.75</v>
      </c>
      <c r="C178" s="16">
        <v>-1.3175861049999999E-2</v>
      </c>
      <c r="D178" s="16">
        <f t="shared" si="8"/>
        <v>0.51317586105000002</v>
      </c>
      <c r="E178" s="16">
        <f t="shared" si="9"/>
        <v>0.10017586105000004</v>
      </c>
      <c r="F178" s="16">
        <f t="shared" si="10"/>
        <v>0.2425565642857144</v>
      </c>
      <c r="G178" s="27">
        <f t="shared" si="11"/>
        <v>1.8457788377723716E-3</v>
      </c>
    </row>
    <row r="179" spans="2:7" x14ac:dyDescent="0.3">
      <c r="B179" s="16">
        <v>663.1333333</v>
      </c>
      <c r="C179" s="16">
        <v>-1.317579126E-2</v>
      </c>
      <c r="D179" s="16">
        <f t="shared" si="8"/>
        <v>0.51317579126000001</v>
      </c>
      <c r="E179" s="16">
        <f t="shared" si="9"/>
        <v>0.10017579126000004</v>
      </c>
      <c r="F179" s="16">
        <f t="shared" si="10"/>
        <v>0.24255639530266354</v>
      </c>
      <c r="G179" s="27">
        <f t="shared" si="11"/>
        <v>1.8459478208232294E-3</v>
      </c>
    </row>
    <row r="180" spans="2:7" x14ac:dyDescent="0.3">
      <c r="B180" s="16">
        <v>666.51666669999997</v>
      </c>
      <c r="C180" s="16">
        <v>-1.323023116E-2</v>
      </c>
      <c r="D180" s="16">
        <f t="shared" si="8"/>
        <v>0.51323023115999999</v>
      </c>
      <c r="E180" s="16">
        <f t="shared" si="9"/>
        <v>0.10023023116000002</v>
      </c>
      <c r="F180" s="16">
        <f t="shared" si="10"/>
        <v>0.24268821104116228</v>
      </c>
      <c r="G180" s="27">
        <f t="shared" si="11"/>
        <v>1.7141320823244877E-3</v>
      </c>
    </row>
    <row r="181" spans="2:7" x14ac:dyDescent="0.3">
      <c r="B181" s="16">
        <v>669.9</v>
      </c>
      <c r="C181" s="16">
        <v>-1.331845458E-2</v>
      </c>
      <c r="D181" s="16">
        <f t="shared" si="8"/>
        <v>0.51331845458000003</v>
      </c>
      <c r="E181" s="16">
        <f t="shared" si="9"/>
        <v>0.10031845458000005</v>
      </c>
      <c r="F181" s="16">
        <f t="shared" si="10"/>
        <v>0.24290182707021804</v>
      </c>
      <c r="G181" s="27">
        <f t="shared" si="11"/>
        <v>1.5005160532687301E-3</v>
      </c>
    </row>
    <row r="182" spans="2:7" x14ac:dyDescent="0.3">
      <c r="B182" s="16">
        <v>673.28333329999998</v>
      </c>
      <c r="C182" s="16">
        <v>-1.34514609E-2</v>
      </c>
      <c r="D182" s="16">
        <f t="shared" si="8"/>
        <v>0.51345146090000005</v>
      </c>
      <c r="E182" s="16">
        <f t="shared" si="9"/>
        <v>0.10045146090000007</v>
      </c>
      <c r="F182" s="16">
        <f t="shared" si="10"/>
        <v>0.24322387627118661</v>
      </c>
      <c r="G182" s="27">
        <f t="shared" si="11"/>
        <v>1.178466852300164E-3</v>
      </c>
    </row>
    <row r="183" spans="2:7" x14ac:dyDescent="0.3">
      <c r="B183" s="16">
        <v>676.66666669999995</v>
      </c>
      <c r="C183" s="16">
        <v>-1.319391522E-2</v>
      </c>
      <c r="D183" s="16">
        <f t="shared" si="8"/>
        <v>0.51319391522000002</v>
      </c>
      <c r="E183" s="16">
        <f t="shared" si="9"/>
        <v>0.10019391522000004</v>
      </c>
      <c r="F183" s="16">
        <f t="shared" si="10"/>
        <v>0.24260027898305095</v>
      </c>
      <c r="G183" s="27">
        <f t="shared" si="11"/>
        <v>1.8020641404358217E-3</v>
      </c>
    </row>
    <row r="184" spans="2:7" x14ac:dyDescent="0.3">
      <c r="B184" s="16">
        <v>680.05</v>
      </c>
      <c r="C184" s="16">
        <v>-1.310637999E-2</v>
      </c>
      <c r="D184" s="16">
        <f t="shared" si="8"/>
        <v>0.51310637998999997</v>
      </c>
      <c r="E184" s="16">
        <f t="shared" si="9"/>
        <v>0.10010637998999999</v>
      </c>
      <c r="F184" s="16">
        <f t="shared" si="10"/>
        <v>0.24238832927360773</v>
      </c>
      <c r="G184" s="27">
        <f t="shared" si="11"/>
        <v>2.0140138498790372E-3</v>
      </c>
    </row>
    <row r="185" spans="2:7" x14ac:dyDescent="0.3">
      <c r="B185" s="16">
        <v>683.43333329999996</v>
      </c>
      <c r="C185" s="16">
        <v>-1.324793723E-2</v>
      </c>
      <c r="D185" s="16">
        <f t="shared" si="8"/>
        <v>0.51324793722999995</v>
      </c>
      <c r="E185" s="16">
        <f t="shared" si="9"/>
        <v>0.10024793722999997</v>
      </c>
      <c r="F185" s="16">
        <f t="shared" si="10"/>
        <v>0.24273108288135589</v>
      </c>
      <c r="G185" s="27">
        <f t="shared" si="11"/>
        <v>1.6712602421308786E-3</v>
      </c>
    </row>
    <row r="186" spans="2:7" x14ac:dyDescent="0.3">
      <c r="B186" s="16">
        <v>686.81666670000004</v>
      </c>
      <c r="C186" s="16">
        <v>-1.3331562829999999E-2</v>
      </c>
      <c r="D186" s="16">
        <f t="shared" si="8"/>
        <v>0.51333156283000003</v>
      </c>
      <c r="E186" s="16">
        <f t="shared" si="9"/>
        <v>0.10033156283000005</v>
      </c>
      <c r="F186" s="16">
        <f t="shared" si="10"/>
        <v>0.24293356617433429</v>
      </c>
      <c r="G186" s="27">
        <f t="shared" si="11"/>
        <v>1.4687769491524838E-3</v>
      </c>
    </row>
    <row r="187" spans="2:7" x14ac:dyDescent="0.3">
      <c r="B187" s="16">
        <v>690.2</v>
      </c>
      <c r="C187" s="16">
        <v>-1.3034044830000001E-2</v>
      </c>
      <c r="D187" s="16">
        <f t="shared" si="8"/>
        <v>0.51303404483000004</v>
      </c>
      <c r="E187" s="16">
        <f t="shared" si="9"/>
        <v>0.10003404483000006</v>
      </c>
      <c r="F187" s="16">
        <f t="shared" si="10"/>
        <v>0.24221318360774832</v>
      </c>
      <c r="G187" s="27">
        <f t="shared" si="11"/>
        <v>2.189159515738448E-3</v>
      </c>
    </row>
    <row r="188" spans="2:7" x14ac:dyDescent="0.3">
      <c r="B188" s="16">
        <v>693.58333330000005</v>
      </c>
      <c r="C188" s="16">
        <v>-1.309651E-2</v>
      </c>
      <c r="D188" s="16">
        <f t="shared" si="8"/>
        <v>0.51309651000000001</v>
      </c>
      <c r="E188" s="16">
        <f t="shared" si="9"/>
        <v>0.10009651000000003</v>
      </c>
      <c r="F188" s="16">
        <f t="shared" si="10"/>
        <v>0.24236443099273616</v>
      </c>
      <c r="G188" s="27">
        <f t="shared" si="11"/>
        <v>2.0379121307506076E-3</v>
      </c>
    </row>
    <row r="189" spans="2:7" x14ac:dyDescent="0.3">
      <c r="B189" s="16">
        <v>696.96666670000002</v>
      </c>
      <c r="C189" s="16">
        <v>-1.307446457E-2</v>
      </c>
      <c r="D189" s="16">
        <f t="shared" si="8"/>
        <v>0.51307446457000006</v>
      </c>
      <c r="E189" s="16">
        <f t="shared" si="9"/>
        <v>0.10007446457000008</v>
      </c>
      <c r="F189" s="16">
        <f t="shared" si="10"/>
        <v>0.2423110522276031</v>
      </c>
      <c r="G189" s="27">
        <f t="shared" si="11"/>
        <v>2.0912908958836685E-3</v>
      </c>
    </row>
    <row r="190" spans="2:7" x14ac:dyDescent="0.3">
      <c r="B190" s="16">
        <v>700.35</v>
      </c>
      <c r="C190" s="16">
        <v>-1.3541747769999999E-2</v>
      </c>
      <c r="D190" s="16">
        <f t="shared" si="8"/>
        <v>0.51354174776999995</v>
      </c>
      <c r="E190" s="16">
        <f t="shared" si="9"/>
        <v>0.10054174776999997</v>
      </c>
      <c r="F190" s="16">
        <f t="shared" si="10"/>
        <v>0.24344248854721542</v>
      </c>
      <c r="G190" s="27">
        <f t="shared" si="11"/>
        <v>9.5985457627134618E-4</v>
      </c>
    </row>
    <row r="191" spans="2:7" x14ac:dyDescent="0.3">
      <c r="B191" s="16">
        <v>703.73333330000003</v>
      </c>
      <c r="C191" s="16">
        <v>-1.3135658959999999E-2</v>
      </c>
      <c r="D191" s="16">
        <f t="shared" si="8"/>
        <v>0.51313565896000002</v>
      </c>
      <c r="E191" s="16">
        <f t="shared" si="9"/>
        <v>0.10013565896000004</v>
      </c>
      <c r="F191" s="16">
        <f t="shared" si="10"/>
        <v>0.24245922266343836</v>
      </c>
      <c r="G191" s="27">
        <f t="shared" si="11"/>
        <v>1.9431204600484087E-3</v>
      </c>
    </row>
    <row r="192" spans="2:7" x14ac:dyDescent="0.3">
      <c r="B192" s="16">
        <v>707.1166667</v>
      </c>
      <c r="C192" s="16">
        <v>-1.319560446E-2</v>
      </c>
      <c r="D192" s="16">
        <f t="shared" si="8"/>
        <v>0.51319560446000001</v>
      </c>
      <c r="E192" s="16">
        <f t="shared" si="9"/>
        <v>0.10019560446000003</v>
      </c>
      <c r="F192" s="16">
        <f t="shared" si="10"/>
        <v>0.24260436915254247</v>
      </c>
      <c r="G192" s="27">
        <f t="shared" si="11"/>
        <v>1.7979739709443054E-3</v>
      </c>
    </row>
    <row r="193" spans="2:7" x14ac:dyDescent="0.3">
      <c r="B193" s="16">
        <v>710.5</v>
      </c>
      <c r="C193" s="16">
        <v>-1.321189993E-2</v>
      </c>
      <c r="D193" s="16">
        <f t="shared" si="8"/>
        <v>0.51321189993000005</v>
      </c>
      <c r="E193" s="16">
        <f t="shared" si="9"/>
        <v>0.10021189993000007</v>
      </c>
      <c r="F193" s="16">
        <f t="shared" si="10"/>
        <v>0.24264382549636823</v>
      </c>
      <c r="G193" s="27">
        <f t="shared" si="11"/>
        <v>1.7585176271185388E-3</v>
      </c>
    </row>
    <row r="194" spans="2:7" x14ac:dyDescent="0.3">
      <c r="B194" s="16">
        <v>713.8833333</v>
      </c>
      <c r="C194" s="16">
        <v>-1.347284017E-2</v>
      </c>
      <c r="D194" s="16">
        <f t="shared" si="8"/>
        <v>0.51347284016999994</v>
      </c>
      <c r="E194" s="16">
        <f t="shared" si="9"/>
        <v>0.10047284016999997</v>
      </c>
      <c r="F194" s="16">
        <f t="shared" si="10"/>
        <v>0.24327564205811131</v>
      </c>
      <c r="G194" s="27">
        <f t="shared" si="11"/>
        <v>1.1267010653754628E-3</v>
      </c>
    </row>
    <row r="195" spans="2:7" x14ac:dyDescent="0.3">
      <c r="B195" s="16">
        <v>717.26666669999997</v>
      </c>
      <c r="C195" s="16">
        <v>-1.299758677E-2</v>
      </c>
      <c r="D195" s="16">
        <f t="shared" si="8"/>
        <v>0.51299758676999996</v>
      </c>
      <c r="E195" s="16">
        <f t="shared" si="9"/>
        <v>9.999758676999998E-2</v>
      </c>
      <c r="F195" s="16">
        <f t="shared" si="10"/>
        <v>0.242124907433414</v>
      </c>
      <c r="G195" s="27">
        <f t="shared" si="11"/>
        <v>2.277435690072771E-3</v>
      </c>
    </row>
    <row r="196" spans="2:7" x14ac:dyDescent="0.3">
      <c r="B196" s="16">
        <v>720.65</v>
      </c>
      <c r="C196" s="16">
        <v>-1.350537404E-2</v>
      </c>
      <c r="D196" s="16">
        <f t="shared" ref="D196:D259" si="12">0.5+ABS(C196)</f>
        <v>0.51350537403999996</v>
      </c>
      <c r="E196" s="16">
        <f t="shared" ref="E196:E259" si="13">D196-$J$3</f>
        <v>0.10050537403999998</v>
      </c>
      <c r="F196" s="16">
        <f t="shared" ref="F196:F259" si="14">E196/$J$3</f>
        <v>0.24335441656174331</v>
      </c>
      <c r="G196" s="27">
        <f t="shared" ref="G196:G259" si="15">$F$4-F196</f>
        <v>1.0479265617434619E-3</v>
      </c>
    </row>
    <row r="197" spans="2:7" x14ac:dyDescent="0.3">
      <c r="B197" s="16">
        <v>724.03333329999998</v>
      </c>
      <c r="C197" s="16">
        <v>-1.304207667E-2</v>
      </c>
      <c r="D197" s="16">
        <f t="shared" si="12"/>
        <v>0.51304207667000001</v>
      </c>
      <c r="E197" s="16">
        <f t="shared" si="13"/>
        <v>0.10004207667000004</v>
      </c>
      <c r="F197" s="16">
        <f t="shared" si="14"/>
        <v>0.24223263116222771</v>
      </c>
      <c r="G197" s="27">
        <f t="shared" si="15"/>
        <v>2.1697119612590632E-3</v>
      </c>
    </row>
    <row r="198" spans="2:7" x14ac:dyDescent="0.3">
      <c r="B198" s="16">
        <v>727.41666669999995</v>
      </c>
      <c r="C198" s="16">
        <v>-1.345722167E-2</v>
      </c>
      <c r="D198" s="16">
        <f t="shared" si="12"/>
        <v>0.51345722166999996</v>
      </c>
      <c r="E198" s="16">
        <f t="shared" si="13"/>
        <v>0.10045722166999999</v>
      </c>
      <c r="F198" s="16">
        <f t="shared" si="14"/>
        <v>0.24323782486682807</v>
      </c>
      <c r="G198" s="27">
        <f t="shared" si="15"/>
        <v>1.1645182566586976E-3</v>
      </c>
    </row>
    <row r="199" spans="2:7" x14ac:dyDescent="0.3">
      <c r="B199" s="16">
        <v>730.8</v>
      </c>
      <c r="C199" s="16">
        <v>-1.2587119480000001E-2</v>
      </c>
      <c r="D199" s="16">
        <f t="shared" si="12"/>
        <v>0.51258711948000002</v>
      </c>
      <c r="E199" s="16">
        <f t="shared" si="13"/>
        <v>9.9587119480000041E-2</v>
      </c>
      <c r="F199" s="16">
        <f t="shared" si="14"/>
        <v>0.24113103990314783</v>
      </c>
      <c r="G199" s="27">
        <f t="shared" si="15"/>
        <v>3.2713032203389447E-3</v>
      </c>
    </row>
    <row r="200" spans="2:7" x14ac:dyDescent="0.3">
      <c r="B200" s="16">
        <v>734.18333329999996</v>
      </c>
      <c r="C200" s="16">
        <v>-1.3301502559999999E-2</v>
      </c>
      <c r="D200" s="16">
        <f t="shared" si="12"/>
        <v>0.51330150255999996</v>
      </c>
      <c r="E200" s="16">
        <f t="shared" si="13"/>
        <v>0.10030150255999998</v>
      </c>
      <c r="F200" s="16">
        <f t="shared" si="14"/>
        <v>0.24286078101694911</v>
      </c>
      <c r="G200" s="27">
        <f t="shared" si="15"/>
        <v>1.5415621065376639E-3</v>
      </c>
    </row>
    <row r="201" spans="2:7" x14ac:dyDescent="0.3">
      <c r="B201" s="16">
        <v>737.56666670000004</v>
      </c>
      <c r="C201" s="16">
        <v>-1.3412693410000001E-2</v>
      </c>
      <c r="D201" s="16">
        <f t="shared" si="12"/>
        <v>0.51341269340999995</v>
      </c>
      <c r="E201" s="16">
        <f t="shared" si="13"/>
        <v>0.10041269340999998</v>
      </c>
      <c r="F201" s="16">
        <f t="shared" si="14"/>
        <v>0.24313000825665854</v>
      </c>
      <c r="G201" s="27">
        <f t="shared" si="15"/>
        <v>1.2723348668282342E-3</v>
      </c>
    </row>
    <row r="202" spans="2:7" x14ac:dyDescent="0.3">
      <c r="B202" s="16">
        <v>740.95</v>
      </c>
      <c r="C202" s="16">
        <v>-1.3177644590000001E-2</v>
      </c>
      <c r="D202" s="16">
        <f t="shared" si="12"/>
        <v>0.51317764459000004</v>
      </c>
      <c r="E202" s="16">
        <f t="shared" si="13"/>
        <v>0.10017764459000006</v>
      </c>
      <c r="F202" s="16">
        <f t="shared" si="14"/>
        <v>0.2425608827845038</v>
      </c>
      <c r="G202" s="27">
        <f t="shared" si="15"/>
        <v>1.8414603389829698E-3</v>
      </c>
    </row>
    <row r="203" spans="2:7" x14ac:dyDescent="0.3">
      <c r="B203" s="16">
        <v>744.33333330000005</v>
      </c>
      <c r="C203" s="16">
        <v>-1.3122506839999999E-2</v>
      </c>
      <c r="D203" s="16">
        <f t="shared" si="12"/>
        <v>0.51312250684000005</v>
      </c>
      <c r="E203" s="16">
        <f t="shared" si="13"/>
        <v>0.10012250684000007</v>
      </c>
      <c r="F203" s="16">
        <f t="shared" si="14"/>
        <v>0.24242737733656192</v>
      </c>
      <c r="G203" s="27">
        <f t="shared" si="15"/>
        <v>1.9749657869248538E-3</v>
      </c>
    </row>
    <row r="204" spans="2:7" x14ac:dyDescent="0.3">
      <c r="B204" s="16">
        <v>747.71666670000002</v>
      </c>
      <c r="C204" s="16">
        <v>-1.3334499119999999E-2</v>
      </c>
      <c r="D204" s="16">
        <f t="shared" si="12"/>
        <v>0.51333449911999995</v>
      </c>
      <c r="E204" s="16">
        <f t="shared" si="13"/>
        <v>0.10033449911999998</v>
      </c>
      <c r="F204" s="16">
        <f t="shared" si="14"/>
        <v>0.24294067583535103</v>
      </c>
      <c r="G204" s="27">
        <f t="shared" si="15"/>
        <v>1.4616672881357373E-3</v>
      </c>
    </row>
    <row r="205" spans="2:7" x14ac:dyDescent="0.3">
      <c r="B205" s="16">
        <v>751.1</v>
      </c>
      <c r="C205" s="16">
        <v>-1.331731245E-2</v>
      </c>
      <c r="D205" s="16">
        <f t="shared" si="12"/>
        <v>0.51331731245000001</v>
      </c>
      <c r="E205" s="16">
        <f t="shared" si="13"/>
        <v>0.10031731245000003</v>
      </c>
      <c r="F205" s="16">
        <f t="shared" si="14"/>
        <v>0.24289906162227612</v>
      </c>
      <c r="G205" s="27">
        <f t="shared" si="15"/>
        <v>1.5032815012106515E-3</v>
      </c>
    </row>
    <row r="206" spans="2:7" x14ac:dyDescent="0.3">
      <c r="B206" s="16">
        <v>754.48333330000003</v>
      </c>
      <c r="C206" s="16">
        <v>-1.3132664929999999E-2</v>
      </c>
      <c r="D206" s="16">
        <f t="shared" si="12"/>
        <v>0.51313266492999998</v>
      </c>
      <c r="E206" s="16">
        <f t="shared" si="13"/>
        <v>0.10013266493</v>
      </c>
      <c r="F206" s="16">
        <f t="shared" si="14"/>
        <v>0.24245197319612594</v>
      </c>
      <c r="G206" s="27">
        <f t="shared" si="15"/>
        <v>1.9503699273608344E-3</v>
      </c>
    </row>
    <row r="207" spans="2:7" x14ac:dyDescent="0.3">
      <c r="B207" s="16">
        <v>757.8666667</v>
      </c>
      <c r="C207" s="16">
        <v>-1.333970518E-2</v>
      </c>
      <c r="D207" s="16">
        <f t="shared" si="12"/>
        <v>0.51333970518000005</v>
      </c>
      <c r="E207" s="16">
        <f t="shared" si="13"/>
        <v>0.10033970518000007</v>
      </c>
      <c r="F207" s="16">
        <f t="shared" si="14"/>
        <v>0.24295328130750624</v>
      </c>
      <c r="G207" s="27">
        <f t="shared" si="15"/>
        <v>1.4490618159805346E-3</v>
      </c>
    </row>
    <row r="208" spans="2:7" x14ac:dyDescent="0.3">
      <c r="B208" s="16">
        <v>761.25</v>
      </c>
      <c r="C208" s="16">
        <v>-1.3107048099999999E-2</v>
      </c>
      <c r="D208" s="16">
        <f t="shared" si="12"/>
        <v>0.51310704809999996</v>
      </c>
      <c r="E208" s="16">
        <f t="shared" si="13"/>
        <v>0.10010704809999998</v>
      </c>
      <c r="F208" s="16">
        <f t="shared" si="14"/>
        <v>0.24238994697336561</v>
      </c>
      <c r="G208" s="27">
        <f t="shared" si="15"/>
        <v>2.0123961501211651E-3</v>
      </c>
    </row>
    <row r="209" spans="2:7" x14ac:dyDescent="0.3">
      <c r="B209" s="16">
        <v>764.6333333</v>
      </c>
      <c r="C209" s="16">
        <v>-1.3030595000000001E-2</v>
      </c>
      <c r="D209" s="16">
        <f t="shared" si="12"/>
        <v>0.51303059500000003</v>
      </c>
      <c r="E209" s="16">
        <f t="shared" si="13"/>
        <v>0.10003059500000006</v>
      </c>
      <c r="F209" s="16">
        <f t="shared" si="14"/>
        <v>0.24220483050847472</v>
      </c>
      <c r="G209" s="27">
        <f t="shared" si="15"/>
        <v>2.1975126150120539E-3</v>
      </c>
    </row>
    <row r="210" spans="2:7" x14ac:dyDescent="0.3">
      <c r="B210" s="16">
        <v>768.01666669999997</v>
      </c>
      <c r="C210" s="16">
        <v>-1.293959638E-2</v>
      </c>
      <c r="D210" s="16">
        <f t="shared" si="12"/>
        <v>0.51293959637999997</v>
      </c>
      <c r="E210" s="16">
        <f t="shared" si="13"/>
        <v>9.9939596379999995E-2</v>
      </c>
      <c r="F210" s="16">
        <f t="shared" si="14"/>
        <v>0.24198449486682808</v>
      </c>
      <c r="G210" s="27">
        <f t="shared" si="15"/>
        <v>2.4178482566586945E-3</v>
      </c>
    </row>
    <row r="211" spans="2:7" x14ac:dyDescent="0.3">
      <c r="B211" s="16">
        <v>771.4</v>
      </c>
      <c r="C211" s="16">
        <v>-1.3560189150000001E-2</v>
      </c>
      <c r="D211" s="16">
        <f t="shared" si="12"/>
        <v>0.51356018915000001</v>
      </c>
      <c r="E211" s="16">
        <f t="shared" si="13"/>
        <v>0.10056018915000003</v>
      </c>
      <c r="F211" s="16">
        <f t="shared" si="14"/>
        <v>0.24348714079903158</v>
      </c>
      <c r="G211" s="27">
        <f t="shared" si="15"/>
        <v>9.1520232445518879E-4</v>
      </c>
    </row>
    <row r="212" spans="2:7" x14ac:dyDescent="0.3">
      <c r="B212" s="16">
        <v>774.78333329999998</v>
      </c>
      <c r="C212" s="16">
        <v>-1.2990931020000001E-2</v>
      </c>
      <c r="D212" s="16">
        <f t="shared" si="12"/>
        <v>0.51299093102000004</v>
      </c>
      <c r="E212" s="16">
        <f t="shared" si="13"/>
        <v>9.9990931020000062E-2</v>
      </c>
      <c r="F212" s="16">
        <f t="shared" si="14"/>
        <v>0.2421087918159808</v>
      </c>
      <c r="G212" s="27">
        <f t="shared" si="15"/>
        <v>2.2935513075059699E-3</v>
      </c>
    </row>
    <row r="213" spans="2:7" x14ac:dyDescent="0.3">
      <c r="B213" s="16">
        <v>778.16666669999995</v>
      </c>
      <c r="C213" s="16">
        <v>-1.319546229E-2</v>
      </c>
      <c r="D213" s="16">
        <f t="shared" si="12"/>
        <v>0.51319546229000002</v>
      </c>
      <c r="E213" s="16">
        <f t="shared" si="13"/>
        <v>0.10019546229000004</v>
      </c>
      <c r="F213" s="16">
        <f t="shared" si="14"/>
        <v>0.24260402491525435</v>
      </c>
      <c r="G213" s="27">
        <f t="shared" si="15"/>
        <v>1.7983182082324245E-3</v>
      </c>
    </row>
    <row r="214" spans="2:7" x14ac:dyDescent="0.3">
      <c r="B214" s="16">
        <v>781.55</v>
      </c>
      <c r="C214" s="16">
        <v>-1.3082420520000001E-2</v>
      </c>
      <c r="D214" s="16">
        <f t="shared" si="12"/>
        <v>0.51308242051999997</v>
      </c>
      <c r="E214" s="16">
        <f t="shared" si="13"/>
        <v>0.10008242051999999</v>
      </c>
      <c r="F214" s="16">
        <f t="shared" si="14"/>
        <v>0.24233031602905569</v>
      </c>
      <c r="G214" s="27">
        <f t="shared" si="15"/>
        <v>2.0720270944310781E-3</v>
      </c>
    </row>
    <row r="215" spans="2:7" x14ac:dyDescent="0.3">
      <c r="B215" s="16">
        <v>784.93333329999996</v>
      </c>
      <c r="C215" s="16">
        <v>-1.335002678E-2</v>
      </c>
      <c r="D215" s="16">
        <f t="shared" si="12"/>
        <v>0.51335002677999997</v>
      </c>
      <c r="E215" s="16">
        <f t="shared" si="13"/>
        <v>0.10035002677999999</v>
      </c>
      <c r="F215" s="16">
        <f t="shared" si="14"/>
        <v>0.24297827307506051</v>
      </c>
      <c r="G215" s="27">
        <f t="shared" si="15"/>
        <v>1.4240700484262625E-3</v>
      </c>
    </row>
    <row r="216" spans="2:7" x14ac:dyDescent="0.3">
      <c r="B216" s="16">
        <v>788.31666670000004</v>
      </c>
      <c r="C216" s="16">
        <v>-1.3278492439999999E-2</v>
      </c>
      <c r="D216" s="16">
        <f t="shared" si="12"/>
        <v>0.51327849244000001</v>
      </c>
      <c r="E216" s="16">
        <f t="shared" si="13"/>
        <v>0.10027849244000003</v>
      </c>
      <c r="F216" s="16">
        <f t="shared" si="14"/>
        <v>0.24280506644067806</v>
      </c>
      <c r="G216" s="27">
        <f t="shared" si="15"/>
        <v>1.597276682808707E-3</v>
      </c>
    </row>
    <row r="217" spans="2:7" x14ac:dyDescent="0.3">
      <c r="B217" s="16">
        <v>791.7</v>
      </c>
      <c r="C217" s="16">
        <v>-1.2888820259999999E-2</v>
      </c>
      <c r="D217" s="16">
        <f t="shared" si="12"/>
        <v>0.51288882026000004</v>
      </c>
      <c r="E217" s="16">
        <f t="shared" si="13"/>
        <v>9.9888820260000066E-2</v>
      </c>
      <c r="F217" s="16">
        <f t="shared" si="14"/>
        <v>0.24186155026634401</v>
      </c>
      <c r="G217" s="27">
        <f t="shared" si="15"/>
        <v>2.5407928571427596E-3</v>
      </c>
    </row>
    <row r="218" spans="2:7" x14ac:dyDescent="0.3">
      <c r="B218" s="16">
        <v>795.08333330000005</v>
      </c>
      <c r="C218" s="16">
        <v>-1.2952513929999999E-2</v>
      </c>
      <c r="D218" s="16">
        <f t="shared" si="12"/>
        <v>0.51295251392999996</v>
      </c>
      <c r="E218" s="16">
        <f t="shared" si="13"/>
        <v>9.9952513929999987E-2</v>
      </c>
      <c r="F218" s="16">
        <f t="shared" si="14"/>
        <v>0.2420157722276029</v>
      </c>
      <c r="G218" s="27">
        <f t="shared" si="15"/>
        <v>2.3865708958838716E-3</v>
      </c>
    </row>
    <row r="219" spans="2:7" x14ac:dyDescent="0.3">
      <c r="B219" s="16">
        <v>798.46666670000002</v>
      </c>
      <c r="C219" s="16">
        <v>-1.34163114E-2</v>
      </c>
      <c r="D219" s="16">
        <f t="shared" si="12"/>
        <v>0.51341631139999999</v>
      </c>
      <c r="E219" s="16">
        <f t="shared" si="13"/>
        <v>0.10041631140000001</v>
      </c>
      <c r="F219" s="16">
        <f t="shared" si="14"/>
        <v>0.24313876852300248</v>
      </c>
      <c r="G219" s="27">
        <f t="shared" si="15"/>
        <v>1.2635746004842907E-3</v>
      </c>
    </row>
    <row r="220" spans="2:7" x14ac:dyDescent="0.3">
      <c r="B220" s="16">
        <v>801.85</v>
      </c>
      <c r="C220" s="16">
        <v>-1.2984670619999999E-2</v>
      </c>
      <c r="D220" s="16">
        <f t="shared" si="12"/>
        <v>0.51298467061999997</v>
      </c>
      <c r="E220" s="16">
        <f t="shared" si="13"/>
        <v>9.9984670619999994E-2</v>
      </c>
      <c r="F220" s="16">
        <f t="shared" si="14"/>
        <v>0.24209363346246973</v>
      </c>
      <c r="G220" s="27">
        <f t="shared" si="15"/>
        <v>2.3087096610170388E-3</v>
      </c>
    </row>
    <row r="221" spans="2:7" x14ac:dyDescent="0.3">
      <c r="B221" s="16">
        <v>805.23333330000003</v>
      </c>
      <c r="C221" s="16">
        <v>-1.312355437E-2</v>
      </c>
      <c r="D221" s="16">
        <f t="shared" si="12"/>
        <v>0.51312355437000001</v>
      </c>
      <c r="E221" s="16">
        <f t="shared" si="13"/>
        <v>0.10012355437000003</v>
      </c>
      <c r="F221" s="16">
        <f t="shared" si="14"/>
        <v>0.24242991372881365</v>
      </c>
      <c r="G221" s="27">
        <f t="shared" si="15"/>
        <v>1.9724293946731253E-3</v>
      </c>
    </row>
    <row r="222" spans="2:7" x14ac:dyDescent="0.3">
      <c r="B222" s="16">
        <v>808.6166667</v>
      </c>
      <c r="C222" s="16">
        <v>-1.332052112E-2</v>
      </c>
      <c r="D222" s="16">
        <f t="shared" si="12"/>
        <v>0.51332052112000004</v>
      </c>
      <c r="E222" s="16">
        <f t="shared" si="13"/>
        <v>0.10032052112000006</v>
      </c>
      <c r="F222" s="16">
        <f t="shared" si="14"/>
        <v>0.24290683079903164</v>
      </c>
      <c r="G222" s="27">
        <f t="shared" si="15"/>
        <v>1.4955123244551338E-3</v>
      </c>
    </row>
    <row r="223" spans="2:7" x14ac:dyDescent="0.3">
      <c r="B223" s="16">
        <v>812</v>
      </c>
      <c r="C223" s="16">
        <v>-1.3366802210000001E-2</v>
      </c>
      <c r="D223" s="16">
        <f t="shared" si="12"/>
        <v>0.51336680220999997</v>
      </c>
      <c r="E223" s="16">
        <f t="shared" si="13"/>
        <v>0.10036680220999999</v>
      </c>
      <c r="F223" s="16">
        <f t="shared" si="14"/>
        <v>0.2430188915496368</v>
      </c>
      <c r="G223" s="27">
        <f t="shared" si="15"/>
        <v>1.3834515738499753E-3</v>
      </c>
    </row>
    <row r="224" spans="2:7" x14ac:dyDescent="0.3">
      <c r="B224" s="16">
        <v>815.3833333</v>
      </c>
      <c r="C224" s="16">
        <v>-1.30205648E-2</v>
      </c>
      <c r="D224" s="16">
        <f t="shared" si="12"/>
        <v>0.51302056480000002</v>
      </c>
      <c r="E224" s="16">
        <f t="shared" si="13"/>
        <v>0.10002056480000004</v>
      </c>
      <c r="F224" s="16">
        <f t="shared" si="14"/>
        <v>0.24218054430992747</v>
      </c>
      <c r="G224" s="27">
        <f t="shared" si="15"/>
        <v>2.2217988135593003E-3</v>
      </c>
    </row>
    <row r="225" spans="2:7" x14ac:dyDescent="0.3">
      <c r="B225" s="16">
        <v>822.15</v>
      </c>
      <c r="C225" s="16">
        <v>-1.269165773E-2</v>
      </c>
      <c r="D225" s="16">
        <f t="shared" si="12"/>
        <v>0.51269165773000003</v>
      </c>
      <c r="E225" s="16">
        <f t="shared" si="13"/>
        <v>9.9691657730000049E-2</v>
      </c>
      <c r="F225" s="16">
        <f t="shared" si="14"/>
        <v>0.24138415915254249</v>
      </c>
      <c r="G225" s="27">
        <f t="shared" si="15"/>
        <v>3.018183970944277E-3</v>
      </c>
    </row>
    <row r="226" spans="2:7" x14ac:dyDescent="0.3">
      <c r="B226" s="16">
        <v>828.91666669999995</v>
      </c>
      <c r="C226" s="16">
        <v>-1.31493345E-2</v>
      </c>
      <c r="D226" s="16">
        <f t="shared" si="12"/>
        <v>0.5131493345</v>
      </c>
      <c r="E226" s="16">
        <f t="shared" si="13"/>
        <v>0.10014933450000002</v>
      </c>
      <c r="F226" s="16">
        <f t="shared" si="14"/>
        <v>0.24249233535108966</v>
      </c>
      <c r="G226" s="27">
        <f t="shared" si="15"/>
        <v>1.9100077723971098E-3</v>
      </c>
    </row>
    <row r="227" spans="2:7" x14ac:dyDescent="0.3">
      <c r="B227" s="16">
        <v>832.3</v>
      </c>
      <c r="C227" s="16">
        <v>-1.3358816940000001E-2</v>
      </c>
      <c r="D227" s="16">
        <f t="shared" si="12"/>
        <v>0.51335881693999996</v>
      </c>
      <c r="E227" s="16">
        <f t="shared" si="13"/>
        <v>0.10035881693999998</v>
      </c>
      <c r="F227" s="16">
        <f t="shared" si="14"/>
        <v>0.2429995567554479</v>
      </c>
      <c r="G227" s="27">
        <f t="shared" si="15"/>
        <v>1.4027863680388664E-3</v>
      </c>
    </row>
    <row r="228" spans="2:7" x14ac:dyDescent="0.3">
      <c r="B228" s="16">
        <v>835.68333329999996</v>
      </c>
      <c r="C228" s="16">
        <v>-1.31194281E-2</v>
      </c>
      <c r="D228" s="16">
        <f t="shared" si="12"/>
        <v>0.5131194281</v>
      </c>
      <c r="E228" s="16">
        <f t="shared" si="13"/>
        <v>0.10011942810000002</v>
      </c>
      <c r="F228" s="16">
        <f t="shared" si="14"/>
        <v>0.24241992276029062</v>
      </c>
      <c r="G228" s="27">
        <f t="shared" si="15"/>
        <v>1.9824203631961523E-3</v>
      </c>
    </row>
    <row r="229" spans="2:7" x14ac:dyDescent="0.3">
      <c r="B229" s="16">
        <v>839.06666670000004</v>
      </c>
      <c r="C229" s="16">
        <v>-1.339082504E-2</v>
      </c>
      <c r="D229" s="16">
        <f t="shared" si="12"/>
        <v>0.51339082504</v>
      </c>
      <c r="E229" s="16">
        <f t="shared" si="13"/>
        <v>0.10039082504000002</v>
      </c>
      <c r="F229" s="16">
        <f t="shared" si="14"/>
        <v>0.2430770582082325</v>
      </c>
      <c r="G229" s="27">
        <f t="shared" si="15"/>
        <v>1.3252849152542712E-3</v>
      </c>
    </row>
    <row r="230" spans="2:7" x14ac:dyDescent="0.3">
      <c r="B230" s="16">
        <v>842.45</v>
      </c>
      <c r="C230" s="16">
        <v>-1.32505226E-2</v>
      </c>
      <c r="D230" s="16">
        <f t="shared" si="12"/>
        <v>0.51325052260000004</v>
      </c>
      <c r="E230" s="16">
        <f t="shared" si="13"/>
        <v>0.10025052260000006</v>
      </c>
      <c r="F230" s="16">
        <f t="shared" si="14"/>
        <v>0.24273734285714302</v>
      </c>
      <c r="G230" s="27">
        <f t="shared" si="15"/>
        <v>1.6650002663437524E-3</v>
      </c>
    </row>
    <row r="231" spans="2:7" x14ac:dyDescent="0.3">
      <c r="B231" s="16">
        <v>845.83333330000005</v>
      </c>
      <c r="C231" s="16">
        <v>-1.29750584E-2</v>
      </c>
      <c r="D231" s="16">
        <f t="shared" si="12"/>
        <v>0.51297505840000002</v>
      </c>
      <c r="E231" s="16">
        <f t="shared" si="13"/>
        <v>9.9975058400000039E-2</v>
      </c>
      <c r="F231" s="16">
        <f t="shared" si="14"/>
        <v>0.242070359322034</v>
      </c>
      <c r="G231" s="27">
        <f t="shared" si="15"/>
        <v>2.331983801452775E-3</v>
      </c>
    </row>
    <row r="232" spans="2:7" x14ac:dyDescent="0.3">
      <c r="B232" s="16">
        <v>849.21666670000002</v>
      </c>
      <c r="C232" s="16">
        <v>-1.2701044789999999E-2</v>
      </c>
      <c r="D232" s="16">
        <f t="shared" si="12"/>
        <v>0.51270104479</v>
      </c>
      <c r="E232" s="16">
        <f t="shared" si="13"/>
        <v>9.9701044790000026E-2</v>
      </c>
      <c r="F232" s="16">
        <f t="shared" si="14"/>
        <v>0.24140688811138022</v>
      </c>
      <c r="G232" s="27">
        <f t="shared" si="15"/>
        <v>2.995455012106546E-3</v>
      </c>
    </row>
    <row r="233" spans="2:7" x14ac:dyDescent="0.3">
      <c r="B233" s="16">
        <v>852.6</v>
      </c>
      <c r="C233" s="16">
        <v>-1.321584258E-2</v>
      </c>
      <c r="D233" s="16">
        <f t="shared" si="12"/>
        <v>0.51321584257999997</v>
      </c>
      <c r="E233" s="16">
        <f t="shared" si="13"/>
        <v>0.10021584257999999</v>
      </c>
      <c r="F233" s="16">
        <f t="shared" si="14"/>
        <v>0.24265337186440677</v>
      </c>
      <c r="G233" s="27">
        <f t="shared" si="15"/>
        <v>1.7489712590799955E-3</v>
      </c>
    </row>
    <row r="234" spans="2:7" x14ac:dyDescent="0.3">
      <c r="B234" s="16">
        <v>855.98333330000003</v>
      </c>
      <c r="C234" s="16">
        <v>-1.3173743619999999E-2</v>
      </c>
      <c r="D234" s="16">
        <f t="shared" si="12"/>
        <v>0.51317374362000001</v>
      </c>
      <c r="E234" s="16">
        <f t="shared" si="13"/>
        <v>0.10017374362000003</v>
      </c>
      <c r="F234" s="16">
        <f t="shared" si="14"/>
        <v>0.24255143733656184</v>
      </c>
      <c r="G234" s="27">
        <f t="shared" si="15"/>
        <v>1.8509057869249279E-3</v>
      </c>
    </row>
    <row r="235" spans="2:7" x14ac:dyDescent="0.3">
      <c r="B235" s="16">
        <v>859.3666667</v>
      </c>
      <c r="C235" s="16">
        <v>-1.3154809179999999E-2</v>
      </c>
      <c r="D235" s="16">
        <f t="shared" si="12"/>
        <v>0.51315480918</v>
      </c>
      <c r="E235" s="16">
        <f t="shared" si="13"/>
        <v>0.10015480918000003</v>
      </c>
      <c r="F235" s="16">
        <f t="shared" si="14"/>
        <v>0.2425055912348669</v>
      </c>
      <c r="G235" s="27">
        <f t="shared" si="15"/>
        <v>1.8967518886198742E-3</v>
      </c>
    </row>
    <row r="236" spans="2:7" x14ac:dyDescent="0.3">
      <c r="B236" s="16">
        <v>862.75</v>
      </c>
      <c r="C236" s="16">
        <v>-1.3488862420000001E-2</v>
      </c>
      <c r="D236" s="16">
        <f t="shared" si="12"/>
        <v>0.51348886242000003</v>
      </c>
      <c r="E236" s="16">
        <f t="shared" si="13"/>
        <v>0.10048886242000005</v>
      </c>
      <c r="F236" s="16">
        <f t="shared" si="14"/>
        <v>0.24331443685230036</v>
      </c>
      <c r="G236" s="27">
        <f t="shared" si="15"/>
        <v>1.0879062711864063E-3</v>
      </c>
    </row>
    <row r="237" spans="2:7" x14ac:dyDescent="0.3">
      <c r="B237" s="16">
        <v>866.1333333</v>
      </c>
      <c r="C237" s="16">
        <v>-1.314010564E-2</v>
      </c>
      <c r="D237" s="16">
        <f t="shared" si="12"/>
        <v>0.51314010564000001</v>
      </c>
      <c r="E237" s="16">
        <f t="shared" si="13"/>
        <v>0.10014010564000003</v>
      </c>
      <c r="F237" s="16">
        <f t="shared" si="14"/>
        <v>0.24246998944309936</v>
      </c>
      <c r="G237" s="27">
        <f t="shared" si="15"/>
        <v>1.9323536803874108E-3</v>
      </c>
    </row>
    <row r="238" spans="2:7" x14ac:dyDescent="0.3">
      <c r="B238" s="16">
        <v>869.51666669999997</v>
      </c>
      <c r="C238" s="16">
        <v>-1.337666947E-2</v>
      </c>
      <c r="D238" s="16">
        <f t="shared" si="12"/>
        <v>0.51337666947000005</v>
      </c>
      <c r="E238" s="16">
        <f t="shared" si="13"/>
        <v>0.10037666947000007</v>
      </c>
      <c r="F238" s="16">
        <f t="shared" si="14"/>
        <v>0.24304278322033915</v>
      </c>
      <c r="G238" s="27">
        <f t="shared" si="15"/>
        <v>1.3595599031476224E-3</v>
      </c>
    </row>
    <row r="239" spans="2:7" x14ac:dyDescent="0.3">
      <c r="B239" s="16">
        <v>872.9</v>
      </c>
      <c r="C239" s="16">
        <v>-1.3427512040000001E-2</v>
      </c>
      <c r="D239" s="16">
        <f t="shared" si="12"/>
        <v>0.51342751204000003</v>
      </c>
      <c r="E239" s="16">
        <f t="shared" si="13"/>
        <v>0.10042751204000006</v>
      </c>
      <c r="F239" s="16">
        <f t="shared" si="14"/>
        <v>0.24316588871670716</v>
      </c>
      <c r="G239" s="27">
        <f t="shared" si="15"/>
        <v>1.2364544067796079E-3</v>
      </c>
    </row>
    <row r="240" spans="2:7" x14ac:dyDescent="0.3">
      <c r="B240" s="16">
        <v>876.28333329999998</v>
      </c>
      <c r="C240" s="16">
        <v>-1.30286089E-2</v>
      </c>
      <c r="D240" s="16">
        <f t="shared" si="12"/>
        <v>0.51302860890000002</v>
      </c>
      <c r="E240" s="16">
        <f t="shared" si="13"/>
        <v>0.10002860890000004</v>
      </c>
      <c r="F240" s="16">
        <f t="shared" si="14"/>
        <v>0.24220002154963691</v>
      </c>
      <c r="G240" s="27">
        <f t="shared" si="15"/>
        <v>2.2023215738498636E-3</v>
      </c>
    </row>
    <row r="241" spans="2:7" x14ac:dyDescent="0.3">
      <c r="B241" s="16">
        <v>879.66666669999995</v>
      </c>
      <c r="C241" s="16">
        <v>-1.2959812580000001E-2</v>
      </c>
      <c r="D241" s="16">
        <f t="shared" si="12"/>
        <v>0.51295981258000001</v>
      </c>
      <c r="E241" s="16">
        <f t="shared" si="13"/>
        <v>9.9959812580000029E-2</v>
      </c>
      <c r="F241" s="16">
        <f t="shared" si="14"/>
        <v>0.24203344450363204</v>
      </c>
      <c r="G241" s="27">
        <f t="shared" si="15"/>
        <v>2.3688986198547313E-3</v>
      </c>
    </row>
    <row r="242" spans="2:7" x14ac:dyDescent="0.3">
      <c r="B242" s="16">
        <v>883.05</v>
      </c>
      <c r="C242" s="16">
        <v>-1.3334684209999999E-2</v>
      </c>
      <c r="D242" s="16">
        <f t="shared" si="12"/>
        <v>0.51333468420999995</v>
      </c>
      <c r="E242" s="16">
        <f t="shared" si="13"/>
        <v>0.10033468420999997</v>
      </c>
      <c r="F242" s="16">
        <f t="shared" si="14"/>
        <v>0.24294112399515733</v>
      </c>
      <c r="G242" s="27">
        <f t="shared" si="15"/>
        <v>1.461219128329444E-3</v>
      </c>
    </row>
    <row r="243" spans="2:7" x14ac:dyDescent="0.3">
      <c r="B243" s="16">
        <v>886.43333329999996</v>
      </c>
      <c r="C243" s="16">
        <v>-1.3034788929999999E-2</v>
      </c>
      <c r="D243" s="16">
        <f t="shared" si="12"/>
        <v>0.51303478892999999</v>
      </c>
      <c r="E243" s="16">
        <f t="shared" si="13"/>
        <v>0.10003478893000001</v>
      </c>
      <c r="F243" s="16">
        <f t="shared" si="14"/>
        <v>0.24221498530266347</v>
      </c>
      <c r="G243" s="27">
        <f t="shared" si="15"/>
        <v>2.1873578208232991E-3</v>
      </c>
    </row>
    <row r="244" spans="2:7" x14ac:dyDescent="0.3">
      <c r="B244" s="16">
        <v>889.81666670000004</v>
      </c>
      <c r="C244" s="16">
        <v>-1.3094575420000001E-2</v>
      </c>
      <c r="D244" s="16">
        <f t="shared" si="12"/>
        <v>0.51309457542000003</v>
      </c>
      <c r="E244" s="16">
        <f t="shared" si="13"/>
        <v>0.10009457542000005</v>
      </c>
      <c r="F244" s="16">
        <f t="shared" si="14"/>
        <v>0.24235974677966116</v>
      </c>
      <c r="G244" s="27">
        <f t="shared" si="15"/>
        <v>2.0425963438256145E-3</v>
      </c>
    </row>
    <row r="245" spans="2:7" x14ac:dyDescent="0.3">
      <c r="B245" s="16">
        <v>893.2</v>
      </c>
      <c r="C245" s="16">
        <v>-1.2805885879999999E-2</v>
      </c>
      <c r="D245" s="16">
        <f t="shared" si="12"/>
        <v>0.51280588587999998</v>
      </c>
      <c r="E245" s="16">
        <f t="shared" si="13"/>
        <v>9.980588588E-2</v>
      </c>
      <c r="F245" s="16">
        <f t="shared" si="14"/>
        <v>0.24166074062953996</v>
      </c>
      <c r="G245" s="27">
        <f t="shared" si="15"/>
        <v>2.7416024939468098E-3</v>
      </c>
    </row>
    <row r="246" spans="2:7" x14ac:dyDescent="0.3">
      <c r="B246" s="16">
        <v>899.96666670000002</v>
      </c>
      <c r="C246" s="16">
        <v>-1.2798858289999999E-2</v>
      </c>
      <c r="D246" s="16">
        <f t="shared" si="12"/>
        <v>0.51279885829000005</v>
      </c>
      <c r="E246" s="16">
        <f t="shared" si="13"/>
        <v>9.979885829000007E-2</v>
      </c>
      <c r="F246" s="16">
        <f t="shared" si="14"/>
        <v>0.24164372467312367</v>
      </c>
      <c r="G246" s="27">
        <f t="shared" si="15"/>
        <v>2.7586184503630984E-3</v>
      </c>
    </row>
    <row r="247" spans="2:7" x14ac:dyDescent="0.3">
      <c r="B247" s="16">
        <v>903.35</v>
      </c>
      <c r="C247" s="16">
        <v>-1.273597244E-2</v>
      </c>
      <c r="D247" s="16">
        <f t="shared" si="12"/>
        <v>0.51273597244000002</v>
      </c>
      <c r="E247" s="16">
        <f t="shared" si="13"/>
        <v>9.9735972440000042E-2</v>
      </c>
      <c r="F247" s="16">
        <f t="shared" si="14"/>
        <v>0.24149145869249405</v>
      </c>
      <c r="G247" s="27">
        <f t="shared" si="15"/>
        <v>2.9108844309927162E-3</v>
      </c>
    </row>
    <row r="248" spans="2:7" x14ac:dyDescent="0.3">
      <c r="B248" s="16">
        <v>906.73333330000003</v>
      </c>
      <c r="C248" s="16">
        <v>-1.294102043E-2</v>
      </c>
      <c r="D248" s="16">
        <f t="shared" si="12"/>
        <v>0.51294102043000001</v>
      </c>
      <c r="E248" s="16">
        <f t="shared" si="13"/>
        <v>9.9941020430000027E-2</v>
      </c>
      <c r="F248" s="16">
        <f t="shared" si="14"/>
        <v>0.24198794292978215</v>
      </c>
      <c r="G248" s="27">
        <f t="shared" si="15"/>
        <v>2.4144001937046189E-3</v>
      </c>
    </row>
    <row r="249" spans="2:7" x14ac:dyDescent="0.3">
      <c r="B249" s="16">
        <v>910.1166667</v>
      </c>
      <c r="C249" s="16">
        <v>-1.303453649E-2</v>
      </c>
      <c r="D249" s="16">
        <f t="shared" si="12"/>
        <v>0.51303453648999997</v>
      </c>
      <c r="E249" s="16">
        <f t="shared" si="13"/>
        <v>0.10003453648999999</v>
      </c>
      <c r="F249" s="16">
        <f t="shared" si="14"/>
        <v>0.24221437406779661</v>
      </c>
      <c r="G249" s="27">
        <f t="shared" si="15"/>
        <v>2.1879690556901588E-3</v>
      </c>
    </row>
    <row r="250" spans="2:7" x14ac:dyDescent="0.3">
      <c r="B250" s="16">
        <v>916.8833333</v>
      </c>
      <c r="C250" s="16">
        <v>-1.261676657E-2</v>
      </c>
      <c r="D250" s="16">
        <f t="shared" si="12"/>
        <v>0.51261676656999999</v>
      </c>
      <c r="E250" s="16">
        <f t="shared" si="13"/>
        <v>9.9616766570000015E-2</v>
      </c>
      <c r="F250" s="16">
        <f t="shared" si="14"/>
        <v>0.24120282462469739</v>
      </c>
      <c r="G250" s="27">
        <f t="shared" si="15"/>
        <v>3.1995184987893832E-3</v>
      </c>
    </row>
    <row r="251" spans="2:7" x14ac:dyDescent="0.3">
      <c r="B251" s="16">
        <v>920.26666669999997</v>
      </c>
      <c r="C251" s="16">
        <v>-1.2758433E-2</v>
      </c>
      <c r="D251" s="16">
        <f t="shared" si="12"/>
        <v>0.51275843300000001</v>
      </c>
      <c r="E251" s="16">
        <f t="shared" si="13"/>
        <v>9.9758433000000035E-2</v>
      </c>
      <c r="F251" s="16">
        <f t="shared" si="14"/>
        <v>0.24154584261501219</v>
      </c>
      <c r="G251" s="27">
        <f t="shared" si="15"/>
        <v>2.8565005084745798E-3</v>
      </c>
    </row>
    <row r="252" spans="2:7" x14ac:dyDescent="0.3">
      <c r="B252" s="16">
        <v>923.65</v>
      </c>
      <c r="C252" s="16">
        <v>-1.270090468E-2</v>
      </c>
      <c r="D252" s="16">
        <f t="shared" si="12"/>
        <v>0.51270090467999996</v>
      </c>
      <c r="E252" s="16">
        <f t="shared" si="13"/>
        <v>9.970090467999998E-2</v>
      </c>
      <c r="F252" s="16">
        <f t="shared" si="14"/>
        <v>0.24140654886198543</v>
      </c>
      <c r="G252" s="27">
        <f t="shared" si="15"/>
        <v>2.9957942615013444E-3</v>
      </c>
    </row>
    <row r="253" spans="2:7" x14ac:dyDescent="0.3">
      <c r="B253" s="16">
        <v>927.03333329999998</v>
      </c>
      <c r="C253" s="16">
        <v>-1.259585033E-2</v>
      </c>
      <c r="D253" s="16">
        <f t="shared" si="12"/>
        <v>0.51259585032999999</v>
      </c>
      <c r="E253" s="16">
        <f t="shared" si="13"/>
        <v>9.9595850330000013E-2</v>
      </c>
      <c r="F253" s="16">
        <f t="shared" si="14"/>
        <v>0.24115217997578697</v>
      </c>
      <c r="G253" s="27">
        <f t="shared" si="15"/>
        <v>3.2501631476997972E-3</v>
      </c>
    </row>
    <row r="254" spans="2:7" x14ac:dyDescent="0.3">
      <c r="B254" s="16">
        <v>930.41666669999995</v>
      </c>
      <c r="C254" s="16">
        <v>-1.2618785820000001E-2</v>
      </c>
      <c r="D254" s="16">
        <f t="shared" si="12"/>
        <v>0.51261878581999998</v>
      </c>
      <c r="E254" s="16">
        <f t="shared" si="13"/>
        <v>9.961878582E-2</v>
      </c>
      <c r="F254" s="16">
        <f t="shared" si="14"/>
        <v>0.24120771384987894</v>
      </c>
      <c r="G254" s="27">
        <f t="shared" si="15"/>
        <v>3.1946292736078352E-3</v>
      </c>
    </row>
    <row r="255" spans="2:7" x14ac:dyDescent="0.3">
      <c r="B255" s="16">
        <v>933.8</v>
      </c>
      <c r="C255" s="16">
        <v>-1.2934664889999999E-2</v>
      </c>
      <c r="D255" s="16">
        <f t="shared" si="12"/>
        <v>0.51293466488999995</v>
      </c>
      <c r="E255" s="16">
        <f t="shared" si="13"/>
        <v>9.9934664889999969E-2</v>
      </c>
      <c r="F255" s="16">
        <f t="shared" si="14"/>
        <v>0.24197255421307501</v>
      </c>
      <c r="G255" s="27">
        <f t="shared" si="15"/>
        <v>2.429788910411762E-3</v>
      </c>
    </row>
    <row r="256" spans="2:7" x14ac:dyDescent="0.3">
      <c r="B256" s="16">
        <v>937.18333329999996</v>
      </c>
      <c r="C256" s="16">
        <v>-1.262435193E-2</v>
      </c>
      <c r="D256" s="16">
        <f t="shared" si="12"/>
        <v>0.51262435193</v>
      </c>
      <c r="E256" s="16">
        <f t="shared" si="13"/>
        <v>9.9624351930000021E-2</v>
      </c>
      <c r="F256" s="16">
        <f t="shared" si="14"/>
        <v>0.24122119111380153</v>
      </c>
      <c r="G256" s="27">
        <f t="shared" si="15"/>
        <v>3.1811520096852453E-3</v>
      </c>
    </row>
    <row r="257" spans="2:7" x14ac:dyDescent="0.3">
      <c r="B257" s="16">
        <v>940.56666670000004</v>
      </c>
      <c r="C257" s="16">
        <v>-1.2681808290000001E-2</v>
      </c>
      <c r="D257" s="16">
        <f t="shared" si="12"/>
        <v>0.51268180828999999</v>
      </c>
      <c r="E257" s="16">
        <f t="shared" si="13"/>
        <v>9.9681808290000007E-2</v>
      </c>
      <c r="F257" s="16">
        <f t="shared" si="14"/>
        <v>0.24136031062953997</v>
      </c>
      <c r="G257" s="27">
        <f t="shared" si="15"/>
        <v>3.0420324939468002E-3</v>
      </c>
    </row>
    <row r="258" spans="2:7" x14ac:dyDescent="0.3">
      <c r="B258" s="16">
        <v>943.95</v>
      </c>
      <c r="C258" s="16">
        <v>-1.291777805E-2</v>
      </c>
      <c r="D258" s="16">
        <f t="shared" si="12"/>
        <v>0.51291777805000005</v>
      </c>
      <c r="E258" s="16">
        <f t="shared" si="13"/>
        <v>9.9917778050000072E-2</v>
      </c>
      <c r="F258" s="16">
        <f t="shared" si="14"/>
        <v>0.24193166598062973</v>
      </c>
      <c r="G258" s="27">
        <f t="shared" si="15"/>
        <v>2.4706771428570362E-3</v>
      </c>
    </row>
    <row r="259" spans="2:7" x14ac:dyDescent="0.3">
      <c r="B259" s="16">
        <v>947.33333330000005</v>
      </c>
      <c r="C259" s="16">
        <v>-1.298715282E-2</v>
      </c>
      <c r="D259" s="16">
        <f t="shared" si="12"/>
        <v>0.51298715281999996</v>
      </c>
      <c r="E259" s="16">
        <f t="shared" si="13"/>
        <v>9.998715281999998E-2</v>
      </c>
      <c r="F259" s="16">
        <f t="shared" si="14"/>
        <v>0.24209964363196124</v>
      </c>
      <c r="G259" s="27">
        <f t="shared" si="15"/>
        <v>2.3026994915255339E-3</v>
      </c>
    </row>
    <row r="260" spans="2:7" x14ac:dyDescent="0.3">
      <c r="B260" s="16">
        <v>950.71666670000002</v>
      </c>
      <c r="C260" s="16">
        <v>-1.2647447649999999E-2</v>
      </c>
      <c r="D260" s="16">
        <f t="shared" ref="D260:D282" si="16">0.5+ABS(C260)</f>
        <v>0.51264744765000003</v>
      </c>
      <c r="E260" s="16">
        <f t="shared" ref="E260:E282" si="17">D260-$J$3</f>
        <v>9.9647447650000054E-2</v>
      </c>
      <c r="F260" s="16">
        <f t="shared" ref="F260:F282" si="18">E260/$J$3</f>
        <v>0.24127711295399529</v>
      </c>
      <c r="G260" s="27">
        <f t="shared" ref="G260:G282" si="19">$F$4-F260</f>
        <v>3.125230169491483E-3</v>
      </c>
    </row>
    <row r="261" spans="2:7" x14ac:dyDescent="0.3">
      <c r="B261" s="16">
        <v>954.1</v>
      </c>
      <c r="C261" s="16">
        <v>-1.2658010230000001E-2</v>
      </c>
      <c r="D261" s="16">
        <f t="shared" si="16"/>
        <v>0.51265801023000002</v>
      </c>
      <c r="E261" s="16">
        <f t="shared" si="17"/>
        <v>9.9658010230000038E-2</v>
      </c>
      <c r="F261" s="16">
        <f t="shared" si="18"/>
        <v>0.24130268820823256</v>
      </c>
      <c r="G261" s="27">
        <f t="shared" si="19"/>
        <v>3.099654915254213E-3</v>
      </c>
    </row>
    <row r="262" spans="2:7" x14ac:dyDescent="0.3">
      <c r="B262" s="16">
        <v>957.48333330000003</v>
      </c>
      <c r="C262" s="16">
        <v>-1.302873329E-2</v>
      </c>
      <c r="D262" s="16">
        <f t="shared" si="16"/>
        <v>0.51302873328999998</v>
      </c>
      <c r="E262" s="16">
        <f t="shared" si="17"/>
        <v>0.10002873329</v>
      </c>
      <c r="F262" s="16">
        <f t="shared" si="18"/>
        <v>0.2422003227360775</v>
      </c>
      <c r="G262" s="27">
        <f t="shared" si="19"/>
        <v>2.2020203874092703E-3</v>
      </c>
    </row>
    <row r="263" spans="2:7" x14ac:dyDescent="0.3">
      <c r="B263" s="16">
        <v>960.8666667</v>
      </c>
      <c r="C263" s="16">
        <v>-1.24688894E-2</v>
      </c>
      <c r="D263" s="16">
        <f t="shared" si="16"/>
        <v>0.51246888940000002</v>
      </c>
      <c r="E263" s="16">
        <f t="shared" si="17"/>
        <v>9.9468889400000038E-2</v>
      </c>
      <c r="F263" s="16">
        <f t="shared" si="18"/>
        <v>0.24084476852300252</v>
      </c>
      <c r="G263" s="27">
        <f t="shared" si="19"/>
        <v>3.5575746004842534E-3</v>
      </c>
    </row>
    <row r="264" spans="2:7" x14ac:dyDescent="0.3">
      <c r="B264" s="16">
        <v>964.25</v>
      </c>
      <c r="C264" s="16">
        <v>-1.248976926E-2</v>
      </c>
      <c r="D264" s="16">
        <f t="shared" si="16"/>
        <v>0.51248976926000001</v>
      </c>
      <c r="E264" s="16">
        <f t="shared" si="17"/>
        <v>9.9489769260000027E-2</v>
      </c>
      <c r="F264" s="16">
        <f t="shared" si="18"/>
        <v>0.24089532508474584</v>
      </c>
      <c r="G264" s="27">
        <f t="shared" si="19"/>
        <v>3.5070180387409278E-3</v>
      </c>
    </row>
    <row r="265" spans="2:7" x14ac:dyDescent="0.3">
      <c r="B265" s="16">
        <v>967.6333333</v>
      </c>
      <c r="C265" s="16">
        <v>-1.2492914250000001E-2</v>
      </c>
      <c r="D265" s="16">
        <f t="shared" si="16"/>
        <v>0.51249291424999999</v>
      </c>
      <c r="E265" s="16">
        <f t="shared" si="17"/>
        <v>9.9492914250000009E-2</v>
      </c>
      <c r="F265" s="16">
        <f t="shared" si="18"/>
        <v>0.24090294007263927</v>
      </c>
      <c r="G265" s="27">
        <f t="shared" si="19"/>
        <v>3.4994030508475049E-3</v>
      </c>
    </row>
    <row r="266" spans="2:7" x14ac:dyDescent="0.3">
      <c r="B266" s="16">
        <v>971.01666669999997</v>
      </c>
      <c r="C266" s="16">
        <v>-1.257271529E-2</v>
      </c>
      <c r="D266" s="16">
        <f t="shared" si="16"/>
        <v>0.51257271529000004</v>
      </c>
      <c r="E266" s="16">
        <f t="shared" si="17"/>
        <v>9.9572715290000058E-2</v>
      </c>
      <c r="F266" s="16">
        <f t="shared" si="18"/>
        <v>0.24109616292978223</v>
      </c>
      <c r="G266" s="27">
        <f t="shared" si="19"/>
        <v>3.3061801937045443E-3</v>
      </c>
    </row>
    <row r="267" spans="2:7" x14ac:dyDescent="0.3">
      <c r="B267" s="16">
        <v>974.4</v>
      </c>
      <c r="C267" s="16">
        <v>-1.2657775689999999E-2</v>
      </c>
      <c r="D267" s="16">
        <f t="shared" si="16"/>
        <v>0.51265777569000004</v>
      </c>
      <c r="E267" s="16">
        <f t="shared" si="17"/>
        <v>9.9657775690000061E-2</v>
      </c>
      <c r="F267" s="16">
        <f t="shared" si="18"/>
        <v>0.24130212031477014</v>
      </c>
      <c r="G267" s="27">
        <f t="shared" si="19"/>
        <v>3.100222808716635E-3</v>
      </c>
    </row>
    <row r="268" spans="2:7" x14ac:dyDescent="0.3">
      <c r="B268" s="16">
        <v>977.78333329999998</v>
      </c>
      <c r="C268" s="16">
        <v>-1.2838138989999999E-2</v>
      </c>
      <c r="D268" s="16">
        <f t="shared" si="16"/>
        <v>0.51283813898999997</v>
      </c>
      <c r="E268" s="16">
        <f t="shared" si="17"/>
        <v>9.9838138989999992E-2</v>
      </c>
      <c r="F268" s="16">
        <f t="shared" si="18"/>
        <v>0.24173883532687651</v>
      </c>
      <c r="G268" s="27">
        <f t="shared" si="19"/>
        <v>2.6635077966102594E-3</v>
      </c>
    </row>
    <row r="269" spans="2:7" x14ac:dyDescent="0.3">
      <c r="B269" s="16">
        <v>981.16666669999995</v>
      </c>
      <c r="C269" s="16">
        <v>-1.2944020339999999E-2</v>
      </c>
      <c r="D269" s="16">
        <f t="shared" si="16"/>
        <v>0.51294402033999997</v>
      </c>
      <c r="E269" s="16">
        <f t="shared" si="17"/>
        <v>9.9944020339999995E-2</v>
      </c>
      <c r="F269" s="16">
        <f t="shared" si="18"/>
        <v>0.24199520663438256</v>
      </c>
      <c r="G269" s="27">
        <f t="shared" si="19"/>
        <v>2.4071364891042057E-3</v>
      </c>
    </row>
    <row r="270" spans="2:7" x14ac:dyDescent="0.3">
      <c r="B270" s="16">
        <v>984.55</v>
      </c>
      <c r="C270" s="16">
        <v>-1.3018891249999999E-2</v>
      </c>
      <c r="D270" s="16">
        <f t="shared" si="16"/>
        <v>0.51301889125</v>
      </c>
      <c r="E270" s="16">
        <f t="shared" si="17"/>
        <v>0.10001889125000002</v>
      </c>
      <c r="F270" s="16">
        <f t="shared" si="18"/>
        <v>0.24217649213075065</v>
      </c>
      <c r="G270" s="27">
        <f t="shared" si="19"/>
        <v>2.225850992736117E-3</v>
      </c>
    </row>
    <row r="271" spans="2:7" x14ac:dyDescent="0.3">
      <c r="B271" s="16">
        <v>987.93333329999996</v>
      </c>
      <c r="C271" s="16">
        <v>-1.260317224E-2</v>
      </c>
      <c r="D271" s="16">
        <f t="shared" si="16"/>
        <v>0.51260317223999996</v>
      </c>
      <c r="E271" s="16">
        <f t="shared" si="17"/>
        <v>9.9603172239999982E-2</v>
      </c>
      <c r="F271" s="16">
        <f t="shared" si="18"/>
        <v>0.24116990857142853</v>
      </c>
      <c r="G271" s="27">
        <f t="shared" si="19"/>
        <v>3.2324345520582387E-3</v>
      </c>
    </row>
    <row r="272" spans="2:7" x14ac:dyDescent="0.3">
      <c r="B272" s="16">
        <v>998.08333330000005</v>
      </c>
      <c r="C272" s="16">
        <v>-1.2977309439999999E-2</v>
      </c>
      <c r="D272" s="16">
        <f t="shared" si="16"/>
        <v>0.51297730943999997</v>
      </c>
      <c r="E272" s="16">
        <f t="shared" si="17"/>
        <v>9.9977309439999995E-2</v>
      </c>
      <c r="F272" s="16">
        <f t="shared" si="18"/>
        <v>0.24207580978208232</v>
      </c>
      <c r="G272" s="27">
        <f t="shared" si="19"/>
        <v>2.326533341404452E-3</v>
      </c>
    </row>
    <row r="273" spans="2:7" x14ac:dyDescent="0.3">
      <c r="B273" s="16">
        <v>1001.466667</v>
      </c>
      <c r="C273" s="16">
        <v>-1.266187811E-2</v>
      </c>
      <c r="D273" s="16">
        <f t="shared" si="16"/>
        <v>0.51266187810999997</v>
      </c>
      <c r="E273" s="16">
        <f t="shared" si="17"/>
        <v>9.9661878109999991E-2</v>
      </c>
      <c r="F273" s="16">
        <f t="shared" si="18"/>
        <v>0.24131205353510896</v>
      </c>
      <c r="G273" s="27">
        <f t="shared" si="19"/>
        <v>3.0902895883778148E-3</v>
      </c>
    </row>
    <row r="274" spans="2:7" x14ac:dyDescent="0.3">
      <c r="B274" s="16">
        <v>1004.85</v>
      </c>
      <c r="C274" s="16">
        <v>-1.261635067E-2</v>
      </c>
      <c r="D274" s="16">
        <f t="shared" si="16"/>
        <v>0.51261635067</v>
      </c>
      <c r="E274" s="16">
        <f t="shared" si="17"/>
        <v>9.961635067000002E-2</v>
      </c>
      <c r="F274" s="16">
        <f t="shared" si="18"/>
        <v>0.24120181760290563</v>
      </c>
      <c r="G274" s="27">
        <f t="shared" si="19"/>
        <v>3.2005255205811434E-3</v>
      </c>
    </row>
    <row r="275" spans="2:7" x14ac:dyDescent="0.3">
      <c r="B275" s="16">
        <v>1008.233333</v>
      </c>
      <c r="C275" s="16">
        <v>-1.259786379E-2</v>
      </c>
      <c r="D275" s="16">
        <f t="shared" si="16"/>
        <v>0.51259786379000005</v>
      </c>
      <c r="E275" s="16">
        <f t="shared" si="17"/>
        <v>9.9597863790000074E-2</v>
      </c>
      <c r="F275" s="16">
        <f t="shared" si="18"/>
        <v>0.24115705518159825</v>
      </c>
      <c r="G275" s="27">
        <f t="shared" si="19"/>
        <v>3.245287941888525E-3</v>
      </c>
    </row>
    <row r="276" spans="2:7" x14ac:dyDescent="0.3">
      <c r="B276" s="16">
        <v>1011.616667</v>
      </c>
      <c r="C276" s="16">
        <v>-1.302203536E-2</v>
      </c>
      <c r="D276" s="16">
        <f t="shared" si="16"/>
        <v>0.51302203536000002</v>
      </c>
      <c r="E276" s="16">
        <f t="shared" si="17"/>
        <v>0.10002203536000004</v>
      </c>
      <c r="F276" s="16">
        <f t="shared" si="18"/>
        <v>0.24218410498789356</v>
      </c>
      <c r="G276" s="27">
        <f t="shared" si="19"/>
        <v>2.2182381355932146E-3</v>
      </c>
    </row>
    <row r="277" spans="2:7" x14ac:dyDescent="0.3">
      <c r="B277" s="16">
        <v>1018.383333</v>
      </c>
      <c r="C277" s="16">
        <v>-1.313185727E-2</v>
      </c>
      <c r="D277" s="16">
        <f t="shared" si="16"/>
        <v>0.51313185726999999</v>
      </c>
      <c r="E277" s="16">
        <f t="shared" si="17"/>
        <v>0.10013185727000001</v>
      </c>
      <c r="F277" s="16">
        <f t="shared" si="18"/>
        <v>0.2424500176029056</v>
      </c>
      <c r="G277" s="27">
        <f t="shared" si="19"/>
        <v>1.9523255205811663E-3</v>
      </c>
    </row>
    <row r="278" spans="2:7" x14ac:dyDescent="0.3">
      <c r="B278" s="16">
        <v>1021.766667</v>
      </c>
      <c r="C278" s="16">
        <v>-1.299958019E-2</v>
      </c>
      <c r="D278" s="16">
        <f t="shared" si="16"/>
        <v>0.51299958019000003</v>
      </c>
      <c r="E278" s="16">
        <f t="shared" si="17"/>
        <v>9.9999580190000048E-2</v>
      </c>
      <c r="F278" s="16">
        <f t="shared" si="18"/>
        <v>0.24212973411622288</v>
      </c>
      <c r="G278" s="27">
        <f t="shared" si="19"/>
        <v>2.2726090072638927E-3</v>
      </c>
    </row>
    <row r="279" spans="2:7" x14ac:dyDescent="0.3">
      <c r="B279" s="16">
        <v>1028.5333330000001</v>
      </c>
      <c r="C279" s="16">
        <v>-1.264055643E-2</v>
      </c>
      <c r="D279" s="16">
        <f t="shared" si="16"/>
        <v>0.51264055642999995</v>
      </c>
      <c r="E279" s="16">
        <f t="shared" si="17"/>
        <v>9.9640556429999971E-2</v>
      </c>
      <c r="F279" s="16">
        <f t="shared" si="18"/>
        <v>0.24126042719128324</v>
      </c>
      <c r="G279" s="27">
        <f t="shared" si="19"/>
        <v>3.1419159322035317E-3</v>
      </c>
    </row>
    <row r="280" spans="2:7" x14ac:dyDescent="0.3">
      <c r="B280" s="16">
        <v>1031.916667</v>
      </c>
      <c r="C280" s="16">
        <v>-1.3201841860000001E-2</v>
      </c>
      <c r="D280" s="16">
        <f t="shared" si="16"/>
        <v>0.51320184185999995</v>
      </c>
      <c r="E280" s="16">
        <f t="shared" si="17"/>
        <v>0.10020184185999997</v>
      </c>
      <c r="F280" s="16">
        <f t="shared" si="18"/>
        <v>0.24261947181598059</v>
      </c>
      <c r="G280" s="27">
        <f t="shared" si="19"/>
        <v>1.7828713075061786E-3</v>
      </c>
    </row>
    <row r="281" spans="2:7" x14ac:dyDescent="0.3">
      <c r="B281" s="16">
        <v>1035.3</v>
      </c>
      <c r="C281" s="16">
        <v>-1.252804419E-2</v>
      </c>
      <c r="D281" s="16">
        <f t="shared" si="16"/>
        <v>0.51252804418999998</v>
      </c>
      <c r="E281" s="16">
        <f t="shared" si="17"/>
        <v>9.9528044189999998E-2</v>
      </c>
      <c r="F281" s="16">
        <f t="shared" si="18"/>
        <v>0.24098800046004842</v>
      </c>
      <c r="G281" s="27">
        <f t="shared" si="19"/>
        <v>3.4143426634383467E-3</v>
      </c>
    </row>
    <row r="282" spans="2:7" x14ac:dyDescent="0.3">
      <c r="B282" s="16">
        <v>1038.6833329999999</v>
      </c>
      <c r="C282" s="16">
        <v>-1.3447236309999999E-2</v>
      </c>
      <c r="D282" s="16">
        <f t="shared" si="16"/>
        <v>0.51344723631</v>
      </c>
      <c r="E282" s="16">
        <f t="shared" si="17"/>
        <v>0.10044723631000002</v>
      </c>
      <c r="F282" s="16">
        <f t="shared" si="18"/>
        <v>0.24321364723970951</v>
      </c>
      <c r="G282" s="27">
        <f t="shared" si="19"/>
        <v>1.1886958837772632E-3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Carga e Descarga</vt:lpstr>
      <vt:lpstr>Creep e Relax</vt:lpstr>
      <vt:lpstr>creep tracker v2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cp:lastPrinted>2022-03-31T22:00:36Z</cp:lastPrinted>
  <dcterms:created xsi:type="dcterms:W3CDTF">2022-03-28T08:43:32Z</dcterms:created>
  <dcterms:modified xsi:type="dcterms:W3CDTF">2022-04-01T11:04:17Z</dcterms:modified>
</cp:coreProperties>
</file>