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helenamachado/Desktop/fcup/2ª semestre/laboratorios de física I/T7B - ponteweatstone/"/>
    </mc:Choice>
  </mc:AlternateContent>
  <xr:revisionPtr revIDLastSave="0" documentId="13_ncr:1_{429EE8B5-0A03-5C4D-BFD6-5C2FB76EA038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Temp amb" sheetId="1" r:id="rId1"/>
    <sheet name="Sheet2" sheetId="3" r:id="rId2"/>
    <sheet name="Sheet3" sheetId="4" r:id="rId3"/>
    <sheet name="Sheet4" sheetId="5" r:id="rId4"/>
    <sheet name="Sheet5" sheetId="6" r:id="rId5"/>
    <sheet name="final" sheetId="2" r:id="rId6"/>
  </sheets>
  <definedNames>
    <definedName name="solver_eng" localSheetId="5" hidden="1">1</definedName>
    <definedName name="solver_lin" localSheetId="5" hidden="1">2</definedName>
    <definedName name="solver_neg" localSheetId="5" hidden="1">1</definedName>
    <definedName name="solver_num" localSheetId="5" hidden="1">0</definedName>
    <definedName name="solver_opt" localSheetId="5" hidden="1">final!$AD$19</definedName>
    <definedName name="solver_typ" localSheetId="5" hidden="1">1</definedName>
    <definedName name="solver_val" localSheetId="5" hidden="1">0</definedName>
    <definedName name="solver_ver" localSheetId="5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0" i="2" l="1" a="1"/>
  <c r="G50" i="2" s="1"/>
  <c r="H9" i="2"/>
  <c r="H6" i="2"/>
  <c r="H7" i="2"/>
  <c r="H8" i="2"/>
  <c r="H5" i="2"/>
  <c r="J61" i="1" a="1"/>
  <c r="J61" i="1" s="1"/>
  <c r="I5" i="1"/>
  <c r="G7" i="1"/>
  <c r="G6" i="1"/>
  <c r="G8" i="1"/>
  <c r="G5" i="1"/>
  <c r="G9" i="1"/>
  <c r="H50" i="2" l="1"/>
  <c r="H52" i="2"/>
  <c r="G52" i="2"/>
  <c r="H51" i="2"/>
  <c r="G51" i="2"/>
  <c r="K63" i="1"/>
  <c r="J63" i="1"/>
  <c r="K62" i="1"/>
  <c r="J62" i="1"/>
  <c r="K61" i="1"/>
</calcChain>
</file>

<file path=xl/sharedStrings.xml><?xml version="1.0" encoding="utf-8"?>
<sst xmlns="http://schemas.openxmlformats.org/spreadsheetml/2006/main" count="196" uniqueCount="86">
  <si>
    <t>T(s)</t>
  </si>
  <si>
    <r>
      <t>R3(codigo cores)(±5%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</si>
  <si>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r>
      <t>R3(K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</si>
  <si>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t>εs(V)</t>
  </si>
  <si>
    <t>∆V(mV)</t>
  </si>
  <si>
    <t>Ra</t>
  </si>
  <si>
    <t>Rb</t>
  </si>
  <si>
    <t>Rc</t>
  </si>
  <si>
    <t>R4(Ω)</t>
  </si>
  <si>
    <r>
      <t>(ohmimetro)(K</t>
    </r>
    <r>
      <rPr>
        <sz val="11"/>
        <color theme="1"/>
        <rFont val="Calibri"/>
        <family val="2"/>
      </rPr>
      <t>Ω)</t>
    </r>
  </si>
  <si>
    <t>R3</t>
  </si>
  <si>
    <t>u(R3)</t>
  </si>
  <si>
    <t>Ponte W.</t>
  </si>
  <si>
    <t>Rs exp</t>
  </si>
  <si>
    <t>Rp exp</t>
  </si>
  <si>
    <t>EXPERIÊNCIA 1</t>
  </si>
  <si>
    <t>EXPERIÊNCIA 2</t>
  </si>
  <si>
    <t>% erro em R3</t>
  </si>
  <si>
    <r>
      <t>R</t>
    </r>
    <r>
      <rPr>
        <vertAlign val="subscript"/>
        <sz val="11"/>
        <color theme="1"/>
        <rFont val="Calibri (Body)"/>
      </rPr>
      <t>3</t>
    </r>
  </si>
  <si>
    <r>
      <t>u(R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>)</t>
    </r>
  </si>
  <si>
    <r>
      <t>R</t>
    </r>
    <r>
      <rPr>
        <vertAlign val="subscript"/>
        <sz val="11"/>
        <rFont val="Calibri (Body)"/>
      </rPr>
      <t>4</t>
    </r>
    <r>
      <rPr>
        <sz val="11"/>
        <rFont val="Calibri"/>
        <family val="2"/>
        <scheme val="minor"/>
      </rPr>
      <t>(Ω)</t>
    </r>
  </si>
  <si>
    <r>
      <t>u (R</t>
    </r>
    <r>
      <rPr>
        <vertAlign val="subscript"/>
        <sz val="11"/>
        <rFont val="Calibri (Body)"/>
      </rPr>
      <t>4</t>
    </r>
    <r>
      <rPr>
        <sz val="11"/>
        <rFont val="Calibri"/>
        <family val="2"/>
        <scheme val="minor"/>
      </rPr>
      <t>) (Ω)</t>
    </r>
  </si>
  <si>
    <r>
      <t>R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= (R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/R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>) x R</t>
    </r>
    <r>
      <rPr>
        <vertAlign val="subscript"/>
        <sz val="11"/>
        <color theme="1"/>
        <rFont val="Calibri (Body)"/>
      </rPr>
      <t>4</t>
    </r>
  </si>
  <si>
    <t>R1 (Ω)</t>
  </si>
  <si>
    <t>R2(Ω)</t>
  </si>
  <si>
    <r>
      <t>R</t>
    </r>
    <r>
      <rPr>
        <sz val="7"/>
        <color theme="1"/>
        <rFont val="TimesNewRomanPSMT"/>
      </rPr>
      <t>3</t>
    </r>
    <r>
      <rPr>
        <sz val="11"/>
        <color theme="1"/>
        <rFont val="TimesNewRomanPSMT"/>
      </rPr>
      <t>(θ) é a resistência do termómetro de platina indicada pelo ohmímetro</t>
    </r>
    <r>
      <rPr>
        <b/>
        <sz val="11"/>
        <color theme="1"/>
        <rFont val="TimesNewRomanPS"/>
      </rPr>
      <t xml:space="preserve">. </t>
    </r>
  </si>
  <si>
    <t xml:space="preserve">t é o instante do registo; </t>
  </si>
  <si>
    <t xml:space="preserve">▵V é a tensão lida no voltímetro designado por V na figura 2; </t>
  </si>
  <si>
    <r>
      <t xml:space="preserve">Sugestão: </t>
    </r>
    <r>
      <rPr>
        <sz val="11"/>
        <color theme="1"/>
        <rFont val="TimesNewRomanPSMT"/>
      </rPr>
      <t xml:space="preserve">poderá registar um video com o telemóvel para ler posteriormente os valores indicados pelos instrumentos.) </t>
    </r>
  </si>
  <si>
    <t>0,001kΩ</t>
  </si>
  <si>
    <t xml:space="preserve">2,12 (20k) </t>
  </si>
  <si>
    <t>0,01 kΩ</t>
  </si>
  <si>
    <t xml:space="preserve">3,24(20k) </t>
  </si>
  <si>
    <t>Confirmar a formula do erro !</t>
  </si>
  <si>
    <t>a corrente usada é 4,262 V (100v)</t>
  </si>
  <si>
    <t>a tensão usada foi 0.9047v (10v)</t>
  </si>
  <si>
    <t>u (R3) (Ω)</t>
  </si>
  <si>
    <t xml:space="preserve">1,193 (2k) </t>
  </si>
  <si>
    <t>m</t>
  </si>
  <si>
    <t>sm</t>
  </si>
  <si>
    <t>b</t>
  </si>
  <si>
    <t>sb</t>
  </si>
  <si>
    <t>sy</t>
  </si>
  <si>
    <r>
      <t>r</t>
    </r>
    <r>
      <rPr>
        <b/>
        <vertAlign val="superscript"/>
        <sz val="11"/>
        <color theme="1"/>
        <rFont val="Calibri (Body)"/>
      </rPr>
      <t>2</t>
    </r>
  </si>
  <si>
    <t xml:space="preserve">Tabela 1 - experiência 1 </t>
  </si>
  <si>
    <t xml:space="preserve">Tabela 2 - pontos de ajuste </t>
  </si>
  <si>
    <t>R3(código de cores) (±5%Ω)</t>
  </si>
  <si>
    <t>U(R4) /Ω</t>
  </si>
  <si>
    <t>(ohmímetro) (kΩ)</t>
  </si>
  <si>
    <t>R3 (Ω)</t>
  </si>
  <si>
    <t>u(R3) / Ω</t>
  </si>
  <si>
    <t xml:space="preserve">Tabela 2 </t>
  </si>
  <si>
    <t>Tabela 1 - Dados experimentais da primeira parte da experiência</t>
  </si>
  <si>
    <t>Tabela 3 - Cálculo do valor de R3</t>
  </si>
  <si>
    <t>Erro Percentual (%)</t>
  </si>
  <si>
    <t>Tabela 4</t>
  </si>
  <si>
    <t>Tabela 5 - parâmetros de ajuste gráfico 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</si>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</sst>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"/>
    <numFmt numFmtId="166" formatCode="#,##0.000"/>
    <numFmt numFmtId="167" formatCode="0.0000"/>
    <numFmt numFmtId="168" formatCode="0.0000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 (Body)"/>
    </font>
    <font>
      <vertAlign val="subscript"/>
      <sz val="11"/>
      <name val="Calibri (Body)"/>
    </font>
    <font>
      <sz val="11"/>
      <color theme="1"/>
      <name val="TimesNewRomanPSMT"/>
    </font>
    <font>
      <sz val="7"/>
      <color theme="1"/>
      <name val="TimesNewRomanPSMT"/>
    </font>
    <font>
      <b/>
      <sz val="11"/>
      <color theme="1"/>
      <name val="TimesNewRomanPS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 (Body)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2" applyNumberFormat="0" applyAlignment="0" applyProtection="0"/>
  </cellStyleXfs>
  <cellXfs count="6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5" borderId="0" xfId="0" applyFill="1"/>
    <xf numFmtId="0" fontId="0" fillId="0" borderId="3" xfId="0" applyBorder="1"/>
    <xf numFmtId="0" fontId="0" fillId="0" borderId="3" xfId="1" applyFont="1" applyFill="1" applyBorder="1" applyAlignment="1"/>
    <xf numFmtId="0" fontId="0" fillId="2" borderId="3" xfId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1" applyFont="1" applyFill="1" applyBorder="1" applyAlignment="1">
      <alignment vertical="center"/>
    </xf>
    <xf numFmtId="0" fontId="0" fillId="7" borderId="3" xfId="1" applyFont="1" applyFill="1" applyBorder="1" applyAlignment="1">
      <alignment horizontal="center" vertical="center"/>
    </xf>
    <xf numFmtId="164" fontId="0" fillId="7" borderId="3" xfId="0" applyNumberFormat="1" applyFill="1" applyBorder="1" applyAlignment="1">
      <alignment horizontal="center" vertical="center"/>
    </xf>
    <xf numFmtId="0" fontId="7" fillId="0" borderId="0" xfId="0" applyFont="1"/>
    <xf numFmtId="0" fontId="9" fillId="0" borderId="0" xfId="0" applyFont="1"/>
    <xf numFmtId="166" fontId="0" fillId="0" borderId="3" xfId="0" applyNumberFormat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0" fontId="2" fillId="10" borderId="3" xfId="1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67" fontId="10" fillId="0" borderId="3" xfId="0" applyNumberFormat="1" applyFont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0" fontId="0" fillId="6" borderId="3" xfId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168" fontId="0" fillId="0" borderId="3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0" fontId="0" fillId="0" borderId="0" xfId="0" applyFill="1" applyBorder="1" applyAlignment="1"/>
    <xf numFmtId="0" fontId="0" fillId="0" borderId="8" xfId="0" applyFill="1" applyBorder="1" applyAlignment="1"/>
    <xf numFmtId="0" fontId="13" fillId="0" borderId="9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Continuous"/>
    </xf>
    <xf numFmtId="0" fontId="0" fillId="11" borderId="3" xfId="0" applyFill="1" applyBorder="1" applyAlignment="1">
      <alignment horizont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0" fillId="2" borderId="3" xfId="1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3" xfId="1" applyFont="1" applyFill="1" applyBorder="1" applyAlignment="1">
      <alignment horizontal="center" vertical="center"/>
    </xf>
    <xf numFmtId="1" fontId="3" fillId="8" borderId="3" xfId="2" applyNumberForma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/>
    </xf>
    <xf numFmtId="0" fontId="11" fillId="11" borderId="7" xfId="0" applyFont="1" applyFill="1" applyBorder="1" applyAlignment="1">
      <alignment horizontal="center"/>
    </xf>
    <xf numFmtId="0" fontId="11" fillId="11" borderId="5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3">
    <cellStyle name="Normal" xfId="0" builtinId="0"/>
    <cellStyle name="Note" xfId="1" builtinId="10"/>
    <cellStyle name="Output" xfId="2" builtinId="2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Gráfico 1 -</a:t>
            </a:r>
            <a:r>
              <a:rPr lang="en-GB" baseline="0"/>
              <a:t> V em função de R3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2E7-6149-9F81-5E62F1645F91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'Temp amb'!$B$17:$B$40</c:f>
              <c:numCache>
                <c:formatCode>0.0000</c:formatCode>
                <c:ptCount val="24"/>
                <c:pt idx="0">
                  <c:v>2.5000000000000001E-2</c:v>
                </c:pt>
                <c:pt idx="1">
                  <c:v>2.69E-2</c:v>
                </c:pt>
                <c:pt idx="2">
                  <c:v>2.7099999999999999E-2</c:v>
                </c:pt>
                <c:pt idx="3">
                  <c:v>2.7300000000000001E-2</c:v>
                </c:pt>
                <c:pt idx="4">
                  <c:v>2.75E-2</c:v>
                </c:pt>
                <c:pt idx="5">
                  <c:v>2.7699999999999999E-2</c:v>
                </c:pt>
                <c:pt idx="6">
                  <c:v>2.7900000000000001E-2</c:v>
                </c:pt>
                <c:pt idx="7">
                  <c:v>2.8000000000000001E-2</c:v>
                </c:pt>
                <c:pt idx="8">
                  <c:v>2.8199999999999999E-2</c:v>
                </c:pt>
                <c:pt idx="9">
                  <c:v>2.8400000000000002E-2</c:v>
                </c:pt>
                <c:pt idx="10">
                  <c:v>2.86E-2</c:v>
                </c:pt>
                <c:pt idx="11">
                  <c:v>2.8799999999999999E-2</c:v>
                </c:pt>
                <c:pt idx="12">
                  <c:v>2.9000000000000001E-2</c:v>
                </c:pt>
                <c:pt idx="13">
                  <c:v>2.92E-2</c:v>
                </c:pt>
                <c:pt idx="14">
                  <c:v>2.93E-2</c:v>
                </c:pt>
                <c:pt idx="15">
                  <c:v>2.9499999999999998E-2</c:v>
                </c:pt>
                <c:pt idx="16">
                  <c:v>2.9700000000000001E-2</c:v>
                </c:pt>
                <c:pt idx="17">
                  <c:v>2.9899999999999999E-2</c:v>
                </c:pt>
                <c:pt idx="18">
                  <c:v>3.0099999999999998E-2</c:v>
                </c:pt>
                <c:pt idx="19">
                  <c:v>3.0200000000000001E-2</c:v>
                </c:pt>
                <c:pt idx="20">
                  <c:v>3.04E-2</c:v>
                </c:pt>
                <c:pt idx="21">
                  <c:v>3.0599999999999999E-2</c:v>
                </c:pt>
                <c:pt idx="22">
                  <c:v>3.0700000000000002E-2</c:v>
                </c:pt>
                <c:pt idx="23">
                  <c:v>3.09E-2</c:v>
                </c:pt>
              </c:numCache>
            </c:numRef>
          </c:xVal>
          <c:yVal>
            <c:numRef>
              <c:f>'Temp amb'!$C$17:$C$40</c:f>
              <c:numCache>
                <c:formatCode>General</c:formatCode>
                <c:ptCount val="24"/>
                <c:pt idx="0">
                  <c:v>1.1253899999999999</c:v>
                </c:pt>
                <c:pt idx="1">
                  <c:v>1.1257200000000001</c:v>
                </c:pt>
                <c:pt idx="2">
                  <c:v>1.12652</c:v>
                </c:pt>
                <c:pt idx="3">
                  <c:v>1.12744</c:v>
                </c:pt>
                <c:pt idx="4">
                  <c:v>1.1283300000000001</c:v>
                </c:pt>
                <c:pt idx="5">
                  <c:v>1.1292500000000001</c:v>
                </c:pt>
                <c:pt idx="6">
                  <c:v>1.1302099999999999</c:v>
                </c:pt>
                <c:pt idx="7">
                  <c:v>1.1311100000000001</c:v>
                </c:pt>
                <c:pt idx="8">
                  <c:v>1.1320699999999999</c:v>
                </c:pt>
                <c:pt idx="9">
                  <c:v>1.1330199999999999</c:v>
                </c:pt>
                <c:pt idx="10">
                  <c:v>1.1339900000000001</c:v>
                </c:pt>
                <c:pt idx="11" formatCode="0.00000">
                  <c:v>1.1349</c:v>
                </c:pt>
                <c:pt idx="12">
                  <c:v>1.1357900000000001</c:v>
                </c:pt>
                <c:pt idx="13">
                  <c:v>1.1367100000000001</c:v>
                </c:pt>
                <c:pt idx="14">
                  <c:v>1.1376200000000001</c:v>
                </c:pt>
                <c:pt idx="15">
                  <c:v>1.1385400000000001</c:v>
                </c:pt>
                <c:pt idx="16">
                  <c:v>1.1394200000000001</c:v>
                </c:pt>
                <c:pt idx="17" formatCode="0.00000">
                  <c:v>1.1403000000000001</c:v>
                </c:pt>
                <c:pt idx="18">
                  <c:v>1.14114</c:v>
                </c:pt>
                <c:pt idx="19" formatCode="0.00000">
                  <c:v>1.1419999999999999</c:v>
                </c:pt>
                <c:pt idx="20">
                  <c:v>1.1428199999999999</c:v>
                </c:pt>
                <c:pt idx="21">
                  <c:v>1.1436599999999999</c:v>
                </c:pt>
                <c:pt idx="22">
                  <c:v>1.14445</c:v>
                </c:pt>
                <c:pt idx="23">
                  <c:v>1.1451899999999999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E7-6149-9F81-5E62F1645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3673280"/>
        <c:axId val="1492187743"/>
      </c:scatterChart>
      <c:valAx>
        <c:axId val="1473673280"/>
        <c:scaling>
          <c:orientation val="minMax"/>
          <c:min val="2.5000000000000005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92187743"/>
        <c:crosses val="autoZero"/>
        <c:crossBetween val="midCat"/>
      </c:valAx>
      <c:valAx>
        <c:axId val="1492187743"/>
        <c:scaling>
          <c:orientation val="minMax"/>
          <c:max val="1.145"/>
          <c:min val="1.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73673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Gráfico 2 -  V</a:t>
            </a:r>
            <a:r>
              <a:rPr lang="en-GB" baseline="0"/>
              <a:t> em funçaõ R3 (s/ pontos duvidosos)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'Temp amb'!$B$18:$B$40</c:f>
              <c:numCache>
                <c:formatCode>0.0000</c:formatCode>
                <c:ptCount val="23"/>
                <c:pt idx="0">
                  <c:v>2.69E-2</c:v>
                </c:pt>
                <c:pt idx="1">
                  <c:v>2.7099999999999999E-2</c:v>
                </c:pt>
                <c:pt idx="2">
                  <c:v>2.7300000000000001E-2</c:v>
                </c:pt>
                <c:pt idx="3">
                  <c:v>2.75E-2</c:v>
                </c:pt>
                <c:pt idx="4">
                  <c:v>2.7699999999999999E-2</c:v>
                </c:pt>
                <c:pt idx="5">
                  <c:v>2.7900000000000001E-2</c:v>
                </c:pt>
                <c:pt idx="6">
                  <c:v>2.8000000000000001E-2</c:v>
                </c:pt>
                <c:pt idx="7">
                  <c:v>2.8199999999999999E-2</c:v>
                </c:pt>
                <c:pt idx="8">
                  <c:v>2.8400000000000002E-2</c:v>
                </c:pt>
                <c:pt idx="9">
                  <c:v>2.86E-2</c:v>
                </c:pt>
                <c:pt idx="10">
                  <c:v>2.8799999999999999E-2</c:v>
                </c:pt>
                <c:pt idx="11">
                  <c:v>2.9000000000000001E-2</c:v>
                </c:pt>
                <c:pt idx="12">
                  <c:v>2.92E-2</c:v>
                </c:pt>
                <c:pt idx="13">
                  <c:v>2.93E-2</c:v>
                </c:pt>
                <c:pt idx="14">
                  <c:v>2.9499999999999998E-2</c:v>
                </c:pt>
                <c:pt idx="15">
                  <c:v>2.9700000000000001E-2</c:v>
                </c:pt>
                <c:pt idx="16">
                  <c:v>2.9899999999999999E-2</c:v>
                </c:pt>
                <c:pt idx="17">
                  <c:v>3.0099999999999998E-2</c:v>
                </c:pt>
                <c:pt idx="18">
                  <c:v>3.0200000000000001E-2</c:v>
                </c:pt>
                <c:pt idx="19">
                  <c:v>3.04E-2</c:v>
                </c:pt>
                <c:pt idx="20">
                  <c:v>3.0599999999999999E-2</c:v>
                </c:pt>
                <c:pt idx="21">
                  <c:v>3.0700000000000002E-2</c:v>
                </c:pt>
                <c:pt idx="22">
                  <c:v>3.09E-2</c:v>
                </c:pt>
              </c:numCache>
            </c:numRef>
          </c:xVal>
          <c:yVal>
            <c:numRef>
              <c:f>'Temp amb'!$C$18:$C$40</c:f>
              <c:numCache>
                <c:formatCode>General</c:formatCode>
                <c:ptCount val="23"/>
                <c:pt idx="0">
                  <c:v>1.1257200000000001</c:v>
                </c:pt>
                <c:pt idx="1">
                  <c:v>1.12652</c:v>
                </c:pt>
                <c:pt idx="2">
                  <c:v>1.12744</c:v>
                </c:pt>
                <c:pt idx="3">
                  <c:v>1.1283300000000001</c:v>
                </c:pt>
                <c:pt idx="4">
                  <c:v>1.1292500000000001</c:v>
                </c:pt>
                <c:pt idx="5">
                  <c:v>1.1302099999999999</c:v>
                </c:pt>
                <c:pt idx="6">
                  <c:v>1.1311100000000001</c:v>
                </c:pt>
                <c:pt idx="7">
                  <c:v>1.1320699999999999</c:v>
                </c:pt>
                <c:pt idx="8">
                  <c:v>1.1330199999999999</c:v>
                </c:pt>
                <c:pt idx="9">
                  <c:v>1.1339900000000001</c:v>
                </c:pt>
                <c:pt idx="10" formatCode="0.00000">
                  <c:v>1.1349</c:v>
                </c:pt>
                <c:pt idx="11">
                  <c:v>1.1357900000000001</c:v>
                </c:pt>
                <c:pt idx="12">
                  <c:v>1.1367100000000001</c:v>
                </c:pt>
                <c:pt idx="13">
                  <c:v>1.1376200000000001</c:v>
                </c:pt>
                <c:pt idx="14">
                  <c:v>1.1385400000000001</c:v>
                </c:pt>
                <c:pt idx="15">
                  <c:v>1.1394200000000001</c:v>
                </c:pt>
                <c:pt idx="16" formatCode="0.00000">
                  <c:v>1.1403000000000001</c:v>
                </c:pt>
                <c:pt idx="17">
                  <c:v>1.14114</c:v>
                </c:pt>
                <c:pt idx="18" formatCode="0.00000">
                  <c:v>1.1419999999999999</c:v>
                </c:pt>
                <c:pt idx="19">
                  <c:v>1.1428199999999999</c:v>
                </c:pt>
                <c:pt idx="20">
                  <c:v>1.1436599999999999</c:v>
                </c:pt>
                <c:pt idx="21">
                  <c:v>1.14445</c:v>
                </c:pt>
                <c:pt idx="22">
                  <c:v>1.1451899999999999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F2-E743-9951-C46062242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482160"/>
        <c:axId val="1629098720"/>
      </c:scatterChart>
      <c:valAx>
        <c:axId val="1628482160"/>
        <c:scaling>
          <c:orientation val="minMax"/>
          <c:max val="3.1000000000000007E-2"/>
          <c:min val="2.650000000000000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29098720"/>
        <c:crosses val="autoZero"/>
        <c:crossBetween val="midCat"/>
      </c:valAx>
      <c:valAx>
        <c:axId val="1629098720"/>
        <c:scaling>
          <c:orientation val="minMax"/>
          <c:max val="1.145"/>
          <c:min val="1.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2848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final!$C$20:$C$43</c:f>
              <c:numCache>
                <c:formatCode>General</c:formatCode>
                <c:ptCount val="24"/>
                <c:pt idx="0">
                  <c:v>1.1253899999999999</c:v>
                </c:pt>
                <c:pt idx="1">
                  <c:v>1.1257200000000001</c:v>
                </c:pt>
                <c:pt idx="2">
                  <c:v>1.12652</c:v>
                </c:pt>
                <c:pt idx="3">
                  <c:v>1.12744</c:v>
                </c:pt>
                <c:pt idx="4">
                  <c:v>1.1283300000000001</c:v>
                </c:pt>
                <c:pt idx="5">
                  <c:v>1.1292500000000001</c:v>
                </c:pt>
                <c:pt idx="6">
                  <c:v>1.1302099999999999</c:v>
                </c:pt>
                <c:pt idx="7">
                  <c:v>1.1311100000000001</c:v>
                </c:pt>
                <c:pt idx="8">
                  <c:v>1.1320699999999999</c:v>
                </c:pt>
                <c:pt idx="9">
                  <c:v>1.1330199999999999</c:v>
                </c:pt>
                <c:pt idx="10">
                  <c:v>1.1339900000000001</c:v>
                </c:pt>
                <c:pt idx="11" formatCode="0.00000">
                  <c:v>1.1349</c:v>
                </c:pt>
                <c:pt idx="12">
                  <c:v>1.1357900000000001</c:v>
                </c:pt>
                <c:pt idx="13">
                  <c:v>1.1367100000000001</c:v>
                </c:pt>
                <c:pt idx="14">
                  <c:v>1.1376200000000001</c:v>
                </c:pt>
                <c:pt idx="15">
                  <c:v>1.1385400000000001</c:v>
                </c:pt>
                <c:pt idx="16">
                  <c:v>1.1394200000000001</c:v>
                </c:pt>
                <c:pt idx="17" formatCode="0.00000">
                  <c:v>1.1403000000000001</c:v>
                </c:pt>
                <c:pt idx="18">
                  <c:v>1.14114</c:v>
                </c:pt>
                <c:pt idx="19" formatCode="0.00000">
                  <c:v>1.1419999999999999</c:v>
                </c:pt>
                <c:pt idx="20">
                  <c:v>1.1428199999999999</c:v>
                </c:pt>
                <c:pt idx="21">
                  <c:v>1.1436599999999999</c:v>
                </c:pt>
                <c:pt idx="22">
                  <c:v>1.14445</c:v>
                </c:pt>
                <c:pt idx="23">
                  <c:v>1.1451899999999999</c:v>
                </c:pt>
              </c:numCache>
            </c:numRef>
          </c:xVal>
          <c:yVal>
            <c:numRef>
              <c:f>Sheet2!$C$25:$C$48</c:f>
              <c:numCache>
                <c:formatCode>General</c:formatCode>
                <c:ptCount val="24"/>
                <c:pt idx="0">
                  <c:v>-1.6007981355650666E-3</c:v>
                </c:pt>
                <c:pt idx="1">
                  <c:v>2.2588908127307156E-4</c:v>
                </c:pt>
                <c:pt idx="2">
                  <c:v>2.4816112209281871E-4</c:v>
                </c:pt>
                <c:pt idx="3">
                  <c:v>2.4377396903555934E-4</c:v>
                </c:pt>
                <c:pt idx="4">
                  <c:v>2.4605161444752124E-4</c:v>
                </c:pt>
                <c:pt idx="5">
                  <c:v>2.4166446139020289E-4</c:v>
                </c:pt>
                <c:pt idx="6">
                  <c:v>2.283909103739587E-4</c:v>
                </c:pt>
                <c:pt idx="7">
                  <c:v>1.2844695629616112E-4</c:v>
                </c:pt>
                <c:pt idx="8">
                  <c:v>1.1517340527985795E-4</c:v>
                </c:pt>
                <c:pt idx="9">
                  <c:v>1.0412145375331833E-4</c:v>
                </c:pt>
                <c:pt idx="10">
                  <c:v>8.8626303247255067E-5</c:v>
                </c:pt>
                <c:pt idx="11">
                  <c:v>8.6460749679752313E-5</c:v>
                </c:pt>
                <c:pt idx="12">
                  <c:v>8.8738395091717687E-5</c:v>
                </c:pt>
                <c:pt idx="13">
                  <c:v>8.4351242034399337E-5</c:v>
                </c:pt>
                <c:pt idx="14">
                  <c:v>-1.7814311533102811E-5</c:v>
                </c:pt>
                <c:pt idx="15">
                  <c:v>-2.220146459042116E-5</c:v>
                </c:pt>
                <c:pt idx="16">
                  <c:v>-1.7702219688640192E-5</c:v>
                </c:pt>
                <c:pt idx="17">
                  <c:v>-1.3202974786918203E-5</c:v>
                </c:pt>
                <c:pt idx="18">
                  <c:v>1.826680738441222E-7</c:v>
                </c:pt>
                <c:pt idx="19">
                  <c:v>-9.0874888044909646E-5</c:v>
                </c:pt>
                <c:pt idx="20">
                  <c:v>-7.3046046204682663E-5</c:v>
                </c:pt>
                <c:pt idx="21">
                  <c:v>-5.9660403343920337E-5</c:v>
                </c:pt>
                <c:pt idx="22">
                  <c:v>-1.3516676303440903E-4</c:v>
                </c:pt>
                <c:pt idx="23">
                  <c:v>-9.9565125276156879E-5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58-4144-A12B-C01475E6F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250655"/>
        <c:axId val="528750272"/>
      </c:scatterChart>
      <c:valAx>
        <c:axId val="2091250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8750272"/>
        <c:crosses val="autoZero"/>
        <c:crossBetween val="midCat"/>
      </c:valAx>
      <c:valAx>
        <c:axId val="52875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125065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final!$C$21:$C$43</c:f>
              <c:numCache>
                <c:formatCode>General</c:formatCode>
                <c:ptCount val="23"/>
                <c:pt idx="0">
                  <c:v>1.1257200000000001</c:v>
                </c:pt>
                <c:pt idx="1">
                  <c:v>1.12652</c:v>
                </c:pt>
                <c:pt idx="2">
                  <c:v>1.12744</c:v>
                </c:pt>
                <c:pt idx="3">
                  <c:v>1.1283300000000001</c:v>
                </c:pt>
                <c:pt idx="4">
                  <c:v>1.1292500000000001</c:v>
                </c:pt>
                <c:pt idx="5">
                  <c:v>1.1302099999999999</c:v>
                </c:pt>
                <c:pt idx="6">
                  <c:v>1.1311100000000001</c:v>
                </c:pt>
                <c:pt idx="7">
                  <c:v>1.1320699999999999</c:v>
                </c:pt>
                <c:pt idx="8">
                  <c:v>1.1330199999999999</c:v>
                </c:pt>
                <c:pt idx="9">
                  <c:v>1.1339900000000001</c:v>
                </c:pt>
                <c:pt idx="10" formatCode="0.00000">
                  <c:v>1.1349</c:v>
                </c:pt>
                <c:pt idx="11">
                  <c:v>1.1357900000000001</c:v>
                </c:pt>
                <c:pt idx="12">
                  <c:v>1.1367100000000001</c:v>
                </c:pt>
                <c:pt idx="13">
                  <c:v>1.1376200000000001</c:v>
                </c:pt>
                <c:pt idx="14">
                  <c:v>1.1385400000000001</c:v>
                </c:pt>
                <c:pt idx="15">
                  <c:v>1.1394200000000001</c:v>
                </c:pt>
                <c:pt idx="16" formatCode="0.00000">
                  <c:v>1.1403000000000001</c:v>
                </c:pt>
                <c:pt idx="17">
                  <c:v>1.14114</c:v>
                </c:pt>
                <c:pt idx="18" formatCode="0.00000">
                  <c:v>1.1419999999999999</c:v>
                </c:pt>
                <c:pt idx="19">
                  <c:v>1.1428199999999999</c:v>
                </c:pt>
                <c:pt idx="20">
                  <c:v>1.1436599999999999</c:v>
                </c:pt>
                <c:pt idx="21">
                  <c:v>1.14445</c:v>
                </c:pt>
                <c:pt idx="22">
                  <c:v>1.1451899999999999</c:v>
                </c:pt>
              </c:numCache>
            </c:numRef>
          </c:xVal>
          <c:yVal>
            <c:numRef>
              <c:f>Sheet3!$C$25:$C$47</c:f>
              <c:numCache>
                <c:formatCode>General</c:formatCode>
                <c:ptCount val="23"/>
                <c:pt idx="0">
                  <c:v>-1.804246833244004E-3</c:v>
                </c:pt>
                <c:pt idx="1">
                  <c:v>-1.6246456868369008E-3</c:v>
                </c:pt>
                <c:pt idx="2">
                  <c:v>-1.4481043684687299E-3</c:v>
                </c:pt>
                <c:pt idx="3">
                  <c:v>-1.2707980930908302E-3</c:v>
                </c:pt>
                <c:pt idx="4">
                  <c:v>-1.0942567747226628E-3</c:v>
                </c:pt>
                <c:pt idx="5">
                  <c:v>-9.1873539903413251E-4</c:v>
                </c:pt>
                <c:pt idx="6">
                  <c:v>-8.4168410932614415E-4</c:v>
                </c:pt>
                <c:pt idx="7">
                  <c:v>-6.6616273363761733E-4</c:v>
                </c:pt>
                <c:pt idx="8">
                  <c:v>-4.9038637227917861E-4</c:v>
                </c:pt>
                <c:pt idx="9">
                  <c:v>-3.1511998226057061E-4</c:v>
                </c:pt>
                <c:pt idx="10">
                  <c:v>-1.3832367822249128E-4</c:v>
                </c:pt>
                <c:pt idx="11">
                  <c:v>3.8982597155415299E-5</c:v>
                </c:pt>
                <c:pt idx="12">
                  <c:v>2.1552391552358274E-4</c:v>
                </c:pt>
                <c:pt idx="13">
                  <c:v>2.9232021956166268E-4</c:v>
                </c:pt>
                <c:pt idx="14">
                  <c:v>4.6886153792983012E-4</c:v>
                </c:pt>
                <c:pt idx="15">
                  <c:v>6.4642279897764512E-4</c:v>
                </c:pt>
                <c:pt idx="16">
                  <c:v>8.2398406002546012E-4</c:v>
                </c:pt>
                <c:pt idx="17">
                  <c:v>1.0025652637529192E-3</c:v>
                </c:pt>
                <c:pt idx="18">
                  <c:v>1.0806364961405621E-3</c:v>
                </c:pt>
                <c:pt idx="19">
                  <c:v>1.2597276712078415E-3</c:v>
                </c:pt>
                <c:pt idx="20">
                  <c:v>1.4383088749352971E-3</c:v>
                </c:pt>
                <c:pt idx="21">
                  <c:v>1.5181650070123162E-3</c:v>
                </c:pt>
                <c:pt idx="22">
                  <c:v>1.6992960674388838E-3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7-474F-930B-DDF04DCA4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016992"/>
        <c:axId val="102112928"/>
      </c:scatterChart>
      <c:valAx>
        <c:axId val="335016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12928"/>
        <c:crosses val="autoZero"/>
        <c:crossBetween val="midCat"/>
      </c:valAx>
      <c:valAx>
        <c:axId val="102112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50169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final!$C$21:$C$43</c:f>
              <c:numCache>
                <c:formatCode>General</c:formatCode>
                <c:ptCount val="23"/>
                <c:pt idx="0">
                  <c:v>1.1257200000000001</c:v>
                </c:pt>
                <c:pt idx="1">
                  <c:v>1.12652</c:v>
                </c:pt>
                <c:pt idx="2">
                  <c:v>1.12744</c:v>
                </c:pt>
                <c:pt idx="3">
                  <c:v>1.1283300000000001</c:v>
                </c:pt>
                <c:pt idx="4">
                  <c:v>1.1292500000000001</c:v>
                </c:pt>
                <c:pt idx="5">
                  <c:v>1.1302099999999999</c:v>
                </c:pt>
                <c:pt idx="6">
                  <c:v>1.1311100000000001</c:v>
                </c:pt>
                <c:pt idx="7">
                  <c:v>1.1320699999999999</c:v>
                </c:pt>
                <c:pt idx="8">
                  <c:v>1.1330199999999999</c:v>
                </c:pt>
                <c:pt idx="9">
                  <c:v>1.1339900000000001</c:v>
                </c:pt>
                <c:pt idx="10" formatCode="0.00000">
                  <c:v>1.1349</c:v>
                </c:pt>
                <c:pt idx="11">
                  <c:v>1.1357900000000001</c:v>
                </c:pt>
                <c:pt idx="12">
                  <c:v>1.1367100000000001</c:v>
                </c:pt>
                <c:pt idx="13">
                  <c:v>1.1376200000000001</c:v>
                </c:pt>
                <c:pt idx="14">
                  <c:v>1.1385400000000001</c:v>
                </c:pt>
                <c:pt idx="15">
                  <c:v>1.1394200000000001</c:v>
                </c:pt>
                <c:pt idx="16" formatCode="0.00000">
                  <c:v>1.1403000000000001</c:v>
                </c:pt>
                <c:pt idx="17">
                  <c:v>1.14114</c:v>
                </c:pt>
                <c:pt idx="18" formatCode="0.00000">
                  <c:v>1.1419999999999999</c:v>
                </c:pt>
                <c:pt idx="19">
                  <c:v>1.1428199999999999</c:v>
                </c:pt>
                <c:pt idx="20">
                  <c:v>1.1436599999999999</c:v>
                </c:pt>
                <c:pt idx="21">
                  <c:v>1.14445</c:v>
                </c:pt>
                <c:pt idx="22">
                  <c:v>1.1451899999999999</c:v>
                </c:pt>
              </c:numCache>
            </c:numRef>
          </c:xVal>
          <c:yVal>
            <c:numRef>
              <c:f>Sheet4!$C$25:$C$47</c:f>
              <c:numCache>
                <c:formatCode>General</c:formatCode>
                <c:ptCount val="23"/>
                <c:pt idx="0">
                  <c:v>-1.804246833244004E-3</c:v>
                </c:pt>
                <c:pt idx="1">
                  <c:v>-1.6246456868369008E-3</c:v>
                </c:pt>
                <c:pt idx="2">
                  <c:v>-1.4481043684687299E-3</c:v>
                </c:pt>
                <c:pt idx="3">
                  <c:v>-1.2707980930908302E-3</c:v>
                </c:pt>
                <c:pt idx="4">
                  <c:v>-1.0942567747226628E-3</c:v>
                </c:pt>
                <c:pt idx="5">
                  <c:v>-9.1873539903413251E-4</c:v>
                </c:pt>
                <c:pt idx="6">
                  <c:v>-8.4168410932614415E-4</c:v>
                </c:pt>
                <c:pt idx="7">
                  <c:v>-6.6616273363761733E-4</c:v>
                </c:pt>
                <c:pt idx="8">
                  <c:v>-4.9038637227917861E-4</c:v>
                </c:pt>
                <c:pt idx="9">
                  <c:v>-3.1511998226057061E-4</c:v>
                </c:pt>
                <c:pt idx="10">
                  <c:v>-1.3832367822249128E-4</c:v>
                </c:pt>
                <c:pt idx="11">
                  <c:v>3.8982597155415299E-5</c:v>
                </c:pt>
                <c:pt idx="12">
                  <c:v>2.1552391552358274E-4</c:v>
                </c:pt>
                <c:pt idx="13">
                  <c:v>2.9232021956166268E-4</c:v>
                </c:pt>
                <c:pt idx="14">
                  <c:v>4.6886153792983012E-4</c:v>
                </c:pt>
                <c:pt idx="15">
                  <c:v>6.4642279897764512E-4</c:v>
                </c:pt>
                <c:pt idx="16">
                  <c:v>8.2398406002546012E-4</c:v>
                </c:pt>
                <c:pt idx="17">
                  <c:v>1.0025652637529192E-3</c:v>
                </c:pt>
                <c:pt idx="18">
                  <c:v>1.0806364961405621E-3</c:v>
                </c:pt>
                <c:pt idx="19">
                  <c:v>1.2597276712078415E-3</c:v>
                </c:pt>
                <c:pt idx="20">
                  <c:v>1.4383088749352971E-3</c:v>
                </c:pt>
                <c:pt idx="21">
                  <c:v>1.5181650070123162E-3</c:v>
                </c:pt>
                <c:pt idx="22">
                  <c:v>1.6992960674388838E-3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97-0840-8FB9-D8839C0A8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119887"/>
        <c:axId val="985011168"/>
      </c:scatterChart>
      <c:valAx>
        <c:axId val="1493119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5011168"/>
        <c:crosses val="autoZero"/>
        <c:crossBetween val="midCat"/>
      </c:valAx>
      <c:valAx>
        <c:axId val="985011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311988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final!$C$20:$C$43</c:f>
              <c:numCache>
                <c:formatCode>General</c:formatCode>
                <c:ptCount val="24"/>
                <c:pt idx="0">
                  <c:v>1.1253899999999999</c:v>
                </c:pt>
                <c:pt idx="1">
                  <c:v>1.1257200000000001</c:v>
                </c:pt>
                <c:pt idx="2">
                  <c:v>1.12652</c:v>
                </c:pt>
                <c:pt idx="3">
                  <c:v>1.12744</c:v>
                </c:pt>
                <c:pt idx="4">
                  <c:v>1.1283300000000001</c:v>
                </c:pt>
                <c:pt idx="5">
                  <c:v>1.1292500000000001</c:v>
                </c:pt>
                <c:pt idx="6">
                  <c:v>1.1302099999999999</c:v>
                </c:pt>
                <c:pt idx="7">
                  <c:v>1.1311100000000001</c:v>
                </c:pt>
                <c:pt idx="8">
                  <c:v>1.1320699999999999</c:v>
                </c:pt>
                <c:pt idx="9">
                  <c:v>1.1330199999999999</c:v>
                </c:pt>
                <c:pt idx="10">
                  <c:v>1.1339900000000001</c:v>
                </c:pt>
                <c:pt idx="11" formatCode="0.00000">
                  <c:v>1.1349</c:v>
                </c:pt>
                <c:pt idx="12">
                  <c:v>1.1357900000000001</c:v>
                </c:pt>
                <c:pt idx="13">
                  <c:v>1.1367100000000001</c:v>
                </c:pt>
                <c:pt idx="14">
                  <c:v>1.1376200000000001</c:v>
                </c:pt>
                <c:pt idx="15">
                  <c:v>1.1385400000000001</c:v>
                </c:pt>
                <c:pt idx="16">
                  <c:v>1.1394200000000001</c:v>
                </c:pt>
                <c:pt idx="17" formatCode="0.00000">
                  <c:v>1.1403000000000001</c:v>
                </c:pt>
                <c:pt idx="18">
                  <c:v>1.14114</c:v>
                </c:pt>
                <c:pt idx="19" formatCode="0.00000">
                  <c:v>1.1419999999999999</c:v>
                </c:pt>
                <c:pt idx="20">
                  <c:v>1.1428199999999999</c:v>
                </c:pt>
                <c:pt idx="21">
                  <c:v>1.1436599999999999</c:v>
                </c:pt>
                <c:pt idx="22">
                  <c:v>1.14445</c:v>
                </c:pt>
                <c:pt idx="23">
                  <c:v>1.1451899999999999</c:v>
                </c:pt>
              </c:numCache>
            </c:numRef>
          </c:xVal>
          <c:yVal>
            <c:numRef>
              <c:f>Sheet5!$C$25:$C$48</c:f>
              <c:numCache>
                <c:formatCode>General</c:formatCode>
                <c:ptCount val="24"/>
                <c:pt idx="0">
                  <c:v>-3.5445025878090217E-3</c:v>
                </c:pt>
                <c:pt idx="1">
                  <c:v>-1.6528727402486051E-3</c:v>
                </c:pt>
                <c:pt idx="2">
                  <c:v>-1.4731640188900066E-3</c:v>
                </c:pt>
                <c:pt idx="3">
                  <c:v>-1.2964989893276165E-3</c:v>
                </c:pt>
                <c:pt idx="4">
                  <c:v>-1.1190730368161803E-3</c:v>
                </c:pt>
                <c:pt idx="5">
                  <c:v>-9.4240800725379353E-4</c:v>
                </c:pt>
                <c:pt idx="6">
                  <c:v>-7.6675754162347162E-4</c:v>
                </c:pt>
                <c:pt idx="7">
                  <c:v>-6.8958523009505016E-4</c:v>
                </c:pt>
                <c:pt idx="8">
                  <c:v>-5.1393476446473171E-4</c:v>
                </c:pt>
                <c:pt idx="9">
                  <c:v>-3.3803065785139447E-4</c:v>
                </c:pt>
                <c:pt idx="10">
                  <c:v>-1.626338332040983E-4</c:v>
                </c:pt>
                <c:pt idx="11">
                  <c:v>1.4284837341307227E-5</c:v>
                </c:pt>
                <c:pt idx="12">
                  <c:v>1.9171078985275036E-4</c:v>
                </c:pt>
                <c:pt idx="13">
                  <c:v>3.6837581941513362E-4</c:v>
                </c:pt>
                <c:pt idx="14">
                  <c:v>4.4529448996053975E-4</c:v>
                </c:pt>
                <c:pt idx="15">
                  <c:v>6.2195951952292647E-4</c:v>
                </c:pt>
                <c:pt idx="16">
                  <c:v>7.9963911301738494E-4</c:v>
                </c:pt>
                <c:pt idx="17">
                  <c:v>9.7731870651184341E-4</c:v>
                </c:pt>
                <c:pt idx="18">
                  <c:v>1.1560128639383702E-3</c:v>
                </c:pt>
                <c:pt idx="19">
                  <c:v>1.2341997393988703E-3</c:v>
                </c:pt>
                <c:pt idx="20">
                  <c:v>1.4134011787914312E-3</c:v>
                </c:pt>
                <c:pt idx="21">
                  <c:v>1.5920953362179614E-3</c:v>
                </c:pt>
                <c:pt idx="22">
                  <c:v>1.6720576985595759E-3</c:v>
                </c:pt>
                <c:pt idx="23">
                  <c:v>1.8532882658162803E-3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35-4F4A-958D-40634D949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932960"/>
        <c:axId val="336935200"/>
      </c:scatterChart>
      <c:valAx>
        <c:axId val="336932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6935200"/>
        <c:crosses val="autoZero"/>
        <c:crossBetween val="midCat"/>
      </c:valAx>
      <c:valAx>
        <c:axId val="3369352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69329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Gráfico 1 -</a:t>
            </a:r>
            <a:r>
              <a:rPr lang="en-GB" b="1" baseline="0"/>
              <a:t> V em função de R3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4244884085567985"/>
          <c:y val="0.12579843119235545"/>
          <c:w val="0.76890461212807537"/>
          <c:h val="0.74227838662208401"/>
        </c:manualLayout>
      </c:layout>
      <c:scatterChart>
        <c:scatterStyle val="lineMarker"/>
        <c:varyColors val="0"/>
        <c:ser>
          <c:idx val="0"/>
          <c:order val="0"/>
          <c:tx>
            <c:v>Dados experimentais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6AB-8C47-9E2C-C37B03A25F69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'Temp amb'!$B$17:$B$40</c:f>
              <c:numCache>
                <c:formatCode>0.0000</c:formatCode>
                <c:ptCount val="24"/>
                <c:pt idx="0">
                  <c:v>2.5000000000000001E-2</c:v>
                </c:pt>
                <c:pt idx="1">
                  <c:v>2.69E-2</c:v>
                </c:pt>
                <c:pt idx="2">
                  <c:v>2.7099999999999999E-2</c:v>
                </c:pt>
                <c:pt idx="3">
                  <c:v>2.7300000000000001E-2</c:v>
                </c:pt>
                <c:pt idx="4">
                  <c:v>2.75E-2</c:v>
                </c:pt>
                <c:pt idx="5">
                  <c:v>2.7699999999999999E-2</c:v>
                </c:pt>
                <c:pt idx="6">
                  <c:v>2.7900000000000001E-2</c:v>
                </c:pt>
                <c:pt idx="7">
                  <c:v>2.8000000000000001E-2</c:v>
                </c:pt>
                <c:pt idx="8">
                  <c:v>2.8199999999999999E-2</c:v>
                </c:pt>
                <c:pt idx="9">
                  <c:v>2.8400000000000002E-2</c:v>
                </c:pt>
                <c:pt idx="10">
                  <c:v>2.86E-2</c:v>
                </c:pt>
                <c:pt idx="11">
                  <c:v>2.8799999999999999E-2</c:v>
                </c:pt>
                <c:pt idx="12">
                  <c:v>2.9000000000000001E-2</c:v>
                </c:pt>
                <c:pt idx="13">
                  <c:v>2.92E-2</c:v>
                </c:pt>
                <c:pt idx="14">
                  <c:v>2.93E-2</c:v>
                </c:pt>
                <c:pt idx="15">
                  <c:v>2.9499999999999998E-2</c:v>
                </c:pt>
                <c:pt idx="16">
                  <c:v>2.9700000000000001E-2</c:v>
                </c:pt>
                <c:pt idx="17">
                  <c:v>2.9899999999999999E-2</c:v>
                </c:pt>
                <c:pt idx="18">
                  <c:v>3.0099999999999998E-2</c:v>
                </c:pt>
                <c:pt idx="19">
                  <c:v>3.0200000000000001E-2</c:v>
                </c:pt>
                <c:pt idx="20">
                  <c:v>3.04E-2</c:v>
                </c:pt>
                <c:pt idx="21">
                  <c:v>3.0599999999999999E-2</c:v>
                </c:pt>
                <c:pt idx="22">
                  <c:v>3.0700000000000002E-2</c:v>
                </c:pt>
                <c:pt idx="23">
                  <c:v>3.09E-2</c:v>
                </c:pt>
              </c:numCache>
            </c:numRef>
          </c:xVal>
          <c:yVal>
            <c:numRef>
              <c:f>'Temp amb'!$C$17:$C$40</c:f>
              <c:numCache>
                <c:formatCode>General</c:formatCode>
                <c:ptCount val="24"/>
                <c:pt idx="0">
                  <c:v>1.1253899999999999</c:v>
                </c:pt>
                <c:pt idx="1">
                  <c:v>1.1257200000000001</c:v>
                </c:pt>
                <c:pt idx="2">
                  <c:v>1.12652</c:v>
                </c:pt>
                <c:pt idx="3">
                  <c:v>1.12744</c:v>
                </c:pt>
                <c:pt idx="4">
                  <c:v>1.1283300000000001</c:v>
                </c:pt>
                <c:pt idx="5">
                  <c:v>1.1292500000000001</c:v>
                </c:pt>
                <c:pt idx="6">
                  <c:v>1.1302099999999999</c:v>
                </c:pt>
                <c:pt idx="7">
                  <c:v>1.1311100000000001</c:v>
                </c:pt>
                <c:pt idx="8">
                  <c:v>1.1320699999999999</c:v>
                </c:pt>
                <c:pt idx="9">
                  <c:v>1.1330199999999999</c:v>
                </c:pt>
                <c:pt idx="10">
                  <c:v>1.1339900000000001</c:v>
                </c:pt>
                <c:pt idx="11" formatCode="0.00000">
                  <c:v>1.1349</c:v>
                </c:pt>
                <c:pt idx="12">
                  <c:v>1.1357900000000001</c:v>
                </c:pt>
                <c:pt idx="13">
                  <c:v>1.1367100000000001</c:v>
                </c:pt>
                <c:pt idx="14">
                  <c:v>1.1376200000000001</c:v>
                </c:pt>
                <c:pt idx="15">
                  <c:v>1.1385400000000001</c:v>
                </c:pt>
                <c:pt idx="16">
                  <c:v>1.1394200000000001</c:v>
                </c:pt>
                <c:pt idx="17" formatCode="0.00000">
                  <c:v>1.1403000000000001</c:v>
                </c:pt>
                <c:pt idx="18">
                  <c:v>1.14114</c:v>
                </c:pt>
                <c:pt idx="19" formatCode="0.00000">
                  <c:v>1.1419999999999999</c:v>
                </c:pt>
                <c:pt idx="20">
                  <c:v>1.1428199999999999</c:v>
                </c:pt>
                <c:pt idx="21">
                  <c:v>1.1436599999999999</c:v>
                </c:pt>
                <c:pt idx="22">
                  <c:v>1.14445</c:v>
                </c:pt>
                <c:pt idx="23">
                  <c:v>1.1451899999999999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AB-8C47-9E2C-C37B03A25F69}"/>
            </c:ext>
          </c:extLst>
        </c:ser>
        <c:ser>
          <c:idx val="1"/>
          <c:order val="1"/>
          <c:tx>
            <c:v>Pontos duvidosos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26AB-8C47-9E2C-C37B03A25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3673280"/>
        <c:axId val="1492187743"/>
      </c:scatterChart>
      <c:valAx>
        <c:axId val="1473673280"/>
        <c:scaling>
          <c:orientation val="minMax"/>
          <c:max val="3.0500000000000006E-2"/>
          <c:min val="2.5000000000000005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92187743"/>
        <c:crosses val="autoZero"/>
        <c:crossBetween val="midCat"/>
      </c:valAx>
      <c:valAx>
        <c:axId val="1492187743"/>
        <c:scaling>
          <c:orientation val="minMax"/>
          <c:max val="1.145"/>
          <c:min val="1.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73673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783182382211649"/>
          <c:y val="0.2278922875380871"/>
          <c:w val="0.37392162990685196"/>
          <c:h val="0.1868685150411353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Gráfico 2 -  V</a:t>
            </a:r>
            <a:r>
              <a:rPr lang="en-GB" b="1" baseline="0"/>
              <a:t> em funçaõ R3 (s/ pontos duvidosos)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4710507288615401"/>
          <c:y val="0.1747323346826507"/>
          <c:w val="0.78678364401471801"/>
          <c:h val="0.70561471108395424"/>
        </c:manualLayout>
      </c:layout>
      <c:scatterChart>
        <c:scatterStyle val="lineMarker"/>
        <c:varyColors val="0"/>
        <c:ser>
          <c:idx val="0"/>
          <c:order val="0"/>
          <c:tx>
            <c:v>Dados experimentais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'Temp amb'!$B$18:$B$40</c:f>
              <c:numCache>
                <c:formatCode>0.0000</c:formatCode>
                <c:ptCount val="23"/>
                <c:pt idx="0">
                  <c:v>2.69E-2</c:v>
                </c:pt>
                <c:pt idx="1">
                  <c:v>2.7099999999999999E-2</c:v>
                </c:pt>
                <c:pt idx="2">
                  <c:v>2.7300000000000001E-2</c:v>
                </c:pt>
                <c:pt idx="3">
                  <c:v>2.75E-2</c:v>
                </c:pt>
                <c:pt idx="4">
                  <c:v>2.7699999999999999E-2</c:v>
                </c:pt>
                <c:pt idx="5">
                  <c:v>2.7900000000000001E-2</c:v>
                </c:pt>
                <c:pt idx="6">
                  <c:v>2.8000000000000001E-2</c:v>
                </c:pt>
                <c:pt idx="7">
                  <c:v>2.8199999999999999E-2</c:v>
                </c:pt>
                <c:pt idx="8">
                  <c:v>2.8400000000000002E-2</c:v>
                </c:pt>
                <c:pt idx="9">
                  <c:v>2.86E-2</c:v>
                </c:pt>
                <c:pt idx="10">
                  <c:v>2.8799999999999999E-2</c:v>
                </c:pt>
                <c:pt idx="11">
                  <c:v>2.9000000000000001E-2</c:v>
                </c:pt>
                <c:pt idx="12">
                  <c:v>2.92E-2</c:v>
                </c:pt>
                <c:pt idx="13">
                  <c:v>2.93E-2</c:v>
                </c:pt>
                <c:pt idx="14">
                  <c:v>2.9499999999999998E-2</c:v>
                </c:pt>
                <c:pt idx="15">
                  <c:v>2.9700000000000001E-2</c:v>
                </c:pt>
                <c:pt idx="16">
                  <c:v>2.9899999999999999E-2</c:v>
                </c:pt>
                <c:pt idx="17">
                  <c:v>3.0099999999999998E-2</c:v>
                </c:pt>
                <c:pt idx="18">
                  <c:v>3.0200000000000001E-2</c:v>
                </c:pt>
                <c:pt idx="19">
                  <c:v>3.04E-2</c:v>
                </c:pt>
                <c:pt idx="20">
                  <c:v>3.0599999999999999E-2</c:v>
                </c:pt>
                <c:pt idx="21">
                  <c:v>3.0700000000000002E-2</c:v>
                </c:pt>
                <c:pt idx="22">
                  <c:v>3.09E-2</c:v>
                </c:pt>
              </c:numCache>
            </c:numRef>
          </c:xVal>
          <c:yVal>
            <c:numRef>
              <c:f>'Temp amb'!$C$18:$C$40</c:f>
              <c:numCache>
                <c:formatCode>General</c:formatCode>
                <c:ptCount val="23"/>
                <c:pt idx="0">
                  <c:v>1.1257200000000001</c:v>
                </c:pt>
                <c:pt idx="1">
                  <c:v>1.12652</c:v>
                </c:pt>
                <c:pt idx="2">
                  <c:v>1.12744</c:v>
                </c:pt>
                <c:pt idx="3">
                  <c:v>1.1283300000000001</c:v>
                </c:pt>
                <c:pt idx="4">
                  <c:v>1.1292500000000001</c:v>
                </c:pt>
                <c:pt idx="5">
                  <c:v>1.1302099999999999</c:v>
                </c:pt>
                <c:pt idx="6">
                  <c:v>1.1311100000000001</c:v>
                </c:pt>
                <c:pt idx="7">
                  <c:v>1.1320699999999999</c:v>
                </c:pt>
                <c:pt idx="8">
                  <c:v>1.1330199999999999</c:v>
                </c:pt>
                <c:pt idx="9">
                  <c:v>1.1339900000000001</c:v>
                </c:pt>
                <c:pt idx="10" formatCode="0.00000">
                  <c:v>1.1349</c:v>
                </c:pt>
                <c:pt idx="11">
                  <c:v>1.1357900000000001</c:v>
                </c:pt>
                <c:pt idx="12">
                  <c:v>1.1367100000000001</c:v>
                </c:pt>
                <c:pt idx="13">
                  <c:v>1.1376200000000001</c:v>
                </c:pt>
                <c:pt idx="14">
                  <c:v>1.1385400000000001</c:v>
                </c:pt>
                <c:pt idx="15">
                  <c:v>1.1394200000000001</c:v>
                </c:pt>
                <c:pt idx="16" formatCode="0.00000">
                  <c:v>1.1403000000000001</c:v>
                </c:pt>
                <c:pt idx="17">
                  <c:v>1.14114</c:v>
                </c:pt>
                <c:pt idx="18" formatCode="0.00000">
                  <c:v>1.1419999999999999</c:v>
                </c:pt>
                <c:pt idx="19">
                  <c:v>1.1428199999999999</c:v>
                </c:pt>
                <c:pt idx="20">
                  <c:v>1.1436599999999999</c:v>
                </c:pt>
                <c:pt idx="21">
                  <c:v>1.14445</c:v>
                </c:pt>
                <c:pt idx="22">
                  <c:v>1.1451899999999999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B2-FA41-B6FB-D2882F00C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482160"/>
        <c:axId val="1629098720"/>
      </c:scatterChart>
      <c:valAx>
        <c:axId val="1628482160"/>
        <c:scaling>
          <c:orientation val="minMax"/>
          <c:max val="3.1000000000000007E-2"/>
          <c:min val="2.650000000000000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29098720"/>
        <c:crosses val="autoZero"/>
        <c:crossBetween val="midCat"/>
      </c:valAx>
      <c:valAx>
        <c:axId val="1629098720"/>
        <c:scaling>
          <c:orientation val="minMax"/>
          <c:max val="1.145"/>
          <c:min val="1.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2848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145810826066294"/>
          <c:y val="0.61450295443744385"/>
          <c:w val="0.31349149355919104"/>
          <c:h val="0.2378493728475197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GB" sz="1400"/>
              <a:t>Gráfico 4 -  resíduos</a:t>
            </a:r>
            <a:r>
              <a:rPr lang="en-GB" sz="1400" baseline="0"/>
              <a:t> de ajuste gráfico 2 </a:t>
            </a:r>
            <a:endParaRPr lang="en-GB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109946730021324"/>
          <c:y val="0.14638116452333211"/>
          <c:w val="0.80967975125774649"/>
          <c:h val="0.70708696640959379"/>
        </c:manualLayout>
      </c:layout>
      <c:scatterChart>
        <c:scatterStyle val="lineMarker"/>
        <c:varyColors val="0"/>
        <c:ser>
          <c:idx val="0"/>
          <c:order val="0"/>
          <c:tx>
            <c:v>Dados experimentais</c:v>
          </c:tx>
          <c:spPr>
            <a:ln w="19050">
              <a:noFill/>
            </a:ln>
          </c:spPr>
          <c:xVal>
            <c:numRef>
              <c:f>final!$C$21:$C$43</c:f>
              <c:numCache>
                <c:formatCode>General</c:formatCode>
                <c:ptCount val="23"/>
                <c:pt idx="0">
                  <c:v>1.1257200000000001</c:v>
                </c:pt>
                <c:pt idx="1">
                  <c:v>1.12652</c:v>
                </c:pt>
                <c:pt idx="2">
                  <c:v>1.12744</c:v>
                </c:pt>
                <c:pt idx="3">
                  <c:v>1.1283300000000001</c:v>
                </c:pt>
                <c:pt idx="4">
                  <c:v>1.1292500000000001</c:v>
                </c:pt>
                <c:pt idx="5">
                  <c:v>1.1302099999999999</c:v>
                </c:pt>
                <c:pt idx="6">
                  <c:v>1.1311100000000001</c:v>
                </c:pt>
                <c:pt idx="7">
                  <c:v>1.1320699999999999</c:v>
                </c:pt>
                <c:pt idx="8">
                  <c:v>1.1330199999999999</c:v>
                </c:pt>
                <c:pt idx="9">
                  <c:v>1.1339900000000001</c:v>
                </c:pt>
                <c:pt idx="10" formatCode="0.00000">
                  <c:v>1.1349</c:v>
                </c:pt>
                <c:pt idx="11">
                  <c:v>1.1357900000000001</c:v>
                </c:pt>
                <c:pt idx="12">
                  <c:v>1.1367100000000001</c:v>
                </c:pt>
                <c:pt idx="13">
                  <c:v>1.1376200000000001</c:v>
                </c:pt>
                <c:pt idx="14">
                  <c:v>1.1385400000000001</c:v>
                </c:pt>
                <c:pt idx="15">
                  <c:v>1.1394200000000001</c:v>
                </c:pt>
                <c:pt idx="16" formatCode="0.00000">
                  <c:v>1.1403000000000001</c:v>
                </c:pt>
                <c:pt idx="17">
                  <c:v>1.14114</c:v>
                </c:pt>
                <c:pt idx="18" formatCode="0.00000">
                  <c:v>1.1419999999999999</c:v>
                </c:pt>
                <c:pt idx="19">
                  <c:v>1.1428199999999999</c:v>
                </c:pt>
                <c:pt idx="20">
                  <c:v>1.1436599999999999</c:v>
                </c:pt>
                <c:pt idx="21">
                  <c:v>1.14445</c:v>
                </c:pt>
                <c:pt idx="22">
                  <c:v>1.1451899999999999</c:v>
                </c:pt>
              </c:numCache>
            </c:numRef>
          </c:xVal>
          <c:yVal>
            <c:numRef>
              <c:f>Sheet3!$C$25:$C$47</c:f>
              <c:numCache>
                <c:formatCode>General</c:formatCode>
                <c:ptCount val="23"/>
                <c:pt idx="0">
                  <c:v>-1.804246833244004E-3</c:v>
                </c:pt>
                <c:pt idx="1">
                  <c:v>-1.6246456868369008E-3</c:v>
                </c:pt>
                <c:pt idx="2">
                  <c:v>-1.4481043684687299E-3</c:v>
                </c:pt>
                <c:pt idx="3">
                  <c:v>-1.2707980930908302E-3</c:v>
                </c:pt>
                <c:pt idx="4">
                  <c:v>-1.0942567747226628E-3</c:v>
                </c:pt>
                <c:pt idx="5">
                  <c:v>-9.1873539903413251E-4</c:v>
                </c:pt>
                <c:pt idx="6">
                  <c:v>-8.4168410932614415E-4</c:v>
                </c:pt>
                <c:pt idx="7">
                  <c:v>-6.6616273363761733E-4</c:v>
                </c:pt>
                <c:pt idx="8">
                  <c:v>-4.9038637227917861E-4</c:v>
                </c:pt>
                <c:pt idx="9">
                  <c:v>-3.1511998226057061E-4</c:v>
                </c:pt>
                <c:pt idx="10">
                  <c:v>-1.3832367822249128E-4</c:v>
                </c:pt>
                <c:pt idx="11">
                  <c:v>3.8982597155415299E-5</c:v>
                </c:pt>
                <c:pt idx="12">
                  <c:v>2.1552391552358274E-4</c:v>
                </c:pt>
                <c:pt idx="13">
                  <c:v>2.9232021956166268E-4</c:v>
                </c:pt>
                <c:pt idx="14">
                  <c:v>4.6886153792983012E-4</c:v>
                </c:pt>
                <c:pt idx="15">
                  <c:v>6.4642279897764512E-4</c:v>
                </c:pt>
                <c:pt idx="16">
                  <c:v>8.2398406002546012E-4</c:v>
                </c:pt>
                <c:pt idx="17">
                  <c:v>1.0025652637529192E-3</c:v>
                </c:pt>
                <c:pt idx="18">
                  <c:v>1.0806364961405621E-3</c:v>
                </c:pt>
                <c:pt idx="19">
                  <c:v>1.2597276712078415E-3</c:v>
                </c:pt>
                <c:pt idx="20">
                  <c:v>1.4383088749352971E-3</c:v>
                </c:pt>
                <c:pt idx="21">
                  <c:v>1.5181650070123162E-3</c:v>
                </c:pt>
                <c:pt idx="22">
                  <c:v>1.6992960674388838E-3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E3-B748-BCBB-BBF280404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016992"/>
        <c:axId val="102112928"/>
      </c:scatterChart>
      <c:valAx>
        <c:axId val="335016992"/>
        <c:scaling>
          <c:orientation val="minMax"/>
          <c:max val="1.145"/>
          <c:min val="1.12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12928"/>
        <c:crossesAt val="-2.0000000000000004E-2"/>
        <c:crossBetween val="midCat"/>
      </c:valAx>
      <c:valAx>
        <c:axId val="102112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50169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4133684654864311"/>
          <c:y val="0.69140467252756421"/>
          <c:w val="0.21202754150159003"/>
          <c:h val="7.5424088690869709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GB" sz="1400"/>
              <a:t>Gráfico 3 - resíduos</a:t>
            </a:r>
            <a:r>
              <a:rPr lang="en-GB" sz="1400" baseline="0"/>
              <a:t> de ajuste gráfico 1 </a:t>
            </a:r>
            <a:endParaRPr lang="en-GB" sz="1400"/>
          </a:p>
        </c:rich>
      </c:tx>
      <c:layout>
        <c:manualLayout>
          <c:xMode val="edge"/>
          <c:yMode val="edge"/>
          <c:x val="0.29117245003379305"/>
          <c:y val="1.588736732250010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086853073801688"/>
          <c:y val="0.13176730330908626"/>
          <c:w val="0.80603254250723111"/>
          <c:h val="0.71196820047591469"/>
        </c:manualLayout>
      </c:layout>
      <c:scatterChart>
        <c:scatterStyle val="lineMarker"/>
        <c:varyColors val="0"/>
        <c:ser>
          <c:idx val="0"/>
          <c:order val="0"/>
          <c:tx>
            <c:v>Dados experimentais</c:v>
          </c:tx>
          <c:spPr>
            <a:ln w="19050">
              <a:noFill/>
            </a:ln>
          </c:spPr>
          <c:dPt>
            <c:idx val="0"/>
            <c:marker>
              <c:spPr>
                <a:solidFill>
                  <a:schemeClr val="accent2"/>
                </a:solidFill>
                <a:ln>
                  <a:solidFill>
                    <a:schemeClr val="accent2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57D-064F-A5F4-B16C537865FE}"/>
              </c:ext>
            </c:extLst>
          </c:dPt>
          <c:xVal>
            <c:numRef>
              <c:f>final!$C$20:$C$43</c:f>
              <c:numCache>
                <c:formatCode>General</c:formatCode>
                <c:ptCount val="24"/>
                <c:pt idx="0">
                  <c:v>1.1253899999999999</c:v>
                </c:pt>
                <c:pt idx="1">
                  <c:v>1.1257200000000001</c:v>
                </c:pt>
                <c:pt idx="2">
                  <c:v>1.12652</c:v>
                </c:pt>
                <c:pt idx="3">
                  <c:v>1.12744</c:v>
                </c:pt>
                <c:pt idx="4">
                  <c:v>1.1283300000000001</c:v>
                </c:pt>
                <c:pt idx="5">
                  <c:v>1.1292500000000001</c:v>
                </c:pt>
                <c:pt idx="6">
                  <c:v>1.1302099999999999</c:v>
                </c:pt>
                <c:pt idx="7">
                  <c:v>1.1311100000000001</c:v>
                </c:pt>
                <c:pt idx="8">
                  <c:v>1.1320699999999999</c:v>
                </c:pt>
                <c:pt idx="9">
                  <c:v>1.1330199999999999</c:v>
                </c:pt>
                <c:pt idx="10">
                  <c:v>1.1339900000000001</c:v>
                </c:pt>
                <c:pt idx="11" formatCode="0.00000">
                  <c:v>1.1349</c:v>
                </c:pt>
                <c:pt idx="12">
                  <c:v>1.1357900000000001</c:v>
                </c:pt>
                <c:pt idx="13">
                  <c:v>1.1367100000000001</c:v>
                </c:pt>
                <c:pt idx="14">
                  <c:v>1.1376200000000001</c:v>
                </c:pt>
                <c:pt idx="15">
                  <c:v>1.1385400000000001</c:v>
                </c:pt>
                <c:pt idx="16">
                  <c:v>1.1394200000000001</c:v>
                </c:pt>
                <c:pt idx="17" formatCode="0.00000">
                  <c:v>1.1403000000000001</c:v>
                </c:pt>
                <c:pt idx="18">
                  <c:v>1.14114</c:v>
                </c:pt>
                <c:pt idx="19" formatCode="0.00000">
                  <c:v>1.1419999999999999</c:v>
                </c:pt>
                <c:pt idx="20">
                  <c:v>1.1428199999999999</c:v>
                </c:pt>
                <c:pt idx="21">
                  <c:v>1.1436599999999999</c:v>
                </c:pt>
                <c:pt idx="22">
                  <c:v>1.14445</c:v>
                </c:pt>
                <c:pt idx="23">
                  <c:v>1.1451899999999999</c:v>
                </c:pt>
              </c:numCache>
            </c:numRef>
          </c:xVal>
          <c:yVal>
            <c:numRef>
              <c:f>Sheet5!$C$25:$C$48</c:f>
              <c:numCache>
                <c:formatCode>General</c:formatCode>
                <c:ptCount val="24"/>
                <c:pt idx="0">
                  <c:v>-3.5445025878090217E-3</c:v>
                </c:pt>
                <c:pt idx="1">
                  <c:v>-1.6528727402486051E-3</c:v>
                </c:pt>
                <c:pt idx="2">
                  <c:v>-1.4731640188900066E-3</c:v>
                </c:pt>
                <c:pt idx="3">
                  <c:v>-1.2964989893276165E-3</c:v>
                </c:pt>
                <c:pt idx="4">
                  <c:v>-1.1190730368161803E-3</c:v>
                </c:pt>
                <c:pt idx="5">
                  <c:v>-9.4240800725379353E-4</c:v>
                </c:pt>
                <c:pt idx="6">
                  <c:v>-7.6675754162347162E-4</c:v>
                </c:pt>
                <c:pt idx="7">
                  <c:v>-6.8958523009505016E-4</c:v>
                </c:pt>
                <c:pt idx="8">
                  <c:v>-5.1393476446473171E-4</c:v>
                </c:pt>
                <c:pt idx="9">
                  <c:v>-3.3803065785139447E-4</c:v>
                </c:pt>
                <c:pt idx="10">
                  <c:v>-1.626338332040983E-4</c:v>
                </c:pt>
                <c:pt idx="11">
                  <c:v>1.4284837341307227E-5</c:v>
                </c:pt>
                <c:pt idx="12">
                  <c:v>1.9171078985275036E-4</c:v>
                </c:pt>
                <c:pt idx="13">
                  <c:v>3.6837581941513362E-4</c:v>
                </c:pt>
                <c:pt idx="14">
                  <c:v>4.4529448996053975E-4</c:v>
                </c:pt>
                <c:pt idx="15">
                  <c:v>6.2195951952292647E-4</c:v>
                </c:pt>
                <c:pt idx="16">
                  <c:v>7.9963911301738494E-4</c:v>
                </c:pt>
                <c:pt idx="17">
                  <c:v>9.7731870651184341E-4</c:v>
                </c:pt>
                <c:pt idx="18">
                  <c:v>1.1560128639383702E-3</c:v>
                </c:pt>
                <c:pt idx="19">
                  <c:v>1.2341997393988703E-3</c:v>
                </c:pt>
                <c:pt idx="20">
                  <c:v>1.4134011787914312E-3</c:v>
                </c:pt>
                <c:pt idx="21">
                  <c:v>1.5920953362179614E-3</c:v>
                </c:pt>
                <c:pt idx="22">
                  <c:v>1.6720576985595759E-3</c:v>
                </c:pt>
                <c:pt idx="23">
                  <c:v>1.8532882658162803E-3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7D-064F-A5F4-B16C537865FE}"/>
            </c:ext>
          </c:extLst>
        </c:ser>
        <c:ser>
          <c:idx val="1"/>
          <c:order val="1"/>
          <c:tx>
            <c:v>Ponto duvidoso</c:v>
          </c:tx>
          <c:spPr>
            <a:ln w="19050">
              <a:noFill/>
            </a:ln>
          </c:spP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F57D-064F-A5F4-B16C53786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932960"/>
        <c:axId val="336935200"/>
      </c:scatterChart>
      <c:valAx>
        <c:axId val="336932960"/>
        <c:scaling>
          <c:orientation val="minMax"/>
          <c:max val="1.145"/>
          <c:min val="1.12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6935200"/>
        <c:crossesAt val="-4.000000000000001E-3"/>
        <c:crossBetween val="midCat"/>
      </c:valAx>
      <c:valAx>
        <c:axId val="336935200"/>
        <c:scaling>
          <c:orientation val="minMax"/>
          <c:max val="2.0000000000000005E-3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69329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515671444243533"/>
          <c:y val="0.67193423634818139"/>
          <c:w val="0.2219181270915343"/>
          <c:h val="0.143961049218802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984250</xdr:colOff>
      <xdr:row>28</xdr:row>
      <xdr:rowOff>133350</xdr:rowOff>
    </xdr:from>
    <xdr:to>
      <xdr:col>13</xdr:col>
      <xdr:colOff>234950</xdr:colOff>
      <xdr:row>43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9FCBC1-7E4B-0E42-A021-0B2F04A09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1031240</xdr:colOff>
      <xdr:row>43</xdr:row>
      <xdr:rowOff>157480</xdr:rowOff>
    </xdr:from>
    <xdr:to>
      <xdr:col>13</xdr:col>
      <xdr:colOff>289560</xdr:colOff>
      <xdr:row>58</xdr:row>
      <xdr:rowOff>5080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C223A3-1568-9F4B-B1E8-6F3F657E38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76200</xdr:rowOff>
    </xdr:from>
    <xdr:to>
      <xdr:col>15</xdr:col>
      <xdr:colOff>279400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BDBEBE-88C5-6249-8B9A-4826CBF0C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76200</xdr:rowOff>
    </xdr:from>
    <xdr:to>
      <xdr:col>15</xdr:col>
      <xdr:colOff>279400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12BBD7-4E08-5748-8842-0613EC9AB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76200</xdr:rowOff>
    </xdr:from>
    <xdr:to>
      <xdr:col>15</xdr:col>
      <xdr:colOff>279400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508D45-E7BB-624E-B801-A4561CF4B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76200</xdr:rowOff>
    </xdr:from>
    <xdr:to>
      <xdr:col>15</xdr:col>
      <xdr:colOff>279400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7625E4-6606-CD46-9EB4-7C80A866C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13</xdr:row>
      <xdr:rowOff>135466</xdr:rowOff>
    </xdr:from>
    <xdr:to>
      <xdr:col>9</xdr:col>
      <xdr:colOff>575733</xdr:colOff>
      <xdr:row>31</xdr:row>
      <xdr:rowOff>60187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D9B04C-CA3F-DB4C-8537-C2F01D4693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25400</xdr:rowOff>
    </xdr:from>
    <xdr:to>
      <xdr:col>9</xdr:col>
      <xdr:colOff>592666</xdr:colOff>
      <xdr:row>46</xdr:row>
      <xdr:rowOff>135466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10E59E-7ED0-7E42-8F3C-E33010996A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1159303</xdr:colOff>
      <xdr:row>32</xdr:row>
      <xdr:rowOff>30443</xdr:rowOff>
    </xdr:from>
    <xdr:to>
      <xdr:col>18</xdr:col>
      <xdr:colOff>389467</xdr:colOff>
      <xdr:row>47</xdr:row>
      <xdr:rowOff>169334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64DE1AB-81E4-F349-9204-0D574C7110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1182952</xdr:colOff>
      <xdr:row>14</xdr:row>
      <xdr:rowOff>14042</xdr:rowOff>
    </xdr:from>
    <xdr:to>
      <xdr:col>18</xdr:col>
      <xdr:colOff>347547</xdr:colOff>
      <xdr:row>31</xdr:row>
      <xdr:rowOff>45017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C4A70D-253E-E942-97C7-31126E638E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opLeftCell="B31" zoomScale="84" zoomScaleNormal="90" zoomScaleSheetLayoutView="40" workbookViewId="0">
      <selection activeCell="L61" sqref="L61:L63"/>
    </sheetView>
  </sheetViews>
  <sheetFormatPr baseColWidth="10" defaultColWidth="8.83203125" defaultRowHeight="15"/>
  <cols>
    <col min="2" max="2" width="19.1640625" bestFit="1" customWidth="1"/>
    <col min="3" max="3" width="15.6640625" bestFit="1" customWidth="1"/>
    <col min="4" max="4" width="8.6640625" customWidth="1"/>
    <col min="5" max="5" width="12" customWidth="1"/>
    <col min="6" max="6" width="10.83203125" customWidth="1"/>
    <col min="7" max="7" width="14.5" bestFit="1" customWidth="1"/>
    <col min="9" max="9" width="12.1640625" bestFit="1" customWidth="1"/>
  </cols>
  <sheetData>
    <row r="1" spans="1:14">
      <c r="A1" s="3" t="s">
        <v>15</v>
      </c>
      <c r="B1" s="3"/>
      <c r="C1" s="3"/>
    </row>
    <row r="2" spans="1:14">
      <c r="A2" s="43" t="s">
        <v>44</v>
      </c>
      <c r="B2" s="43"/>
      <c r="C2" s="43"/>
      <c r="D2" s="43"/>
      <c r="E2" s="43"/>
      <c r="F2" s="43"/>
      <c r="G2" s="43"/>
      <c r="H2" s="43"/>
      <c r="I2" s="43"/>
    </row>
    <row r="3" spans="1:14">
      <c r="A3" s="44"/>
      <c r="B3" s="45"/>
      <c r="C3" s="47" t="s">
        <v>9</v>
      </c>
      <c r="D3" s="47"/>
      <c r="E3" s="48" t="s">
        <v>12</v>
      </c>
      <c r="F3" s="48"/>
      <c r="G3" s="48"/>
      <c r="H3" s="48"/>
      <c r="I3" s="48"/>
    </row>
    <row r="4" spans="1:14" ht="17">
      <c r="A4" s="6"/>
      <c r="B4" s="6" t="s">
        <v>1</v>
      </c>
      <c r="C4" s="6" t="s">
        <v>18</v>
      </c>
      <c r="D4" s="6" t="s">
        <v>19</v>
      </c>
      <c r="E4" s="8" t="s">
        <v>20</v>
      </c>
      <c r="F4" s="8" t="s">
        <v>21</v>
      </c>
      <c r="G4" s="9" t="s">
        <v>22</v>
      </c>
      <c r="H4" s="9" t="s">
        <v>36</v>
      </c>
      <c r="I4" s="9" t="s">
        <v>17</v>
      </c>
      <c r="N4" t="s">
        <v>34</v>
      </c>
    </row>
    <row r="5" spans="1:14">
      <c r="A5" s="6" t="s">
        <v>5</v>
      </c>
      <c r="B5" s="13">
        <v>1200</v>
      </c>
      <c r="C5" s="19" t="s">
        <v>37</v>
      </c>
      <c r="D5" s="21" t="s">
        <v>29</v>
      </c>
      <c r="E5" s="12">
        <v>1198.9000000000001</v>
      </c>
      <c r="F5" s="25">
        <v>2E-3</v>
      </c>
      <c r="G5" s="12">
        <f>(C10/G10)*E5</f>
        <v>1198.9000000000001</v>
      </c>
      <c r="H5" s="20">
        <v>2E-3</v>
      </c>
      <c r="I5" s="10" t="e">
        <f>C5-G5/C5</f>
        <v>#VALUE!</v>
      </c>
      <c r="J5" t="s">
        <v>33</v>
      </c>
      <c r="N5" t="s">
        <v>35</v>
      </c>
    </row>
    <row r="6" spans="1:14">
      <c r="A6" s="6" t="s">
        <v>6</v>
      </c>
      <c r="B6" s="13">
        <v>2200</v>
      </c>
      <c r="C6" s="11" t="s">
        <v>30</v>
      </c>
      <c r="D6" s="21" t="s">
        <v>31</v>
      </c>
      <c r="E6" s="12">
        <v>2164</v>
      </c>
      <c r="F6" s="25">
        <v>2E-3</v>
      </c>
      <c r="G6" s="12">
        <f>(C10/G10)*E6</f>
        <v>2164</v>
      </c>
      <c r="H6" s="20">
        <v>2E-3</v>
      </c>
      <c r="I6" s="10"/>
    </row>
    <row r="7" spans="1:14">
      <c r="A7" s="6" t="s">
        <v>7</v>
      </c>
      <c r="B7" s="13">
        <v>3300</v>
      </c>
      <c r="C7" s="11" t="s">
        <v>32</v>
      </c>
      <c r="D7" s="21" t="s">
        <v>31</v>
      </c>
      <c r="E7" s="12">
        <v>3297.2</v>
      </c>
      <c r="F7" s="25">
        <v>2E-3</v>
      </c>
      <c r="G7" s="12">
        <f>(C10/G10)*E7</f>
        <v>3297.2</v>
      </c>
      <c r="H7" s="20">
        <v>2E-3</v>
      </c>
      <c r="I7" s="4"/>
    </row>
    <row r="8" spans="1:14">
      <c r="A8" s="6" t="s">
        <v>13</v>
      </c>
      <c r="B8" s="51"/>
      <c r="C8" s="51"/>
      <c r="D8" s="51"/>
      <c r="E8" s="12"/>
      <c r="F8" s="25">
        <v>2E-3</v>
      </c>
      <c r="G8" s="11" t="e">
        <f t="shared" ref="G8" si="0">(C13/G13)*E8</f>
        <v>#DIV/0!</v>
      </c>
      <c r="H8" s="20"/>
      <c r="I8" s="10"/>
    </row>
    <row r="9" spans="1:14">
      <c r="A9" s="6" t="s">
        <v>14</v>
      </c>
      <c r="B9" s="51"/>
      <c r="C9" s="51"/>
      <c r="D9" s="51"/>
      <c r="E9" s="12"/>
      <c r="F9" s="25">
        <v>2E-3</v>
      </c>
      <c r="G9" s="11" t="e">
        <f t="shared" ref="G9" si="1">(C14/G14)*E9</f>
        <v>#DIV/0!</v>
      </c>
      <c r="H9" s="20"/>
      <c r="I9" s="10"/>
    </row>
    <row r="10" spans="1:14">
      <c r="A10" s="5"/>
      <c r="B10" s="15" t="s">
        <v>23</v>
      </c>
      <c r="C10" s="14">
        <v>1000</v>
      </c>
      <c r="D10" s="50"/>
      <c r="E10" s="50"/>
      <c r="F10" s="16" t="s">
        <v>24</v>
      </c>
      <c r="G10" s="7">
        <v>1000</v>
      </c>
      <c r="H10" s="49"/>
      <c r="I10" s="49"/>
    </row>
    <row r="12" spans="1:14">
      <c r="A12" s="3" t="s">
        <v>16</v>
      </c>
      <c r="B12" s="3"/>
      <c r="C12" s="3"/>
    </row>
    <row r="14" spans="1:14">
      <c r="A14" s="23" t="s">
        <v>3</v>
      </c>
      <c r="B14" s="24">
        <v>0.56699999999999995</v>
      </c>
    </row>
    <row r="16" spans="1:14">
      <c r="A16" s="31" t="s">
        <v>0</v>
      </c>
      <c r="B16" s="31" t="s">
        <v>4</v>
      </c>
      <c r="C16" s="31" t="s">
        <v>2</v>
      </c>
      <c r="F16" s="17" t="s">
        <v>25</v>
      </c>
    </row>
    <row r="17" spans="1:6">
      <c r="A17" s="28">
        <v>0</v>
      </c>
      <c r="B17" s="29">
        <v>2.5000000000000001E-2</v>
      </c>
      <c r="C17" s="28">
        <v>1.1253899999999999</v>
      </c>
      <c r="F17" s="17" t="s">
        <v>26</v>
      </c>
    </row>
    <row r="18" spans="1:6">
      <c r="A18" s="11">
        <v>30.08</v>
      </c>
      <c r="B18" s="22">
        <v>2.69E-2</v>
      </c>
      <c r="C18" s="11">
        <v>1.1257200000000001</v>
      </c>
      <c r="F18" s="17" t="s">
        <v>27</v>
      </c>
    </row>
    <row r="19" spans="1:6">
      <c r="A19" s="11">
        <v>60.29</v>
      </c>
      <c r="B19" s="22">
        <v>2.7099999999999999E-2</v>
      </c>
      <c r="C19" s="11">
        <v>1.12652</v>
      </c>
    </row>
    <row r="20" spans="1:6">
      <c r="A20" s="11">
        <v>91.48</v>
      </c>
      <c r="B20" s="22">
        <v>2.7300000000000001E-2</v>
      </c>
      <c r="C20" s="11">
        <v>1.12744</v>
      </c>
      <c r="F20" s="18" t="s">
        <v>28</v>
      </c>
    </row>
    <row r="21" spans="1:6">
      <c r="A21" s="11">
        <v>120.38</v>
      </c>
      <c r="B21" s="22">
        <v>2.75E-2</v>
      </c>
      <c r="C21" s="11">
        <v>1.1283300000000001</v>
      </c>
    </row>
    <row r="22" spans="1:6">
      <c r="A22" s="11">
        <v>150.4</v>
      </c>
      <c r="B22" s="22">
        <v>2.7699999999999999E-2</v>
      </c>
      <c r="C22" s="11">
        <v>1.1292500000000001</v>
      </c>
    </row>
    <row r="23" spans="1:6">
      <c r="A23" s="11">
        <v>180.69</v>
      </c>
      <c r="B23" s="22">
        <v>2.7900000000000001E-2</v>
      </c>
      <c r="C23" s="11">
        <v>1.1302099999999999</v>
      </c>
    </row>
    <row r="24" spans="1:6">
      <c r="A24" s="11">
        <v>210.01</v>
      </c>
      <c r="B24" s="22">
        <v>2.8000000000000001E-2</v>
      </c>
      <c r="C24" s="21">
        <v>1.1311100000000001</v>
      </c>
    </row>
    <row r="25" spans="1:6">
      <c r="A25" s="11">
        <v>240.69</v>
      </c>
      <c r="B25" s="22">
        <v>2.8199999999999999E-2</v>
      </c>
      <c r="C25" s="21">
        <v>1.1320699999999999</v>
      </c>
    </row>
    <row r="26" spans="1:6">
      <c r="A26" s="11">
        <v>270.39999999999998</v>
      </c>
      <c r="B26" s="22">
        <v>2.8400000000000002E-2</v>
      </c>
      <c r="C26" s="21">
        <v>1.1330199999999999</v>
      </c>
    </row>
    <row r="27" spans="1:6">
      <c r="A27" s="11">
        <v>300.52</v>
      </c>
      <c r="B27" s="22">
        <v>2.86E-2</v>
      </c>
      <c r="C27" s="21">
        <v>1.1339900000000001</v>
      </c>
    </row>
    <row r="28" spans="1:6">
      <c r="A28" s="11">
        <v>330.39</v>
      </c>
      <c r="B28" s="22">
        <v>2.8799999999999999E-2</v>
      </c>
      <c r="C28" s="30">
        <v>1.1349</v>
      </c>
    </row>
    <row r="29" spans="1:6">
      <c r="A29" s="11">
        <v>360.15</v>
      </c>
      <c r="B29" s="22">
        <v>2.9000000000000001E-2</v>
      </c>
      <c r="C29" s="21">
        <v>1.1357900000000001</v>
      </c>
    </row>
    <row r="30" spans="1:6">
      <c r="A30" s="11">
        <v>390.49</v>
      </c>
      <c r="B30" s="22">
        <v>2.92E-2</v>
      </c>
      <c r="C30" s="21">
        <v>1.1367100000000001</v>
      </c>
    </row>
    <row r="31" spans="1:6">
      <c r="A31" s="11">
        <v>420.09</v>
      </c>
      <c r="B31" s="22">
        <v>2.93E-2</v>
      </c>
      <c r="C31" s="21">
        <v>1.1376200000000001</v>
      </c>
    </row>
    <row r="32" spans="1:6">
      <c r="A32" s="11">
        <v>450.47</v>
      </c>
      <c r="B32" s="22">
        <v>2.9499999999999998E-2</v>
      </c>
      <c r="C32" s="21">
        <v>1.1385400000000001</v>
      </c>
    </row>
    <row r="33" spans="1:3">
      <c r="A33" s="11">
        <v>480.67</v>
      </c>
      <c r="B33" s="22">
        <v>2.9700000000000001E-2</v>
      </c>
      <c r="C33" s="21">
        <v>1.1394200000000001</v>
      </c>
    </row>
    <row r="34" spans="1:3">
      <c r="A34" s="11">
        <v>510.82</v>
      </c>
      <c r="B34" s="22">
        <v>2.9899999999999999E-2</v>
      </c>
      <c r="C34" s="30">
        <v>1.1403000000000001</v>
      </c>
    </row>
    <row r="35" spans="1:3">
      <c r="A35" s="11">
        <v>540.09</v>
      </c>
      <c r="B35" s="22">
        <v>3.0099999999999998E-2</v>
      </c>
      <c r="C35" s="21">
        <v>1.14114</v>
      </c>
    </row>
    <row r="36" spans="1:3">
      <c r="A36" s="11">
        <v>570.98</v>
      </c>
      <c r="B36" s="22">
        <v>3.0200000000000001E-2</v>
      </c>
      <c r="C36" s="30">
        <v>1.1419999999999999</v>
      </c>
    </row>
    <row r="37" spans="1:3">
      <c r="A37" s="11">
        <v>600.28</v>
      </c>
      <c r="B37" s="22">
        <v>3.04E-2</v>
      </c>
      <c r="C37" s="21">
        <v>1.1428199999999999</v>
      </c>
    </row>
    <row r="38" spans="1:3">
      <c r="A38" s="11">
        <v>630.69000000000005</v>
      </c>
      <c r="B38" s="22">
        <v>3.0599999999999999E-2</v>
      </c>
      <c r="C38" s="21">
        <v>1.1436599999999999</v>
      </c>
    </row>
    <row r="39" spans="1:3">
      <c r="A39" s="11">
        <v>660.35</v>
      </c>
      <c r="B39" s="22">
        <v>3.0700000000000002E-2</v>
      </c>
      <c r="C39" s="21">
        <v>1.14445</v>
      </c>
    </row>
    <row r="40" spans="1:3">
      <c r="A40" s="11">
        <v>688.16</v>
      </c>
      <c r="B40" s="22">
        <v>3.09E-2</v>
      </c>
      <c r="C40" s="21">
        <v>1.1451899999999999</v>
      </c>
    </row>
    <row r="41" spans="1:3">
      <c r="B41" s="1"/>
    </row>
    <row r="42" spans="1:3">
      <c r="B42" s="1"/>
    </row>
    <row r="43" spans="1:3">
      <c r="B43" s="1"/>
    </row>
    <row r="44" spans="1:3">
      <c r="B44" s="1"/>
    </row>
    <row r="45" spans="1:3">
      <c r="B45" s="1"/>
    </row>
    <row r="46" spans="1:3">
      <c r="B46" s="1"/>
    </row>
    <row r="47" spans="1:3">
      <c r="B47" s="1"/>
    </row>
    <row r="48" spans="1:3">
      <c r="B48" s="1"/>
    </row>
    <row r="49" spans="2:12">
      <c r="B49" s="1"/>
    </row>
    <row r="50" spans="2:12">
      <c r="B50" s="1"/>
      <c r="C50" s="2"/>
    </row>
    <row r="51" spans="2:12">
      <c r="B51" s="1"/>
    </row>
    <row r="52" spans="2:12">
      <c r="B52" s="1"/>
    </row>
    <row r="53" spans="2:12">
      <c r="B53" s="1"/>
    </row>
    <row r="54" spans="2:12">
      <c r="B54" s="1"/>
    </row>
    <row r="55" spans="2:12">
      <c r="B55" s="1"/>
    </row>
    <row r="56" spans="2:12">
      <c r="B56" s="1"/>
    </row>
    <row r="57" spans="2:12">
      <c r="B57" s="1"/>
    </row>
    <row r="58" spans="2:12">
      <c r="B58" s="1"/>
    </row>
    <row r="59" spans="2:12">
      <c r="B59" s="1"/>
    </row>
    <row r="60" spans="2:12">
      <c r="B60" s="1"/>
      <c r="I60" s="46" t="s">
        <v>45</v>
      </c>
      <c r="J60" s="46"/>
      <c r="K60" s="46"/>
      <c r="L60" s="46"/>
    </row>
    <row r="61" spans="2:12">
      <c r="B61" s="1"/>
      <c r="I61" s="27" t="s">
        <v>38</v>
      </c>
      <c r="J61" s="11">
        <f t="array" ref="J61:K63">LINEST(B18:B40,C18:C40,1,1)</f>
        <v>0.202130164007917</v>
      </c>
      <c r="K61" s="11">
        <v>-0.20059914390954758</v>
      </c>
      <c r="L61" s="27" t="s">
        <v>40</v>
      </c>
    </row>
    <row r="62" spans="2:12">
      <c r="B62" s="1"/>
      <c r="I62" s="27" t="s">
        <v>39</v>
      </c>
      <c r="J62" s="11">
        <v>1.0761493751522103E-3</v>
      </c>
      <c r="K62" s="11">
        <v>1.2221576446592713E-3</v>
      </c>
      <c r="L62" s="27" t="s">
        <v>41</v>
      </c>
    </row>
    <row r="63" spans="2:12" ht="17">
      <c r="B63" s="1"/>
      <c r="I63" s="27" t="s">
        <v>43</v>
      </c>
      <c r="J63" s="11">
        <v>0.99940510034760277</v>
      </c>
      <c r="K63" s="11">
        <v>3.0832327208024888E-5</v>
      </c>
      <c r="L63" s="27" t="s">
        <v>42</v>
      </c>
    </row>
    <row r="64" spans="2:12">
      <c r="B64" s="1"/>
    </row>
    <row r="65" spans="2:3">
      <c r="B65" s="1"/>
    </row>
    <row r="66" spans="2:3">
      <c r="B66" s="1"/>
    </row>
    <row r="67" spans="2:3">
      <c r="B67" s="1"/>
    </row>
    <row r="68" spans="2:3">
      <c r="B68" s="1"/>
    </row>
    <row r="69" spans="2:3">
      <c r="B69" s="1"/>
    </row>
    <row r="70" spans="2:3">
      <c r="B70" s="1"/>
    </row>
    <row r="71" spans="2:3">
      <c r="B71" s="1"/>
    </row>
    <row r="72" spans="2:3">
      <c r="B72" s="1"/>
    </row>
    <row r="73" spans="2:3">
      <c r="B73" s="1"/>
    </row>
    <row r="74" spans="2:3">
      <c r="B74" s="1"/>
    </row>
    <row r="75" spans="2:3">
      <c r="B75" s="1"/>
      <c r="C75" s="2"/>
    </row>
    <row r="76" spans="2:3">
      <c r="B76" s="1"/>
    </row>
  </sheetData>
  <mergeCells count="8">
    <mergeCell ref="A2:I2"/>
    <mergeCell ref="A3:B3"/>
    <mergeCell ref="I60:L60"/>
    <mergeCell ref="C3:D3"/>
    <mergeCell ref="E3:I3"/>
    <mergeCell ref="H10:I10"/>
    <mergeCell ref="D10:E10"/>
    <mergeCell ref="B8:D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A76B-64EA-EB47-9299-79A9F9617746}">
  <dimension ref="A1:I48"/>
  <sheetViews>
    <sheetView workbookViewId="0">
      <selection activeCell="N15" sqref="N15"/>
    </sheetView>
  </sheetViews>
  <sheetFormatPr baseColWidth="10" defaultRowHeight="15"/>
  <sheetData>
    <row r="1" spans="1:9">
      <c r="A1" t="s">
        <v>57</v>
      </c>
    </row>
    <row r="2" spans="1:9" ht="16" thickBot="1"/>
    <row r="3" spans="1:9">
      <c r="A3" s="42" t="s">
        <v>58</v>
      </c>
      <c r="B3" s="42"/>
    </row>
    <row r="4" spans="1:9">
      <c r="A4" s="39" t="s">
        <v>59</v>
      </c>
      <c r="B4" s="39">
        <v>0.96834837123608697</v>
      </c>
    </row>
    <row r="5" spans="1:9">
      <c r="A5" s="39" t="s">
        <v>60</v>
      </c>
      <c r="B5" s="39">
        <v>0.93769856807558261</v>
      </c>
    </row>
    <row r="6" spans="1:9">
      <c r="A6" s="39" t="s">
        <v>61</v>
      </c>
      <c r="B6" s="39">
        <v>0.93486668480629087</v>
      </c>
    </row>
    <row r="7" spans="1:9">
      <c r="A7" s="39" t="s">
        <v>62</v>
      </c>
      <c r="B7" s="39">
        <v>3.7070294778497012E-4</v>
      </c>
    </row>
    <row r="8" spans="1:9" ht="16" thickBot="1">
      <c r="A8" s="40" t="s">
        <v>63</v>
      </c>
      <c r="B8" s="40">
        <v>24</v>
      </c>
    </row>
    <row r="10" spans="1:9" ht="16" thickBot="1">
      <c r="A10" t="s">
        <v>64</v>
      </c>
    </row>
    <row r="11" spans="1:9">
      <c r="A11" s="41"/>
      <c r="B11" s="41" t="s">
        <v>69</v>
      </c>
      <c r="C11" s="41" t="s">
        <v>70</v>
      </c>
      <c r="D11" s="41" t="s">
        <v>71</v>
      </c>
      <c r="E11" s="41" t="s">
        <v>72</v>
      </c>
      <c r="F11" s="41" t="s">
        <v>73</v>
      </c>
    </row>
    <row r="12" spans="1:9">
      <c r="A12" s="39" t="s">
        <v>65</v>
      </c>
      <c r="B12" s="39">
        <v>1</v>
      </c>
      <c r="C12" s="39">
        <v>4.5502995139077715E-5</v>
      </c>
      <c r="D12" s="39">
        <v>4.5502995139077715E-5</v>
      </c>
      <c r="E12" s="39">
        <v>331.12189977735784</v>
      </c>
      <c r="F12" s="39">
        <v>9.5070793809595522E-15</v>
      </c>
    </row>
    <row r="13" spans="1:9">
      <c r="A13" s="39" t="s">
        <v>66</v>
      </c>
      <c r="B13" s="39">
        <v>22</v>
      </c>
      <c r="C13" s="39">
        <v>3.023254860922258E-6</v>
      </c>
      <c r="D13" s="39">
        <v>1.3742067549646627E-7</v>
      </c>
      <c r="E13" s="39"/>
      <c r="F13" s="39"/>
    </row>
    <row r="14" spans="1:9" ht="16" thickBot="1">
      <c r="A14" s="40" t="s">
        <v>67</v>
      </c>
      <c r="B14" s="40">
        <v>23</v>
      </c>
      <c r="C14" s="40">
        <v>4.8526249999999973E-5</v>
      </c>
      <c r="D14" s="40"/>
      <c r="E14" s="40"/>
      <c r="F14" s="40"/>
    </row>
    <row r="15" spans="1:9" ht="16" thickBot="1"/>
    <row r="16" spans="1:9">
      <c r="A16" s="41"/>
      <c r="B16" s="41" t="s">
        <v>74</v>
      </c>
      <c r="C16" s="41" t="s">
        <v>62</v>
      </c>
      <c r="D16" s="41" t="s">
        <v>75</v>
      </c>
      <c r="E16" s="41" t="s">
        <v>76</v>
      </c>
      <c r="F16" s="41" t="s">
        <v>77</v>
      </c>
      <c r="G16" s="41" t="s">
        <v>78</v>
      </c>
      <c r="H16" s="41" t="s">
        <v>79</v>
      </c>
      <c r="I16" s="41" t="s">
        <v>80</v>
      </c>
    </row>
    <row r="17" spans="1:9">
      <c r="A17" s="39" t="s">
        <v>68</v>
      </c>
      <c r="B17" s="39">
        <v>-0.22341578684175553</v>
      </c>
      <c r="C17" s="39">
        <v>1.3860001019038169E-2</v>
      </c>
      <c r="D17" s="39">
        <v>-16.119463954935533</v>
      </c>
      <c r="E17" s="39">
        <v>1.1444402363971394E-13</v>
      </c>
      <c r="F17" s="39">
        <v>-0.25215966967626113</v>
      </c>
      <c r="G17" s="39">
        <v>-0.19467190400724993</v>
      </c>
      <c r="H17" s="39">
        <v>-0.25215966967626113</v>
      </c>
      <c r="I17" s="39">
        <v>-0.19467190400724993</v>
      </c>
    </row>
    <row r="18" spans="1:9" ht="16" thickBot="1">
      <c r="A18" s="40" t="s">
        <v>81</v>
      </c>
      <c r="B18" s="40">
        <v>0.22215994897530689</v>
      </c>
      <c r="C18" s="40">
        <v>1.2208767252407183E-2</v>
      </c>
      <c r="D18" s="40">
        <v>18.19675519913806</v>
      </c>
      <c r="E18" s="40">
        <v>9.5070793809595191E-15</v>
      </c>
      <c r="F18" s="40">
        <v>0.196840515378231</v>
      </c>
      <c r="G18" s="40">
        <v>0.24747938257238278</v>
      </c>
      <c r="H18" s="40">
        <v>0.196840515378231</v>
      </c>
      <c r="I18" s="40">
        <v>0.24747938257238278</v>
      </c>
    </row>
    <row r="22" spans="1:9">
      <c r="A22" t="s">
        <v>82</v>
      </c>
    </row>
    <row r="23" spans="1:9" ht="16" thickBot="1"/>
    <row r="24" spans="1:9">
      <c r="A24" s="41" t="s">
        <v>83</v>
      </c>
      <c r="B24" s="41" t="s">
        <v>84</v>
      </c>
      <c r="C24" s="41" t="s">
        <v>85</v>
      </c>
    </row>
    <row r="25" spans="1:9">
      <c r="A25" s="39">
        <v>1</v>
      </c>
      <c r="B25" s="39">
        <v>2.6600798135565068E-2</v>
      </c>
      <c r="C25" s="39">
        <v>-1.6007981355650666E-3</v>
      </c>
    </row>
    <row r="26" spans="1:9">
      <c r="A26" s="39">
        <v>2</v>
      </c>
      <c r="B26" s="39">
        <v>2.6674110918726929E-2</v>
      </c>
      <c r="C26" s="39">
        <v>2.2588908127307156E-4</v>
      </c>
    </row>
    <row r="27" spans="1:9">
      <c r="A27" s="39">
        <v>3</v>
      </c>
      <c r="B27" s="39">
        <v>2.685183887790718E-2</v>
      </c>
      <c r="C27" s="39">
        <v>2.4816112209281871E-4</v>
      </c>
    </row>
    <row r="28" spans="1:9">
      <c r="A28" s="39">
        <v>4</v>
      </c>
      <c r="B28" s="39">
        <v>2.7056226030964442E-2</v>
      </c>
      <c r="C28" s="39">
        <v>2.4377396903555934E-4</v>
      </c>
    </row>
    <row r="29" spans="1:9">
      <c r="A29" s="39">
        <v>5</v>
      </c>
      <c r="B29" s="39">
        <v>2.7253948385552479E-2</v>
      </c>
      <c r="C29" s="39">
        <v>2.4605161444752124E-4</v>
      </c>
    </row>
    <row r="30" spans="1:9">
      <c r="A30" s="39">
        <v>6</v>
      </c>
      <c r="B30" s="39">
        <v>2.7458335538609796E-2</v>
      </c>
      <c r="C30" s="39">
        <v>2.4166446139020289E-4</v>
      </c>
    </row>
    <row r="31" spans="1:9">
      <c r="A31" s="39">
        <v>7</v>
      </c>
      <c r="B31" s="39">
        <v>2.7671609089626042E-2</v>
      </c>
      <c r="C31" s="39">
        <v>2.283909103739587E-4</v>
      </c>
    </row>
    <row r="32" spans="1:9">
      <c r="A32" s="39">
        <v>8</v>
      </c>
      <c r="B32" s="39">
        <v>2.7871553043703839E-2</v>
      </c>
      <c r="C32" s="39">
        <v>1.2844695629616112E-4</v>
      </c>
    </row>
    <row r="33" spans="1:3">
      <c r="A33" s="39">
        <v>9</v>
      </c>
      <c r="B33" s="39">
        <v>2.8084826594720141E-2</v>
      </c>
      <c r="C33" s="39">
        <v>1.1517340527985795E-4</v>
      </c>
    </row>
    <row r="34" spans="1:3">
      <c r="A34" s="39">
        <v>10</v>
      </c>
      <c r="B34" s="39">
        <v>2.8295878546246683E-2</v>
      </c>
      <c r="C34" s="39">
        <v>1.0412145375331833E-4</v>
      </c>
    </row>
    <row r="35" spans="1:3">
      <c r="A35" s="39">
        <v>11</v>
      </c>
      <c r="B35" s="39">
        <v>2.8511373696752745E-2</v>
      </c>
      <c r="C35" s="39">
        <v>8.8626303247255067E-5</v>
      </c>
    </row>
    <row r="36" spans="1:3">
      <c r="A36" s="39">
        <v>12</v>
      </c>
      <c r="B36" s="39">
        <v>2.8713539250320247E-2</v>
      </c>
      <c r="C36" s="39">
        <v>8.6460749679752313E-5</v>
      </c>
    </row>
    <row r="37" spans="1:3">
      <c r="A37" s="39">
        <v>13</v>
      </c>
      <c r="B37" s="39">
        <v>2.8911261604908284E-2</v>
      </c>
      <c r="C37" s="39">
        <v>8.8738395091717687E-5</v>
      </c>
    </row>
    <row r="38" spans="1:3">
      <c r="A38" s="39">
        <v>14</v>
      </c>
      <c r="B38" s="39">
        <v>2.9115648757965601E-2</v>
      </c>
      <c r="C38" s="39">
        <v>8.4351242034399337E-5</v>
      </c>
    </row>
    <row r="39" spans="1:3">
      <c r="A39" s="39">
        <v>15</v>
      </c>
      <c r="B39" s="39">
        <v>2.9317814311533102E-2</v>
      </c>
      <c r="C39" s="39">
        <v>-1.7814311533102811E-5</v>
      </c>
    </row>
    <row r="40" spans="1:3">
      <c r="A40" s="39">
        <v>16</v>
      </c>
      <c r="B40" s="39">
        <v>2.952220146459042E-2</v>
      </c>
      <c r="C40" s="39">
        <v>-2.220146459042116E-5</v>
      </c>
    </row>
    <row r="41" spans="1:3">
      <c r="A41" s="39">
        <v>17</v>
      </c>
      <c r="B41" s="39">
        <v>2.9717702219688641E-2</v>
      </c>
      <c r="C41" s="39">
        <v>-1.7702219688640192E-5</v>
      </c>
    </row>
    <row r="42" spans="1:3">
      <c r="A42" s="39">
        <v>18</v>
      </c>
      <c r="B42" s="39">
        <v>2.9913202974786918E-2</v>
      </c>
      <c r="C42" s="39">
        <v>-1.3202974786918203E-5</v>
      </c>
    </row>
    <row r="43" spans="1:3">
      <c r="A43" s="39">
        <v>19</v>
      </c>
      <c r="B43" s="39">
        <v>3.0099817331926154E-2</v>
      </c>
      <c r="C43" s="39">
        <v>1.826680738441222E-7</v>
      </c>
    </row>
    <row r="44" spans="1:3">
      <c r="A44" s="39">
        <v>20</v>
      </c>
      <c r="B44" s="39">
        <v>3.0290874888044911E-2</v>
      </c>
      <c r="C44" s="39">
        <v>-9.0874888044909646E-5</v>
      </c>
    </row>
    <row r="45" spans="1:3">
      <c r="A45" s="39">
        <v>21</v>
      </c>
      <c r="B45" s="39">
        <v>3.0473046046204683E-2</v>
      </c>
      <c r="C45" s="39">
        <v>-7.3046046204682663E-5</v>
      </c>
    </row>
    <row r="46" spans="1:3">
      <c r="A46" s="39">
        <v>22</v>
      </c>
      <c r="B46" s="39">
        <v>3.0659660403343919E-2</v>
      </c>
      <c r="C46" s="39">
        <v>-5.9660403343920337E-5</v>
      </c>
    </row>
    <row r="47" spans="1:3">
      <c r="A47" s="39">
        <v>23</v>
      </c>
      <c r="B47" s="39">
        <v>3.0835166763034411E-2</v>
      </c>
      <c r="C47" s="39">
        <v>-1.3516676303440903E-4</v>
      </c>
    </row>
    <row r="48" spans="1:3" ht="16" thickBot="1">
      <c r="A48" s="40">
        <v>24</v>
      </c>
      <c r="B48" s="40">
        <v>3.0999565125276157E-2</v>
      </c>
      <c r="C48" s="40">
        <v>-9.9565125276156879E-5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4750-4825-9647-BA88-0709330FB2B5}">
  <dimension ref="A1:I47"/>
  <sheetViews>
    <sheetView workbookViewId="0">
      <selection activeCell="M15" sqref="M15"/>
    </sheetView>
  </sheetViews>
  <sheetFormatPr baseColWidth="10" defaultRowHeight="15"/>
  <sheetData>
    <row r="1" spans="1:9">
      <c r="A1" t="s">
        <v>57</v>
      </c>
    </row>
    <row r="2" spans="1:9" ht="16" thickBot="1"/>
    <row r="3" spans="1:9">
      <c r="A3" s="42" t="s">
        <v>58</v>
      </c>
      <c r="B3" s="42"/>
    </row>
    <row r="4" spans="1:9">
      <c r="A4" s="39" t="s">
        <v>59</v>
      </c>
      <c r="B4" s="39">
        <v>0.99933622115946608</v>
      </c>
    </row>
    <row r="5" spans="1:9">
      <c r="A5" s="39" t="s">
        <v>60</v>
      </c>
      <c r="B5" s="39">
        <v>0.9986728829212812</v>
      </c>
    </row>
    <row r="6" spans="1:9">
      <c r="A6" s="39" t="s">
        <v>61</v>
      </c>
      <c r="B6" s="39">
        <v>0.95321833746673579</v>
      </c>
    </row>
    <row r="7" spans="1:9">
      <c r="A7" s="39" t="s">
        <v>62</v>
      </c>
      <c r="B7" s="39">
        <v>1.079359237297137E-3</v>
      </c>
    </row>
    <row r="8" spans="1:9" ht="16" thickBot="1">
      <c r="A8" s="40" t="s">
        <v>63</v>
      </c>
      <c r="B8" s="40">
        <v>23</v>
      </c>
    </row>
    <row r="10" spans="1:9" ht="16" thickBot="1">
      <c r="A10" t="s">
        <v>64</v>
      </c>
    </row>
    <row r="11" spans="1:9">
      <c r="A11" s="41"/>
      <c r="B11" s="41" t="s">
        <v>69</v>
      </c>
      <c r="C11" s="41" t="s">
        <v>70</v>
      </c>
      <c r="D11" s="41" t="s">
        <v>71</v>
      </c>
      <c r="E11" s="41" t="s">
        <v>72</v>
      </c>
      <c r="F11" s="41" t="s">
        <v>73</v>
      </c>
    </row>
    <row r="12" spans="1:9">
      <c r="A12" s="39" t="s">
        <v>65</v>
      </c>
      <c r="B12" s="39">
        <v>1</v>
      </c>
      <c r="C12" s="39">
        <v>1.9287179640010952E-2</v>
      </c>
      <c r="D12" s="39">
        <v>1.9287179640010952E-2</v>
      </c>
      <c r="E12" s="39">
        <v>16555.28647516124</v>
      </c>
      <c r="F12" s="39">
        <v>6.5252934780910134E-32</v>
      </c>
    </row>
    <row r="13" spans="1:9">
      <c r="A13" s="39" t="s">
        <v>66</v>
      </c>
      <c r="B13" s="39">
        <v>22</v>
      </c>
      <c r="C13" s="39">
        <v>2.5630359989050464E-5</v>
      </c>
      <c r="D13" s="39">
        <v>1.1650163631386574E-6</v>
      </c>
      <c r="E13" s="39"/>
      <c r="F13" s="39"/>
    </row>
    <row r="14" spans="1:9" ht="16" thickBot="1">
      <c r="A14" s="40" t="s">
        <v>67</v>
      </c>
      <c r="B14" s="40">
        <v>23</v>
      </c>
      <c r="C14" s="40">
        <v>1.9312810000000003E-2</v>
      </c>
      <c r="D14" s="40"/>
      <c r="E14" s="40"/>
      <c r="F14" s="40"/>
    </row>
    <row r="15" spans="1:9" ht="16" thickBot="1"/>
    <row r="16" spans="1:9">
      <c r="A16" s="41"/>
      <c r="B16" s="41" t="s">
        <v>74</v>
      </c>
      <c r="C16" s="41" t="s">
        <v>62</v>
      </c>
      <c r="D16" s="41" t="s">
        <v>75</v>
      </c>
      <c r="E16" s="41" t="s">
        <v>76</v>
      </c>
      <c r="F16" s="41" t="s">
        <v>77</v>
      </c>
      <c r="G16" s="41" t="s">
        <v>78</v>
      </c>
      <c r="H16" s="41" t="s">
        <v>79</v>
      </c>
      <c r="I16" s="41" t="s">
        <v>80</v>
      </c>
    </row>
    <row r="17" spans="1:9">
      <c r="A17" s="39" t="s">
        <v>68</v>
      </c>
      <c r="B17" s="39">
        <v>0</v>
      </c>
      <c r="C17" s="39" t="e">
        <v>#N/A</v>
      </c>
      <c r="D17" s="39" t="e">
        <v>#N/A</v>
      </c>
      <c r="E17" s="39" t="e">
        <v>#N/A</v>
      </c>
      <c r="F17" s="39" t="e">
        <v>#N/A</v>
      </c>
      <c r="G17" s="39" t="e">
        <v>#N/A</v>
      </c>
      <c r="H17" s="39" t="e">
        <v>#N/A</v>
      </c>
      <c r="I17" s="39" t="e">
        <v>#N/A</v>
      </c>
    </row>
    <row r="18" spans="1:9" ht="16" thickBot="1">
      <c r="A18" s="40" t="s">
        <v>81</v>
      </c>
      <c r="B18" s="40">
        <v>2.5498566991120353E-2</v>
      </c>
      <c r="C18" s="40">
        <v>1.9817434152046557E-4</v>
      </c>
      <c r="D18" s="40">
        <v>128.66734813137805</v>
      </c>
      <c r="E18" s="40">
        <v>3.7849591692901422E-33</v>
      </c>
      <c r="F18" s="40">
        <v>2.5087578561491443E-2</v>
      </c>
      <c r="G18" s="40">
        <v>2.5909555420749263E-2</v>
      </c>
      <c r="H18" s="40">
        <v>2.5087578561491443E-2</v>
      </c>
      <c r="I18" s="40">
        <v>2.5909555420749263E-2</v>
      </c>
    </row>
    <row r="22" spans="1:9">
      <c r="A22" t="s">
        <v>82</v>
      </c>
    </row>
    <row r="23" spans="1:9" ht="16" thickBot="1"/>
    <row r="24" spans="1:9">
      <c r="A24" s="41" t="s">
        <v>83</v>
      </c>
      <c r="B24" s="41" t="s">
        <v>84</v>
      </c>
      <c r="C24" s="41" t="s">
        <v>85</v>
      </c>
    </row>
    <row r="25" spans="1:9">
      <c r="A25" s="39">
        <v>1</v>
      </c>
      <c r="B25" s="39">
        <v>2.8704246833244004E-2</v>
      </c>
      <c r="C25" s="39">
        <v>-1.804246833244004E-3</v>
      </c>
    </row>
    <row r="26" spans="1:9">
      <c r="A26" s="39">
        <v>2</v>
      </c>
      <c r="B26" s="39">
        <v>2.87246456868369E-2</v>
      </c>
      <c r="C26" s="39">
        <v>-1.6246456868369008E-3</v>
      </c>
    </row>
    <row r="27" spans="1:9">
      <c r="A27" s="39">
        <v>3</v>
      </c>
      <c r="B27" s="39">
        <v>2.8748104368468731E-2</v>
      </c>
      <c r="C27" s="39">
        <v>-1.4481043684687299E-3</v>
      </c>
    </row>
    <row r="28" spans="1:9">
      <c r="A28" s="39">
        <v>4</v>
      </c>
      <c r="B28" s="39">
        <v>2.877079809309083E-2</v>
      </c>
      <c r="C28" s="39">
        <v>-1.2707980930908302E-3</v>
      </c>
    </row>
    <row r="29" spans="1:9">
      <c r="A29" s="39">
        <v>5</v>
      </c>
      <c r="B29" s="39">
        <v>2.8794256774722662E-2</v>
      </c>
      <c r="C29" s="39">
        <v>-1.0942567747226628E-3</v>
      </c>
    </row>
    <row r="30" spans="1:9">
      <c r="A30" s="39">
        <v>6</v>
      </c>
      <c r="B30" s="39">
        <v>2.8818735399034134E-2</v>
      </c>
      <c r="C30" s="39">
        <v>-9.1873539903413251E-4</v>
      </c>
    </row>
    <row r="31" spans="1:9">
      <c r="A31" s="39">
        <v>7</v>
      </c>
      <c r="B31" s="39">
        <v>2.8841684109326145E-2</v>
      </c>
      <c r="C31" s="39">
        <v>-8.4168410932614415E-4</v>
      </c>
    </row>
    <row r="32" spans="1:9">
      <c r="A32" s="39">
        <v>8</v>
      </c>
      <c r="B32" s="39">
        <v>2.8866162733637617E-2</v>
      </c>
      <c r="C32" s="39">
        <v>-6.6616273363761733E-4</v>
      </c>
    </row>
    <row r="33" spans="1:3">
      <c r="A33" s="39">
        <v>9</v>
      </c>
      <c r="B33" s="39">
        <v>2.889038637227918E-2</v>
      </c>
      <c r="C33" s="39">
        <v>-4.9038637227917861E-4</v>
      </c>
    </row>
    <row r="34" spans="1:3">
      <c r="A34" s="39">
        <v>10</v>
      </c>
      <c r="B34" s="39">
        <v>2.8915119982260571E-2</v>
      </c>
      <c r="C34" s="39">
        <v>-3.1511998226057061E-4</v>
      </c>
    </row>
    <row r="35" spans="1:3">
      <c r="A35" s="39">
        <v>11</v>
      </c>
      <c r="B35" s="39">
        <v>2.893832367822249E-2</v>
      </c>
      <c r="C35" s="39">
        <v>-1.3832367822249128E-4</v>
      </c>
    </row>
    <row r="36" spans="1:3">
      <c r="A36" s="39">
        <v>12</v>
      </c>
      <c r="B36" s="39">
        <v>2.8961017402844586E-2</v>
      </c>
      <c r="C36" s="39">
        <v>3.8982597155415299E-5</v>
      </c>
    </row>
    <row r="37" spans="1:3">
      <c r="A37" s="39">
        <v>13</v>
      </c>
      <c r="B37" s="39">
        <v>2.8984476084476418E-2</v>
      </c>
      <c r="C37" s="39">
        <v>2.1552391552358274E-4</v>
      </c>
    </row>
    <row r="38" spans="1:3">
      <c r="A38" s="39">
        <v>14</v>
      </c>
      <c r="B38" s="39">
        <v>2.9007679780438337E-2</v>
      </c>
      <c r="C38" s="39">
        <v>2.9232021956166268E-4</v>
      </c>
    </row>
    <row r="39" spans="1:3">
      <c r="A39" s="39">
        <v>15</v>
      </c>
      <c r="B39" s="39">
        <v>2.9031138462070168E-2</v>
      </c>
      <c r="C39" s="39">
        <v>4.6886153792983012E-4</v>
      </c>
    </row>
    <row r="40" spans="1:3">
      <c r="A40" s="39">
        <v>16</v>
      </c>
      <c r="B40" s="39">
        <v>2.9053577201022356E-2</v>
      </c>
      <c r="C40" s="39">
        <v>6.4642279897764512E-4</v>
      </c>
    </row>
    <row r="41" spans="1:3">
      <c r="A41" s="39">
        <v>17</v>
      </c>
      <c r="B41" s="39">
        <v>2.9076015939974539E-2</v>
      </c>
      <c r="C41" s="39">
        <v>8.2398406002546012E-4</v>
      </c>
    </row>
    <row r="42" spans="1:3">
      <c r="A42" s="39">
        <v>18</v>
      </c>
      <c r="B42" s="39">
        <v>2.9097434736247079E-2</v>
      </c>
      <c r="C42" s="39">
        <v>1.0025652637529192E-3</v>
      </c>
    </row>
    <row r="43" spans="1:3">
      <c r="A43" s="39">
        <v>19</v>
      </c>
      <c r="B43" s="39">
        <v>2.9119363503859439E-2</v>
      </c>
      <c r="C43" s="39">
        <v>1.0806364961405621E-3</v>
      </c>
    </row>
    <row r="44" spans="1:3">
      <c r="A44" s="39">
        <v>20</v>
      </c>
      <c r="B44" s="39">
        <v>2.9140272328792158E-2</v>
      </c>
      <c r="C44" s="39">
        <v>1.2597276712078415E-3</v>
      </c>
    </row>
    <row r="45" spans="1:3">
      <c r="A45" s="39">
        <v>21</v>
      </c>
      <c r="B45" s="39">
        <v>2.9161691125064702E-2</v>
      </c>
      <c r="C45" s="39">
        <v>1.4383088749352971E-3</v>
      </c>
    </row>
    <row r="46" spans="1:3">
      <c r="A46" s="39">
        <v>22</v>
      </c>
      <c r="B46" s="39">
        <v>2.9181834992987685E-2</v>
      </c>
      <c r="C46" s="39">
        <v>1.5181650070123162E-3</v>
      </c>
    </row>
    <row r="47" spans="1:3" ht="16" thickBot="1">
      <c r="A47" s="40">
        <v>23</v>
      </c>
      <c r="B47" s="40">
        <v>2.9200703932561117E-2</v>
      </c>
      <c r="C47" s="40">
        <v>1.6992960674388838E-3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C5B4-4126-E044-9F1E-3AC842AC8C53}">
  <dimension ref="A1:I47"/>
  <sheetViews>
    <sheetView workbookViewId="0">
      <selection activeCell="L20" sqref="L20"/>
    </sheetView>
  </sheetViews>
  <sheetFormatPr baseColWidth="10" defaultRowHeight="15"/>
  <sheetData>
    <row r="1" spans="1:9">
      <c r="A1" t="s">
        <v>57</v>
      </c>
    </row>
    <row r="2" spans="1:9" ht="16" thickBot="1"/>
    <row r="3" spans="1:9">
      <c r="A3" s="42" t="s">
        <v>58</v>
      </c>
      <c r="B3" s="42"/>
    </row>
    <row r="4" spans="1:9">
      <c r="A4" s="39" t="s">
        <v>59</v>
      </c>
      <c r="B4" s="39">
        <v>0.99933622115946608</v>
      </c>
    </row>
    <row r="5" spans="1:9">
      <c r="A5" s="39" t="s">
        <v>60</v>
      </c>
      <c r="B5" s="39">
        <v>0.9986728829212812</v>
      </c>
    </row>
    <row r="6" spans="1:9">
      <c r="A6" s="39" t="s">
        <v>61</v>
      </c>
      <c r="B6" s="39">
        <v>0.95321833746673579</v>
      </c>
    </row>
    <row r="7" spans="1:9">
      <c r="A7" s="39" t="s">
        <v>62</v>
      </c>
      <c r="B7" s="39">
        <v>1.079359237297137E-3</v>
      </c>
    </row>
    <row r="8" spans="1:9" ht="16" thickBot="1">
      <c r="A8" s="40" t="s">
        <v>63</v>
      </c>
      <c r="B8" s="40">
        <v>23</v>
      </c>
    </row>
    <row r="10" spans="1:9" ht="16" thickBot="1">
      <c r="A10" t="s">
        <v>64</v>
      </c>
    </row>
    <row r="11" spans="1:9">
      <c r="A11" s="41"/>
      <c r="B11" s="41" t="s">
        <v>69</v>
      </c>
      <c r="C11" s="41" t="s">
        <v>70</v>
      </c>
      <c r="D11" s="41" t="s">
        <v>71</v>
      </c>
      <c r="E11" s="41" t="s">
        <v>72</v>
      </c>
      <c r="F11" s="41" t="s">
        <v>73</v>
      </c>
    </row>
    <row r="12" spans="1:9">
      <c r="A12" s="39" t="s">
        <v>65</v>
      </c>
      <c r="B12" s="39">
        <v>1</v>
      </c>
      <c r="C12" s="39">
        <v>1.9287179640010952E-2</v>
      </c>
      <c r="D12" s="39">
        <v>1.9287179640010952E-2</v>
      </c>
      <c r="E12" s="39">
        <v>16555.28647516124</v>
      </c>
      <c r="F12" s="39">
        <v>6.5252934780910134E-32</v>
      </c>
    </row>
    <row r="13" spans="1:9">
      <c r="A13" s="39" t="s">
        <v>66</v>
      </c>
      <c r="B13" s="39">
        <v>22</v>
      </c>
      <c r="C13" s="39">
        <v>2.5630359989050464E-5</v>
      </c>
      <c r="D13" s="39">
        <v>1.1650163631386574E-6</v>
      </c>
      <c r="E13" s="39"/>
      <c r="F13" s="39"/>
    </row>
    <row r="14" spans="1:9" ht="16" thickBot="1">
      <c r="A14" s="40" t="s">
        <v>67</v>
      </c>
      <c r="B14" s="40">
        <v>23</v>
      </c>
      <c r="C14" s="40">
        <v>1.9312810000000003E-2</v>
      </c>
      <c r="D14" s="40"/>
      <c r="E14" s="40"/>
      <c r="F14" s="40"/>
    </row>
    <row r="15" spans="1:9" ht="16" thickBot="1"/>
    <row r="16" spans="1:9">
      <c r="A16" s="41"/>
      <c r="B16" s="41" t="s">
        <v>74</v>
      </c>
      <c r="C16" s="41" t="s">
        <v>62</v>
      </c>
      <c r="D16" s="41" t="s">
        <v>75</v>
      </c>
      <c r="E16" s="41" t="s">
        <v>76</v>
      </c>
      <c r="F16" s="41" t="s">
        <v>77</v>
      </c>
      <c r="G16" s="41" t="s">
        <v>78</v>
      </c>
      <c r="H16" s="41" t="s">
        <v>79</v>
      </c>
      <c r="I16" s="41" t="s">
        <v>80</v>
      </c>
    </row>
    <row r="17" spans="1:9">
      <c r="A17" s="39" t="s">
        <v>68</v>
      </c>
      <c r="B17" s="39">
        <v>0</v>
      </c>
      <c r="C17" s="39" t="e">
        <v>#N/A</v>
      </c>
      <c r="D17" s="39" t="e">
        <v>#N/A</v>
      </c>
      <c r="E17" s="39" t="e">
        <v>#N/A</v>
      </c>
      <c r="F17" s="39" t="e">
        <v>#N/A</v>
      </c>
      <c r="G17" s="39" t="e">
        <v>#N/A</v>
      </c>
      <c r="H17" s="39" t="e">
        <v>#N/A</v>
      </c>
      <c r="I17" s="39" t="e">
        <v>#N/A</v>
      </c>
    </row>
    <row r="18" spans="1:9" ht="16" thickBot="1">
      <c r="A18" s="40" t="s">
        <v>81</v>
      </c>
      <c r="B18" s="40">
        <v>2.5498566991120353E-2</v>
      </c>
      <c r="C18" s="40">
        <v>1.9817434152046557E-4</v>
      </c>
      <c r="D18" s="40">
        <v>128.66734813137805</v>
      </c>
      <c r="E18" s="40">
        <v>3.7849591692901422E-33</v>
      </c>
      <c r="F18" s="40">
        <v>2.5087578561491443E-2</v>
      </c>
      <c r="G18" s="40">
        <v>2.5909555420749263E-2</v>
      </c>
      <c r="H18" s="40">
        <v>2.5087578561491443E-2</v>
      </c>
      <c r="I18" s="40">
        <v>2.5909555420749263E-2</v>
      </c>
    </row>
    <row r="22" spans="1:9">
      <c r="A22" t="s">
        <v>82</v>
      </c>
    </row>
    <row r="23" spans="1:9" ht="16" thickBot="1"/>
    <row r="24" spans="1:9">
      <c r="A24" s="41" t="s">
        <v>83</v>
      </c>
      <c r="B24" s="41" t="s">
        <v>84</v>
      </c>
      <c r="C24" s="41" t="s">
        <v>85</v>
      </c>
    </row>
    <row r="25" spans="1:9">
      <c r="A25" s="39">
        <v>1</v>
      </c>
      <c r="B25" s="39">
        <v>2.8704246833244004E-2</v>
      </c>
      <c r="C25" s="39">
        <v>-1.804246833244004E-3</v>
      </c>
    </row>
    <row r="26" spans="1:9">
      <c r="A26" s="39">
        <v>2</v>
      </c>
      <c r="B26" s="39">
        <v>2.87246456868369E-2</v>
      </c>
      <c r="C26" s="39">
        <v>-1.6246456868369008E-3</v>
      </c>
    </row>
    <row r="27" spans="1:9">
      <c r="A27" s="39">
        <v>3</v>
      </c>
      <c r="B27" s="39">
        <v>2.8748104368468731E-2</v>
      </c>
      <c r="C27" s="39">
        <v>-1.4481043684687299E-3</v>
      </c>
    </row>
    <row r="28" spans="1:9">
      <c r="A28" s="39">
        <v>4</v>
      </c>
      <c r="B28" s="39">
        <v>2.877079809309083E-2</v>
      </c>
      <c r="C28" s="39">
        <v>-1.2707980930908302E-3</v>
      </c>
    </row>
    <row r="29" spans="1:9">
      <c r="A29" s="39">
        <v>5</v>
      </c>
      <c r="B29" s="39">
        <v>2.8794256774722662E-2</v>
      </c>
      <c r="C29" s="39">
        <v>-1.0942567747226628E-3</v>
      </c>
    </row>
    <row r="30" spans="1:9">
      <c r="A30" s="39">
        <v>6</v>
      </c>
      <c r="B30" s="39">
        <v>2.8818735399034134E-2</v>
      </c>
      <c r="C30" s="39">
        <v>-9.1873539903413251E-4</v>
      </c>
    </row>
    <row r="31" spans="1:9">
      <c r="A31" s="39">
        <v>7</v>
      </c>
      <c r="B31" s="39">
        <v>2.8841684109326145E-2</v>
      </c>
      <c r="C31" s="39">
        <v>-8.4168410932614415E-4</v>
      </c>
    </row>
    <row r="32" spans="1:9">
      <c r="A32" s="39">
        <v>8</v>
      </c>
      <c r="B32" s="39">
        <v>2.8866162733637617E-2</v>
      </c>
      <c r="C32" s="39">
        <v>-6.6616273363761733E-4</v>
      </c>
    </row>
    <row r="33" spans="1:3">
      <c r="A33" s="39">
        <v>9</v>
      </c>
      <c r="B33" s="39">
        <v>2.889038637227918E-2</v>
      </c>
      <c r="C33" s="39">
        <v>-4.9038637227917861E-4</v>
      </c>
    </row>
    <row r="34" spans="1:3">
      <c r="A34" s="39">
        <v>10</v>
      </c>
      <c r="B34" s="39">
        <v>2.8915119982260571E-2</v>
      </c>
      <c r="C34" s="39">
        <v>-3.1511998226057061E-4</v>
      </c>
    </row>
    <row r="35" spans="1:3">
      <c r="A35" s="39">
        <v>11</v>
      </c>
      <c r="B35" s="39">
        <v>2.893832367822249E-2</v>
      </c>
      <c r="C35" s="39">
        <v>-1.3832367822249128E-4</v>
      </c>
    </row>
    <row r="36" spans="1:3">
      <c r="A36" s="39">
        <v>12</v>
      </c>
      <c r="B36" s="39">
        <v>2.8961017402844586E-2</v>
      </c>
      <c r="C36" s="39">
        <v>3.8982597155415299E-5</v>
      </c>
    </row>
    <row r="37" spans="1:3">
      <c r="A37" s="39">
        <v>13</v>
      </c>
      <c r="B37" s="39">
        <v>2.8984476084476418E-2</v>
      </c>
      <c r="C37" s="39">
        <v>2.1552391552358274E-4</v>
      </c>
    </row>
    <row r="38" spans="1:3">
      <c r="A38" s="39">
        <v>14</v>
      </c>
      <c r="B38" s="39">
        <v>2.9007679780438337E-2</v>
      </c>
      <c r="C38" s="39">
        <v>2.9232021956166268E-4</v>
      </c>
    </row>
    <row r="39" spans="1:3">
      <c r="A39" s="39">
        <v>15</v>
      </c>
      <c r="B39" s="39">
        <v>2.9031138462070168E-2</v>
      </c>
      <c r="C39" s="39">
        <v>4.6886153792983012E-4</v>
      </c>
    </row>
    <row r="40" spans="1:3">
      <c r="A40" s="39">
        <v>16</v>
      </c>
      <c r="B40" s="39">
        <v>2.9053577201022356E-2</v>
      </c>
      <c r="C40" s="39">
        <v>6.4642279897764512E-4</v>
      </c>
    </row>
    <row r="41" spans="1:3">
      <c r="A41" s="39">
        <v>17</v>
      </c>
      <c r="B41" s="39">
        <v>2.9076015939974539E-2</v>
      </c>
      <c r="C41" s="39">
        <v>8.2398406002546012E-4</v>
      </c>
    </row>
    <row r="42" spans="1:3">
      <c r="A42" s="39">
        <v>18</v>
      </c>
      <c r="B42" s="39">
        <v>2.9097434736247079E-2</v>
      </c>
      <c r="C42" s="39">
        <v>1.0025652637529192E-3</v>
      </c>
    </row>
    <row r="43" spans="1:3">
      <c r="A43" s="39">
        <v>19</v>
      </c>
      <c r="B43" s="39">
        <v>2.9119363503859439E-2</v>
      </c>
      <c r="C43" s="39">
        <v>1.0806364961405621E-3</v>
      </c>
    </row>
    <row r="44" spans="1:3">
      <c r="A44" s="39">
        <v>20</v>
      </c>
      <c r="B44" s="39">
        <v>2.9140272328792158E-2</v>
      </c>
      <c r="C44" s="39">
        <v>1.2597276712078415E-3</v>
      </c>
    </row>
    <row r="45" spans="1:3">
      <c r="A45" s="39">
        <v>21</v>
      </c>
      <c r="B45" s="39">
        <v>2.9161691125064702E-2</v>
      </c>
      <c r="C45" s="39">
        <v>1.4383088749352971E-3</v>
      </c>
    </row>
    <row r="46" spans="1:3">
      <c r="A46" s="39">
        <v>22</v>
      </c>
      <c r="B46" s="39">
        <v>2.9181834992987685E-2</v>
      </c>
      <c r="C46" s="39">
        <v>1.5181650070123162E-3</v>
      </c>
    </row>
    <row r="47" spans="1:3" ht="16" thickBot="1">
      <c r="A47" s="40">
        <v>23</v>
      </c>
      <c r="B47" s="40">
        <v>2.9200703932561117E-2</v>
      </c>
      <c r="C47" s="40">
        <v>1.6992960674388838E-3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ABF2-30B0-1743-A549-7427E6F46267}">
  <dimension ref="A1:I48"/>
  <sheetViews>
    <sheetView workbookViewId="0">
      <selection activeCell="K19" sqref="K19"/>
    </sheetView>
  </sheetViews>
  <sheetFormatPr baseColWidth="10" defaultRowHeight="15"/>
  <sheetData>
    <row r="1" spans="1:9">
      <c r="A1" t="s">
        <v>57</v>
      </c>
    </row>
    <row r="2" spans="1:9" ht="16" thickBot="1"/>
    <row r="3" spans="1:9">
      <c r="A3" s="42" t="s">
        <v>58</v>
      </c>
      <c r="B3" s="42"/>
    </row>
    <row r="4" spans="1:9">
      <c r="A4" s="39" t="s">
        <v>59</v>
      </c>
      <c r="B4" s="39">
        <v>0.99902825148950924</v>
      </c>
    </row>
    <row r="5" spans="1:9">
      <c r="A5" s="39" t="s">
        <v>60</v>
      </c>
      <c r="B5" s="39">
        <v>0.9980574472741861</v>
      </c>
    </row>
    <row r="6" spans="1:9">
      <c r="A6" s="39" t="s">
        <v>61</v>
      </c>
      <c r="B6" s="39">
        <v>0.95457918640462081</v>
      </c>
    </row>
    <row r="7" spans="1:9">
      <c r="A7" s="39" t="s">
        <v>62</v>
      </c>
      <c r="B7" s="39">
        <v>1.2976608916290603E-3</v>
      </c>
    </row>
    <row r="8" spans="1:9" ht="16" thickBot="1">
      <c r="A8" s="40" t="s">
        <v>63</v>
      </c>
      <c r="B8" s="40">
        <v>24</v>
      </c>
    </row>
    <row r="10" spans="1:9" ht="16" thickBot="1">
      <c r="A10" t="s">
        <v>64</v>
      </c>
    </row>
    <row r="11" spans="1:9">
      <c r="A11" s="41"/>
      <c r="B11" s="41" t="s">
        <v>69</v>
      </c>
      <c r="C11" s="41" t="s">
        <v>70</v>
      </c>
      <c r="D11" s="41" t="s">
        <v>71</v>
      </c>
      <c r="E11" s="41" t="s">
        <v>72</v>
      </c>
      <c r="F11" s="41" t="s">
        <v>73</v>
      </c>
    </row>
    <row r="12" spans="1:9">
      <c r="A12" s="39" t="s">
        <v>65</v>
      </c>
      <c r="B12" s="39">
        <v>1</v>
      </c>
      <c r="C12" s="39">
        <v>1.9899079752837744E-2</v>
      </c>
      <c r="D12" s="39">
        <v>1.9899079752837744E-2</v>
      </c>
      <c r="E12" s="39">
        <v>11817.090461566475</v>
      </c>
      <c r="F12" s="39">
        <v>1.5357241667995009E-31</v>
      </c>
    </row>
    <row r="13" spans="1:9">
      <c r="A13" s="39" t="s">
        <v>66</v>
      </c>
      <c r="B13" s="39">
        <v>23</v>
      </c>
      <c r="C13" s="39">
        <v>3.8730247162261134E-5</v>
      </c>
      <c r="D13" s="39">
        <v>1.6839237896635276E-6</v>
      </c>
      <c r="E13" s="39"/>
      <c r="F13" s="39"/>
    </row>
    <row r="14" spans="1:9" ht="16" thickBot="1">
      <c r="A14" s="40" t="s">
        <v>67</v>
      </c>
      <c r="B14" s="40">
        <v>24</v>
      </c>
      <c r="C14" s="40">
        <v>1.9937810000000004E-2</v>
      </c>
      <c r="D14" s="40"/>
      <c r="E14" s="40"/>
      <c r="F14" s="40"/>
    </row>
    <row r="15" spans="1:9" ht="16" thickBot="1"/>
    <row r="16" spans="1:9">
      <c r="A16" s="41"/>
      <c r="B16" s="41" t="s">
        <v>74</v>
      </c>
      <c r="C16" s="41" t="s">
        <v>62</v>
      </c>
      <c r="D16" s="41" t="s">
        <v>75</v>
      </c>
      <c r="E16" s="41" t="s">
        <v>76</v>
      </c>
      <c r="F16" s="41" t="s">
        <v>77</v>
      </c>
      <c r="G16" s="41" t="s">
        <v>78</v>
      </c>
      <c r="H16" s="41" t="s">
        <v>79</v>
      </c>
      <c r="I16" s="41" t="s">
        <v>80</v>
      </c>
    </row>
    <row r="17" spans="1:9">
      <c r="A17" s="39" t="s">
        <v>68</v>
      </c>
      <c r="B17" s="39">
        <v>0</v>
      </c>
      <c r="C17" s="39" t="e">
        <v>#N/A</v>
      </c>
      <c r="D17" s="39" t="e">
        <v>#N/A</v>
      </c>
      <c r="E17" s="39" t="e">
        <v>#N/A</v>
      </c>
      <c r="F17" s="39" t="e">
        <v>#N/A</v>
      </c>
      <c r="G17" s="39" t="e">
        <v>#N/A</v>
      </c>
      <c r="H17" s="39" t="e">
        <v>#N/A</v>
      </c>
      <c r="I17" s="39" t="e">
        <v>#N/A</v>
      </c>
    </row>
    <row r="18" spans="1:9" ht="16" thickBot="1">
      <c r="A18" s="40" t="s">
        <v>81</v>
      </c>
      <c r="B18" s="40">
        <v>2.5364098301752305E-2</v>
      </c>
      <c r="C18" s="40">
        <v>2.3332654358848882E-4</v>
      </c>
      <c r="D18" s="40">
        <v>108.70644167466099</v>
      </c>
      <c r="E18" s="40">
        <v>1.0790283075046027E-32</v>
      </c>
      <c r="F18" s="40">
        <v>2.4881425571645206E-2</v>
      </c>
      <c r="G18" s="40">
        <v>2.5846771031859405E-2</v>
      </c>
      <c r="H18" s="40">
        <v>2.4881425571645206E-2</v>
      </c>
      <c r="I18" s="40">
        <v>2.5846771031859405E-2</v>
      </c>
    </row>
    <row r="22" spans="1:9">
      <c r="A22" t="s">
        <v>82</v>
      </c>
    </row>
    <row r="23" spans="1:9" ht="16" thickBot="1"/>
    <row r="24" spans="1:9">
      <c r="A24" s="41" t="s">
        <v>83</v>
      </c>
      <c r="B24" s="41" t="s">
        <v>84</v>
      </c>
      <c r="C24" s="41" t="s">
        <v>85</v>
      </c>
    </row>
    <row r="25" spans="1:9">
      <c r="A25" s="39">
        <v>1</v>
      </c>
      <c r="B25" s="39">
        <v>2.8544502587809023E-2</v>
      </c>
      <c r="C25" s="39">
        <v>-3.5445025878090217E-3</v>
      </c>
    </row>
    <row r="26" spans="1:9">
      <c r="A26" s="39">
        <v>2</v>
      </c>
      <c r="B26" s="39">
        <v>2.8552872740248605E-2</v>
      </c>
      <c r="C26" s="39">
        <v>-1.6528727402486051E-3</v>
      </c>
    </row>
    <row r="27" spans="1:9">
      <c r="A27" s="39">
        <v>3</v>
      </c>
      <c r="B27" s="39">
        <v>2.8573164018890006E-2</v>
      </c>
      <c r="C27" s="39">
        <v>-1.4731640188900066E-3</v>
      </c>
    </row>
    <row r="28" spans="1:9">
      <c r="A28" s="39">
        <v>4</v>
      </c>
      <c r="B28" s="39">
        <v>2.8596498989327618E-2</v>
      </c>
      <c r="C28" s="39">
        <v>-1.2964989893276165E-3</v>
      </c>
    </row>
    <row r="29" spans="1:9">
      <c r="A29" s="39">
        <v>5</v>
      </c>
      <c r="B29" s="39">
        <v>2.861907303681618E-2</v>
      </c>
      <c r="C29" s="39">
        <v>-1.1190730368161803E-3</v>
      </c>
    </row>
    <row r="30" spans="1:9">
      <c r="A30" s="39">
        <v>6</v>
      </c>
      <c r="B30" s="39">
        <v>2.8642408007253792E-2</v>
      </c>
      <c r="C30" s="39">
        <v>-9.4240800725379353E-4</v>
      </c>
    </row>
    <row r="31" spans="1:9">
      <c r="A31" s="39">
        <v>7</v>
      </c>
      <c r="B31" s="39">
        <v>2.8666757541623473E-2</v>
      </c>
      <c r="C31" s="39">
        <v>-7.6675754162347162E-4</v>
      </c>
    </row>
    <row r="32" spans="1:9">
      <c r="A32" s="39">
        <v>8</v>
      </c>
      <c r="B32" s="39">
        <v>2.8689585230095051E-2</v>
      </c>
      <c r="C32" s="39">
        <v>-6.8958523009505016E-4</v>
      </c>
    </row>
    <row r="33" spans="1:3">
      <c r="A33" s="39">
        <v>9</v>
      </c>
      <c r="B33" s="39">
        <v>2.8713934764464731E-2</v>
      </c>
      <c r="C33" s="39">
        <v>-5.1393476446473171E-4</v>
      </c>
    </row>
    <row r="34" spans="1:3">
      <c r="A34" s="39">
        <v>10</v>
      </c>
      <c r="B34" s="39">
        <v>2.8738030657851396E-2</v>
      </c>
      <c r="C34" s="39">
        <v>-3.3803065785139447E-4</v>
      </c>
    </row>
    <row r="35" spans="1:3">
      <c r="A35" s="39">
        <v>11</v>
      </c>
      <c r="B35" s="39">
        <v>2.8762633833204099E-2</v>
      </c>
      <c r="C35" s="39">
        <v>-1.626338332040983E-4</v>
      </c>
    </row>
    <row r="36" spans="1:3">
      <c r="A36" s="39">
        <v>12</v>
      </c>
      <c r="B36" s="39">
        <v>2.8785715162658692E-2</v>
      </c>
      <c r="C36" s="39">
        <v>1.4284837341307227E-5</v>
      </c>
    </row>
    <row r="37" spans="1:3">
      <c r="A37" s="39">
        <v>13</v>
      </c>
      <c r="B37" s="39">
        <v>2.8808289210147251E-2</v>
      </c>
      <c r="C37" s="39">
        <v>1.9171078985275036E-4</v>
      </c>
    </row>
    <row r="38" spans="1:3">
      <c r="A38" s="39">
        <v>14</v>
      </c>
      <c r="B38" s="39">
        <v>2.8831624180584867E-2</v>
      </c>
      <c r="C38" s="39">
        <v>3.6837581941513362E-4</v>
      </c>
    </row>
    <row r="39" spans="1:3">
      <c r="A39" s="39">
        <v>15</v>
      </c>
      <c r="B39" s="39">
        <v>2.885470551003946E-2</v>
      </c>
      <c r="C39" s="39">
        <v>4.4529448996053975E-4</v>
      </c>
    </row>
    <row r="40" spans="1:3">
      <c r="A40" s="39">
        <v>16</v>
      </c>
      <c r="B40" s="39">
        <v>2.8878040480477072E-2</v>
      </c>
      <c r="C40" s="39">
        <v>6.2195951952292647E-4</v>
      </c>
    </row>
    <row r="41" spans="1:3">
      <c r="A41" s="39">
        <v>17</v>
      </c>
      <c r="B41" s="39">
        <v>2.8900360886982616E-2</v>
      </c>
      <c r="C41" s="39">
        <v>7.9963911301738494E-4</v>
      </c>
    </row>
    <row r="42" spans="1:3">
      <c r="A42" s="39">
        <v>18</v>
      </c>
      <c r="B42" s="39">
        <v>2.8922681293488156E-2</v>
      </c>
      <c r="C42" s="39">
        <v>9.7731870651184341E-4</v>
      </c>
    </row>
    <row r="43" spans="1:3">
      <c r="A43" s="39">
        <v>19</v>
      </c>
      <c r="B43" s="39">
        <v>2.8943987136061628E-2</v>
      </c>
      <c r="C43" s="39">
        <v>1.1560128639383702E-3</v>
      </c>
    </row>
    <row r="44" spans="1:3">
      <c r="A44" s="39">
        <v>20</v>
      </c>
      <c r="B44" s="39">
        <v>2.8965800260601131E-2</v>
      </c>
      <c r="C44" s="39">
        <v>1.2341997393988703E-3</v>
      </c>
    </row>
    <row r="45" spans="1:3">
      <c r="A45" s="39">
        <v>21</v>
      </c>
      <c r="B45" s="39">
        <v>2.8986598821208569E-2</v>
      </c>
      <c r="C45" s="39">
        <v>1.4134011787914312E-3</v>
      </c>
    </row>
    <row r="46" spans="1:3">
      <c r="A46" s="39">
        <v>22</v>
      </c>
      <c r="B46" s="39">
        <v>2.9007904663782037E-2</v>
      </c>
      <c r="C46" s="39">
        <v>1.5920953362179614E-3</v>
      </c>
    </row>
    <row r="47" spans="1:3">
      <c r="A47" s="39">
        <v>23</v>
      </c>
      <c r="B47" s="39">
        <v>2.9027942301440426E-2</v>
      </c>
      <c r="C47" s="39">
        <v>1.6720576985595759E-3</v>
      </c>
    </row>
    <row r="48" spans="1:3" ht="16" thickBot="1">
      <c r="A48" s="40">
        <v>24</v>
      </c>
      <c r="B48" s="40">
        <v>2.904671173418372E-2</v>
      </c>
      <c r="C48" s="40">
        <v>1.8532882658162803E-3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033D-0C97-BA4E-A258-1A815F6E20F5}">
  <dimension ref="A2:J52"/>
  <sheetViews>
    <sheetView tabSelected="1" zoomScale="93" workbookViewId="0">
      <selection activeCell="S27" sqref="S27"/>
    </sheetView>
  </sheetViews>
  <sheetFormatPr baseColWidth="10" defaultRowHeight="15"/>
  <cols>
    <col min="2" max="2" width="22.1640625" bestFit="1" customWidth="1"/>
    <col min="7" max="7" width="13.6640625" bestFit="1" customWidth="1"/>
    <col min="8" max="8" width="27.5" bestFit="1" customWidth="1"/>
    <col min="9" max="9" width="8.33203125" bestFit="1" customWidth="1"/>
    <col min="10" max="10" width="15.6640625" bestFit="1" customWidth="1"/>
    <col min="11" max="11" width="15.5" bestFit="1" customWidth="1"/>
  </cols>
  <sheetData>
    <row r="2" spans="1:10">
      <c r="A2" s="52" t="s">
        <v>52</v>
      </c>
      <c r="B2" s="53"/>
      <c r="C2" s="53"/>
      <c r="D2" s="53"/>
      <c r="E2" s="53"/>
      <c r="F2" s="54"/>
      <c r="H2" s="52" t="s">
        <v>53</v>
      </c>
      <c r="I2" s="53"/>
      <c r="J2" s="54"/>
    </row>
    <row r="3" spans="1:10">
      <c r="A3" s="59"/>
      <c r="B3" s="60"/>
      <c r="C3" s="58" t="s">
        <v>48</v>
      </c>
      <c r="D3" s="58"/>
      <c r="E3" s="58" t="s">
        <v>12</v>
      </c>
      <c r="F3" s="58"/>
      <c r="H3" s="56" t="s">
        <v>12</v>
      </c>
      <c r="I3" s="57"/>
      <c r="J3" s="32"/>
    </row>
    <row r="4" spans="1:10">
      <c r="A4" s="26"/>
      <c r="B4" s="26" t="s">
        <v>46</v>
      </c>
      <c r="C4" s="26" t="s">
        <v>10</v>
      </c>
      <c r="D4" s="26" t="s">
        <v>11</v>
      </c>
      <c r="E4" s="26" t="s">
        <v>8</v>
      </c>
      <c r="F4" s="26" t="s">
        <v>47</v>
      </c>
      <c r="H4" s="32" t="s">
        <v>49</v>
      </c>
      <c r="I4" s="32" t="s">
        <v>50</v>
      </c>
      <c r="J4" s="32" t="s">
        <v>54</v>
      </c>
    </row>
    <row r="5" spans="1:10">
      <c r="A5" s="26" t="s">
        <v>5</v>
      </c>
      <c r="B5" s="13">
        <v>1200</v>
      </c>
      <c r="C5" s="19">
        <v>1.1930000000000001</v>
      </c>
      <c r="D5" s="11">
        <v>1E-3</v>
      </c>
      <c r="E5" s="12">
        <v>1198.9000000000001</v>
      </c>
      <c r="F5" s="11">
        <v>2E-3</v>
      </c>
      <c r="H5" s="35">
        <f>($B$13/$B$14) * E5</f>
        <v>1198.9000000000001</v>
      </c>
      <c r="I5" s="33">
        <v>2E-3</v>
      </c>
      <c r="J5" s="33">
        <v>0.09</v>
      </c>
    </row>
    <row r="6" spans="1:10">
      <c r="A6" s="26" t="s">
        <v>6</v>
      </c>
      <c r="B6" s="13">
        <v>2200</v>
      </c>
      <c r="C6" s="11">
        <v>2.12</v>
      </c>
      <c r="D6" s="11">
        <v>0.01</v>
      </c>
      <c r="E6" s="12">
        <v>2164</v>
      </c>
      <c r="F6" s="11">
        <v>2E-3</v>
      </c>
      <c r="H6" s="35">
        <f>($B$13/$B$14) * E6</f>
        <v>2164</v>
      </c>
      <c r="I6" s="33">
        <v>2E-3</v>
      </c>
      <c r="J6" s="33">
        <v>1.6</v>
      </c>
    </row>
    <row r="7" spans="1:10">
      <c r="A7" s="26" t="s">
        <v>7</v>
      </c>
      <c r="B7" s="13">
        <v>3300</v>
      </c>
      <c r="C7" s="11">
        <v>3.24</v>
      </c>
      <c r="D7" s="11">
        <v>0.01</v>
      </c>
      <c r="E7" s="12">
        <v>3297.2</v>
      </c>
      <c r="F7" s="11">
        <v>2E-3</v>
      </c>
      <c r="H7" s="35">
        <f>($B$13/$B$14) * E7</f>
        <v>3297.2</v>
      </c>
      <c r="I7" s="33">
        <v>2E-3</v>
      </c>
      <c r="J7" s="33">
        <v>0.08</v>
      </c>
    </row>
    <row r="8" spans="1:10">
      <c r="A8" s="26" t="s">
        <v>13</v>
      </c>
      <c r="B8" s="34"/>
      <c r="C8" s="21">
        <v>6.61</v>
      </c>
      <c r="D8" s="21">
        <v>0.01</v>
      </c>
      <c r="E8" s="25">
        <v>6659.9</v>
      </c>
      <c r="F8" s="11">
        <v>2E-3</v>
      </c>
      <c r="H8" s="35">
        <f>($B$13/$B$14) * E8</f>
        <v>6659.9</v>
      </c>
      <c r="I8" s="33">
        <v>2E-3</v>
      </c>
      <c r="J8" s="33">
        <v>0.03</v>
      </c>
    </row>
    <row r="9" spans="1:10">
      <c r="A9" s="26" t="s">
        <v>14</v>
      </c>
      <c r="B9" s="34"/>
      <c r="C9" s="21">
        <v>0.622</v>
      </c>
      <c r="D9" s="21">
        <v>1E-3</v>
      </c>
      <c r="E9" s="25">
        <v>625.5</v>
      </c>
      <c r="F9" s="11">
        <v>2E-3</v>
      </c>
      <c r="H9" s="35">
        <f>($B$13/$B$14) * E9</f>
        <v>625.5</v>
      </c>
      <c r="I9" s="33">
        <v>2E-3</v>
      </c>
      <c r="J9" s="33">
        <v>0.03</v>
      </c>
    </row>
    <row r="12" spans="1:10">
      <c r="A12" s="55" t="s">
        <v>51</v>
      </c>
      <c r="B12" s="55"/>
    </row>
    <row r="13" spans="1:10">
      <c r="A13" s="26" t="s">
        <v>23</v>
      </c>
      <c r="B13" s="11">
        <v>1000</v>
      </c>
    </row>
    <row r="14" spans="1:10">
      <c r="A14" s="26" t="s">
        <v>24</v>
      </c>
      <c r="B14" s="11">
        <v>1000</v>
      </c>
    </row>
    <row r="18" spans="1:3">
      <c r="A18" s="55" t="s">
        <v>55</v>
      </c>
      <c r="B18" s="55"/>
      <c r="C18" s="55"/>
    </row>
    <row r="19" spans="1:3">
      <c r="A19" s="31" t="s">
        <v>0</v>
      </c>
      <c r="B19" s="31" t="s">
        <v>4</v>
      </c>
      <c r="C19" s="31" t="s">
        <v>2</v>
      </c>
    </row>
    <row r="20" spans="1:3">
      <c r="A20" s="28">
        <v>0</v>
      </c>
      <c r="B20" s="29">
        <v>2.5000000000000001E-2</v>
      </c>
      <c r="C20" s="28">
        <v>1.1253899999999999</v>
      </c>
    </row>
    <row r="21" spans="1:3">
      <c r="A21" s="11">
        <v>30.08</v>
      </c>
      <c r="B21" s="22">
        <v>2.69E-2</v>
      </c>
      <c r="C21" s="11">
        <v>1.1257200000000001</v>
      </c>
    </row>
    <row r="22" spans="1:3">
      <c r="A22" s="11">
        <v>60.29</v>
      </c>
      <c r="B22" s="22">
        <v>2.7099999999999999E-2</v>
      </c>
      <c r="C22" s="11">
        <v>1.12652</v>
      </c>
    </row>
    <row r="23" spans="1:3">
      <c r="A23" s="11">
        <v>91.48</v>
      </c>
      <c r="B23" s="22">
        <v>2.7300000000000001E-2</v>
      </c>
      <c r="C23" s="11">
        <v>1.12744</v>
      </c>
    </row>
    <row r="24" spans="1:3">
      <c r="A24" s="11">
        <v>120.38</v>
      </c>
      <c r="B24" s="22">
        <v>2.75E-2</v>
      </c>
      <c r="C24" s="11">
        <v>1.1283300000000001</v>
      </c>
    </row>
    <row r="25" spans="1:3">
      <c r="A25" s="11">
        <v>150.4</v>
      </c>
      <c r="B25" s="22">
        <v>2.7699999999999999E-2</v>
      </c>
      <c r="C25" s="11">
        <v>1.1292500000000001</v>
      </c>
    </row>
    <row r="26" spans="1:3">
      <c r="A26" s="11">
        <v>180.69</v>
      </c>
      <c r="B26" s="22">
        <v>2.7900000000000001E-2</v>
      </c>
      <c r="C26" s="11">
        <v>1.1302099999999999</v>
      </c>
    </row>
    <row r="27" spans="1:3">
      <c r="A27" s="11">
        <v>210.01</v>
      </c>
      <c r="B27" s="22">
        <v>2.8000000000000001E-2</v>
      </c>
      <c r="C27" s="21">
        <v>1.1311100000000001</v>
      </c>
    </row>
    <row r="28" spans="1:3">
      <c r="A28" s="11">
        <v>240.69</v>
      </c>
      <c r="B28" s="22">
        <v>2.8199999999999999E-2</v>
      </c>
      <c r="C28" s="21">
        <v>1.1320699999999999</v>
      </c>
    </row>
    <row r="29" spans="1:3">
      <c r="A29" s="11">
        <v>270.39999999999998</v>
      </c>
      <c r="B29" s="22">
        <v>2.8400000000000002E-2</v>
      </c>
      <c r="C29" s="21">
        <v>1.1330199999999999</v>
      </c>
    </row>
    <row r="30" spans="1:3">
      <c r="A30" s="11">
        <v>300.52</v>
      </c>
      <c r="B30" s="22">
        <v>2.86E-2</v>
      </c>
      <c r="C30" s="21">
        <v>1.1339900000000001</v>
      </c>
    </row>
    <row r="31" spans="1:3">
      <c r="A31" s="11">
        <v>330.39</v>
      </c>
      <c r="B31" s="22">
        <v>2.8799999999999999E-2</v>
      </c>
      <c r="C31" s="30">
        <v>1.1349</v>
      </c>
    </row>
    <row r="32" spans="1:3">
      <c r="A32" s="11">
        <v>360.15</v>
      </c>
      <c r="B32" s="22">
        <v>2.9000000000000001E-2</v>
      </c>
      <c r="C32" s="21">
        <v>1.1357900000000001</v>
      </c>
    </row>
    <row r="33" spans="1:3">
      <c r="A33" s="11">
        <v>390.49</v>
      </c>
      <c r="B33" s="22">
        <v>2.92E-2</v>
      </c>
      <c r="C33" s="21">
        <v>1.1367100000000001</v>
      </c>
    </row>
    <row r="34" spans="1:3">
      <c r="A34" s="11">
        <v>420.09</v>
      </c>
      <c r="B34" s="22">
        <v>2.93E-2</v>
      </c>
      <c r="C34" s="21">
        <v>1.1376200000000001</v>
      </c>
    </row>
    <row r="35" spans="1:3">
      <c r="A35" s="11">
        <v>450.47</v>
      </c>
      <c r="B35" s="22">
        <v>2.9499999999999998E-2</v>
      </c>
      <c r="C35" s="21">
        <v>1.1385400000000001</v>
      </c>
    </row>
    <row r="36" spans="1:3">
      <c r="A36" s="11">
        <v>480.67</v>
      </c>
      <c r="B36" s="22">
        <v>2.9700000000000001E-2</v>
      </c>
      <c r="C36" s="21">
        <v>1.1394200000000001</v>
      </c>
    </row>
    <row r="37" spans="1:3">
      <c r="A37" s="11">
        <v>510.82</v>
      </c>
      <c r="B37" s="22">
        <v>2.9899999999999999E-2</v>
      </c>
      <c r="C37" s="30">
        <v>1.1403000000000001</v>
      </c>
    </row>
    <row r="38" spans="1:3">
      <c r="A38" s="11">
        <v>540.09</v>
      </c>
      <c r="B38" s="22">
        <v>3.0099999999999998E-2</v>
      </c>
      <c r="C38" s="21">
        <v>1.14114</v>
      </c>
    </row>
    <row r="39" spans="1:3">
      <c r="A39" s="11">
        <v>570.98</v>
      </c>
      <c r="B39" s="22">
        <v>3.0200000000000001E-2</v>
      </c>
      <c r="C39" s="30">
        <v>1.1419999999999999</v>
      </c>
    </row>
    <row r="40" spans="1:3">
      <c r="A40" s="11">
        <v>600.28</v>
      </c>
      <c r="B40" s="22">
        <v>3.04E-2</v>
      </c>
      <c r="C40" s="21">
        <v>1.1428199999999999</v>
      </c>
    </row>
    <row r="41" spans="1:3">
      <c r="A41" s="11">
        <v>630.69000000000005</v>
      </c>
      <c r="B41" s="22">
        <v>3.0599999999999999E-2</v>
      </c>
      <c r="C41" s="21">
        <v>1.1436599999999999</v>
      </c>
    </row>
    <row r="42" spans="1:3">
      <c r="A42" s="11">
        <v>660.35</v>
      </c>
      <c r="B42" s="22">
        <v>3.0700000000000002E-2</v>
      </c>
      <c r="C42" s="21">
        <v>1.14445</v>
      </c>
    </row>
    <row r="43" spans="1:3">
      <c r="A43" s="11">
        <v>688.16</v>
      </c>
      <c r="B43" s="22">
        <v>3.09E-2</v>
      </c>
      <c r="C43" s="21">
        <v>1.1451899999999999</v>
      </c>
    </row>
    <row r="44" spans="1:3">
      <c r="B44" s="1"/>
    </row>
    <row r="49" spans="6:9">
      <c r="F49" s="52" t="s">
        <v>56</v>
      </c>
      <c r="G49" s="53"/>
      <c r="H49" s="53"/>
      <c r="I49" s="54"/>
    </row>
    <row r="50" spans="6:9">
      <c r="F50" s="27" t="s">
        <v>38</v>
      </c>
      <c r="G50" s="37">
        <f t="array" ref="G50:H52">LINEST(B21:B43,C21:C43,1,1)</f>
        <v>0.202130164007917</v>
      </c>
      <c r="H50" s="36">
        <v>-0.20059914390954758</v>
      </c>
      <c r="I50" s="27" t="s">
        <v>40</v>
      </c>
    </row>
    <row r="51" spans="6:9">
      <c r="F51" s="27" t="s">
        <v>39</v>
      </c>
      <c r="G51" s="36">
        <v>1.0761493751522103E-3</v>
      </c>
      <c r="H51" s="36">
        <v>1.2221576446592713E-3</v>
      </c>
      <c r="I51" s="27" t="s">
        <v>41</v>
      </c>
    </row>
    <row r="52" spans="6:9" ht="17">
      <c r="F52" s="27" t="s">
        <v>43</v>
      </c>
      <c r="G52" s="36">
        <v>0.99940510034760277</v>
      </c>
      <c r="H52" s="38">
        <v>3.0832327208024888E-5</v>
      </c>
      <c r="I52" s="27" t="s">
        <v>42</v>
      </c>
    </row>
  </sheetData>
  <mergeCells count="9">
    <mergeCell ref="F49:I49"/>
    <mergeCell ref="A12:B12"/>
    <mergeCell ref="H3:I3"/>
    <mergeCell ref="H2:J2"/>
    <mergeCell ref="A18:C18"/>
    <mergeCell ref="C3:D3"/>
    <mergeCell ref="E3:F3"/>
    <mergeCell ref="A2:F2"/>
    <mergeCell ref="A3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 amb</vt:lpstr>
      <vt:lpstr>Sheet2</vt:lpstr>
      <vt:lpstr>Sheet3</vt:lpstr>
      <vt:lpstr>Sheet4</vt:lpstr>
      <vt:lpstr>Sheet5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Pimentel</dc:creator>
  <cp:lastModifiedBy>Microsoft Office User</cp:lastModifiedBy>
  <dcterms:created xsi:type="dcterms:W3CDTF">2019-03-05T21:35:37Z</dcterms:created>
  <dcterms:modified xsi:type="dcterms:W3CDTF">2022-04-01T08:52:11Z</dcterms:modified>
</cp:coreProperties>
</file>