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hlIAAuW9E9TwiN1eEAYv3JmUqiXQ=="/>
    </ext>
  </extLst>
</workbook>
</file>

<file path=xl/sharedStrings.xml><?xml version="1.0" encoding="utf-8"?>
<sst xmlns="http://schemas.openxmlformats.org/spreadsheetml/2006/main" count="13" uniqueCount="13">
  <si>
    <t>R (Ω)</t>
  </si>
  <si>
    <r>
      <rPr>
        <rFont val="Calibri"/>
        <color theme="1"/>
      </rPr>
      <t>t</t>
    </r>
    <r>
      <rPr>
        <rFont val="Calibri"/>
        <color theme="1"/>
        <sz val="11.0"/>
        <vertAlign val="subscript"/>
      </rPr>
      <t xml:space="preserve">1/2 </t>
    </r>
    <r>
      <rPr>
        <rFont val="Calibri"/>
        <color theme="1"/>
        <sz val="11.0"/>
      </rPr>
      <t>(</t>
    </r>
    <r>
      <rPr>
        <rFont val="Calibri"/>
        <color theme="1"/>
        <sz val="11.0"/>
      </rPr>
      <t>μs</t>
    </r>
    <r>
      <rPr>
        <rFont val="Calibri"/>
        <color theme="1"/>
        <sz val="11.0"/>
      </rPr>
      <t xml:space="preserve">) </t>
    </r>
    <r>
      <rPr>
        <rFont val="Calibri"/>
        <color theme="1"/>
        <sz val="11.0"/>
      </rPr>
      <t>±</t>
    </r>
    <r>
      <rPr>
        <rFont val="Calibri"/>
        <color theme="1"/>
        <sz val="9.0"/>
      </rPr>
      <t xml:space="preserve"> 0.01</t>
    </r>
  </si>
  <si>
    <r>
      <rPr>
        <rFont val="Calibri"/>
        <color theme="1"/>
      </rPr>
      <t>t</t>
    </r>
    <r>
      <rPr>
        <rFont val="Calibri"/>
        <color theme="1"/>
        <sz val="11.0"/>
        <vertAlign val="subscript"/>
      </rPr>
      <t xml:space="preserve">1/2 </t>
    </r>
    <r>
      <rPr>
        <rFont val="Calibri"/>
        <color theme="1"/>
        <sz val="11.0"/>
      </rPr>
      <t>(s)</t>
    </r>
  </si>
  <si>
    <t>Ajuste (s)</t>
  </si>
  <si>
    <t>Resíduos (s)</t>
  </si>
  <si>
    <t>Capacidade do condensador:</t>
  </si>
  <si>
    <t>Ajuste:</t>
  </si>
  <si>
    <t>m</t>
  </si>
  <si>
    <t>b</t>
  </si>
  <si>
    <r>
      <rPr>
        <rFont val="Calibri"/>
        <color theme="1"/>
        <sz val="11.0"/>
      </rPr>
      <t>s</t>
    </r>
    <r>
      <rPr>
        <rFont val="Calibri"/>
        <color theme="1"/>
        <sz val="11.0"/>
        <vertAlign val="subscript"/>
      </rPr>
      <t>m</t>
    </r>
  </si>
  <si>
    <r>
      <rPr>
        <rFont val="Calibri"/>
        <color theme="1"/>
        <sz val="11.0"/>
      </rPr>
      <t>s</t>
    </r>
    <r>
      <rPr>
        <rFont val="Calibri"/>
        <color theme="1"/>
        <sz val="11.0"/>
        <vertAlign val="subscript"/>
      </rPr>
      <t>b</t>
    </r>
  </si>
  <si>
    <r>
      <rPr>
        <rFont val="Calibri"/>
        <color theme="1"/>
        <sz val="11.0"/>
      </rPr>
      <t>r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</si>
  <si>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s</t>
    </r>
    <r>
      <rPr>
        <rFont val="Calibri"/>
        <color theme="1"/>
        <sz val="11.0"/>
        <vertAlign val="subscript"/>
      </rPr>
      <t>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</si>
</sst>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E+00"/>
    <numFmt numFmtId="166" formatCode="0.0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2" numFmtId="165" xfId="0" applyBorder="1" applyFont="1" applyNumberFormat="1"/>
    <xf borderId="0" fillId="0" fontId="2" numFmtId="2" xfId="0" applyFont="1" applyNumberFormat="1"/>
    <xf borderId="0" fillId="0" fontId="2" numFmtId="166" xfId="0" applyFont="1" applyNumberFormat="1"/>
    <xf borderId="5" fillId="0" fontId="2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horizontal="right"/>
    </xf>
    <xf borderId="9" fillId="0" fontId="2" numFmtId="11" xfId="0" applyBorder="1" applyFont="1" applyNumberFormat="1"/>
    <xf borderId="10" fillId="0" fontId="2" numFmtId="11" xfId="0" applyBorder="1" applyFont="1" applyNumberFormat="1"/>
    <xf borderId="8" fillId="0" fontId="2" numFmtId="0" xfId="0" applyBorder="1" applyFont="1"/>
    <xf borderId="4" fillId="0" fontId="2" numFmtId="0" xfId="0" applyAlignment="1" applyBorder="1" applyFont="1">
      <alignment horizontal="right"/>
    </xf>
    <xf borderId="4" fillId="0" fontId="2" numFmtId="11" xfId="0" applyBorder="1" applyFont="1" applyNumberFormat="1"/>
    <xf borderId="4" fillId="0" fontId="2" numFmtId="0" xfId="0" applyBorder="1" applyFont="1"/>
    <xf borderId="10" fillId="0" fontId="2" numFmtId="0" xfId="0" applyAlignment="1" applyBorder="1" applyFont="1">
      <alignment horizontal="right"/>
    </xf>
    <xf borderId="4" fillId="0" fontId="2" numFmtId="166" xfId="0" applyBorder="1" applyFont="1" applyNumberForma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Fo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t1/2 (μs) ± 0.01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(t1/2 (μs) ± 0.01)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Folha1!$A$2:$A$9</c:f>
            </c:numRef>
          </c:xVal>
          <c:yVal>
            <c:numRef>
              <c:f>Folha1!$C$2:$C$9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367338"/>
        <c:axId val="885275658"/>
      </c:scatterChart>
      <c:valAx>
        <c:axId val="1758367338"/>
        <c:scaling>
          <c:orientation val="minMax"/>
          <c:max val="55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R/Ω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85275658"/>
      </c:valAx>
      <c:valAx>
        <c:axId val="885275658"/>
        <c:scaling>
          <c:orientation val="minMax"/>
          <c:max val="1.4000000000000004E-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t 1/2/s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58367338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Resíduos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Folha1!$A$2:$A$9</c:f>
            </c:numRef>
          </c:xVal>
          <c:yVal>
            <c:numRef>
              <c:f>Folha1!$E$2:$E$9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417238"/>
        <c:axId val="529489416"/>
      </c:scatterChart>
      <c:valAx>
        <c:axId val="1349417238"/>
        <c:scaling>
          <c:orientation val="minMax"/>
          <c:max val="55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R/Ω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9489416"/>
      </c:valAx>
      <c:valAx>
        <c:axId val="529489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Resíduos/s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49417238"/>
        <c:majorUnit val="4.0000000000000015E-6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66675</xdr:colOff>
      <xdr:row>3</xdr:row>
      <xdr:rowOff>85725</xdr:rowOff>
    </xdr:from>
    <xdr:ext cx="4381500" cy="2714625"/>
    <xdr:graphicFrame>
      <xdr:nvGraphicFramePr>
        <xdr:cNvPr id="80342324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123825</xdr:colOff>
      <xdr:row>18</xdr:row>
      <xdr:rowOff>85725</xdr:rowOff>
    </xdr:from>
    <xdr:ext cx="4629150" cy="2676525"/>
    <xdr:graphicFrame>
      <xdr:nvGraphicFramePr>
        <xdr:cNvPr id="66411891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E9" displayName="Table_1" id="1">
  <tableColumns count="5">
    <tableColumn name="R (Ω)" id="1"/>
    <tableColumn name="t1/2 (μs) ± 0.01" id="2"/>
    <tableColumn name="t1/2 (s)" id="3"/>
    <tableColumn name="Ajuste (s)" id="4"/>
    <tableColumn name="Resíduos (s)" id="5"/>
  </tableColumns>
  <tableStyleInfo name="Fo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5.14"/>
    <col customWidth="1" min="3" max="3" width="12.14"/>
    <col customWidth="1" min="4" max="4" width="12.71"/>
    <col customWidth="1" min="5" max="5" width="13.29"/>
    <col customWidth="1" min="6" max="10" width="8.71"/>
    <col customWidth="1" min="11" max="11" width="9.29"/>
    <col customWidth="1" min="1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>
        <v>509.0</v>
      </c>
      <c r="B2" s="4">
        <v>120.0</v>
      </c>
      <c r="C2" s="5">
        <f>Folha1!$B2*0.000001</f>
        <v>0.00012</v>
      </c>
      <c r="D2" s="5">
        <f>C$13*Folha1!$A2+D$13</f>
        <v>0.0001239845437</v>
      </c>
      <c r="E2" s="5">
        <f>Folha1!$D2-Folha1!$C2</f>
        <v>0.000003984543677</v>
      </c>
      <c r="H2" s="6" t="s">
        <v>5</v>
      </c>
      <c r="I2" s="7"/>
      <c r="J2" s="8"/>
      <c r="K2" s="9">
        <f>C13/0.693</f>
        <v>0.0000003603882842</v>
      </c>
    </row>
    <row r="3" ht="14.25" customHeight="1">
      <c r="A3" s="3">
        <v>309.0</v>
      </c>
      <c r="B3" s="10">
        <v>80.0</v>
      </c>
      <c r="C3" s="5">
        <f>Folha1!$B3*0.000001</f>
        <v>0.00008</v>
      </c>
      <c r="D3" s="5">
        <f>C$13*Folha1!$A3+D$13</f>
        <v>0.00007403472749</v>
      </c>
      <c r="E3" s="5">
        <f>Folha1!$D3-Folha1!$C3</f>
        <v>-0.00000596527251</v>
      </c>
    </row>
    <row r="4" ht="14.25" customHeight="1">
      <c r="A4" s="3">
        <v>100.0</v>
      </c>
      <c r="B4" s="10">
        <v>20.0</v>
      </c>
      <c r="C4" s="5">
        <f>Folha1!$B4*0.000001</f>
        <v>0.00002</v>
      </c>
      <c r="D4" s="5">
        <f>C$13*Folha1!$A4+D$13</f>
        <v>0.00002183716957</v>
      </c>
      <c r="E4" s="5">
        <f>Folha1!$D4-Folha1!$C4</f>
        <v>0.000001837169575</v>
      </c>
    </row>
    <row r="5" ht="14.25" customHeight="1">
      <c r="A5" s="3">
        <v>90.0</v>
      </c>
      <c r="B5" s="10">
        <v>30.0</v>
      </c>
      <c r="C5" s="5">
        <f>Folha1!$B5*0.000001</f>
        <v>0.00003</v>
      </c>
      <c r="D5" s="5">
        <f>C$13*Folha1!$A5+D$13</f>
        <v>0.00001933967877</v>
      </c>
      <c r="E5" s="5">
        <f>Folha1!$D5-Folha1!$C5</f>
        <v>-0.00001066032123</v>
      </c>
    </row>
    <row r="6" ht="14.25" customHeight="1">
      <c r="A6" s="3">
        <v>50.0</v>
      </c>
      <c r="B6" s="11">
        <v>6.0</v>
      </c>
      <c r="C6" s="5">
        <f>Folha1!$B6*0.000001</f>
        <v>0.000006</v>
      </c>
      <c r="D6" s="5">
        <f>C$13*Folha1!$A6+D$13</f>
        <v>0.000009349715528</v>
      </c>
      <c r="E6" s="5">
        <f>Folha1!$D6-Folha1!$C6</f>
        <v>0.000003349715528</v>
      </c>
    </row>
    <row r="7" ht="14.25" customHeight="1">
      <c r="A7" s="3">
        <v>70.0</v>
      </c>
      <c r="B7" s="10">
        <v>10.0</v>
      </c>
      <c r="C7" s="5">
        <f>Folha1!$B7*0.000001</f>
        <v>0.00001</v>
      </c>
      <c r="D7" s="5">
        <f>C$13*Folha1!$A7+D$13</f>
        <v>0.00001434469715</v>
      </c>
      <c r="E7" s="5">
        <f>Folha1!$D7-Folha1!$C7</f>
        <v>0.000004344697147</v>
      </c>
    </row>
    <row r="8" ht="14.25" customHeight="1">
      <c r="A8" s="3">
        <v>40.0</v>
      </c>
      <c r="B8" s="11">
        <v>4.0</v>
      </c>
      <c r="C8" s="5">
        <f>Folha1!$B8*0.000001</f>
        <v>0.000004</v>
      </c>
      <c r="D8" s="5">
        <f>C$13*Folha1!$A8+D$13</f>
        <v>0.000006852224718</v>
      </c>
      <c r="E8" s="5">
        <f>Folha1!$D8-Folha1!$C8</f>
        <v>0.000002852224718</v>
      </c>
    </row>
    <row r="9" ht="14.25" customHeight="1">
      <c r="A9" s="3">
        <v>20.0</v>
      </c>
      <c r="B9" s="11">
        <v>1.6</v>
      </c>
      <c r="C9" s="5">
        <f>Folha1!$B9*0.000001</f>
        <v>0.0000016</v>
      </c>
      <c r="D9" s="5">
        <f>C$13*Folha1!$A9+D$13</f>
        <v>0.0000018572431</v>
      </c>
      <c r="E9" s="5">
        <f>Folha1!$D9-Folha1!$C9</f>
        <v>0.0000002572430997</v>
      </c>
    </row>
    <row r="10" ht="14.25" customHeight="1"/>
    <row r="11" ht="14.25" customHeight="1"/>
    <row r="12" ht="14.25" customHeight="1">
      <c r="B12" s="12" t="s">
        <v>6</v>
      </c>
      <c r="C12" s="13"/>
      <c r="D12" s="13"/>
      <c r="E12" s="14"/>
    </row>
    <row r="13" ht="14.25" customHeight="1">
      <c r="B13" s="15" t="s">
        <v>7</v>
      </c>
      <c r="C13" s="16">
        <f t="array" ref="C13:D17">LINEST(C2:C9,Folha1!$A$2:$A$9,1,1)</f>
        <v>0.0000002497490809</v>
      </c>
      <c r="D13" s="17">
        <v>-3.137738518993983E-6</v>
      </c>
      <c r="E13" s="18" t="s">
        <v>8</v>
      </c>
    </row>
    <row r="14" ht="14.25" customHeight="1">
      <c r="B14" s="19" t="s">
        <v>9</v>
      </c>
      <c r="C14" s="20">
        <v>1.294546108986494E-8</v>
      </c>
      <c r="D14" s="20">
        <v>2.8290423748251927E-6</v>
      </c>
      <c r="E14" s="21" t="s">
        <v>10</v>
      </c>
    </row>
    <row r="15" ht="14.25" customHeight="1">
      <c r="B15" s="22" t="s">
        <v>11</v>
      </c>
      <c r="C15" s="23">
        <v>0.9841352480119829</v>
      </c>
      <c r="D15" s="20">
        <v>5.870506119241294E-6</v>
      </c>
      <c r="E15" s="21" t="s">
        <v>12</v>
      </c>
    </row>
    <row r="16" ht="14.25" customHeight="1">
      <c r="C16" s="24">
        <v>372.1968986676835</v>
      </c>
      <c r="D16" s="24">
        <v>6.0</v>
      </c>
    </row>
    <row r="17" ht="14.25" customHeight="1">
      <c r="C17" s="24">
        <v>1.2826962947423705E-8</v>
      </c>
      <c r="D17" s="24">
        <v>2.0677705257629685E-10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H2:J2"/>
    <mergeCell ref="B12:E1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2022-03-17T23:44:02Z</dcterms:created>
  <dc:creator>Salomé Gomes</dc:creator>
</cp:coreProperties>
</file>