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lha1" sheetId="1" r:id="rId4"/>
  </sheets>
  <definedNames/>
  <calcPr/>
  <extLst>
    <ext uri="GoogleSheetsCustomDataVersion1">
      <go:sheetsCustomData xmlns:go="http://customooxmlschemas.google.com/" r:id="rId5" roundtripDataSignature="AMtx7mh8z+H23ko/6SHvhtbjsphlzXBcBQ=="/>
    </ext>
  </extLst>
</workbook>
</file>

<file path=xl/sharedStrings.xml><?xml version="1.0" encoding="utf-8"?>
<sst xmlns="http://schemas.openxmlformats.org/spreadsheetml/2006/main" count="34" uniqueCount="34">
  <si>
    <t>f /Hz</t>
  </si>
  <si>
    <t>T /s</t>
  </si>
  <si>
    <t>u(f) /Hz</t>
  </si>
  <si>
    <t>u(T) /s</t>
  </si>
  <si>
    <r>
      <rPr>
        <rFont val="Calibri"/>
        <color theme="1"/>
        <sz val="11.0"/>
      </rPr>
      <t>V</t>
    </r>
    <r>
      <rPr>
        <rFont val="Calibri"/>
        <color theme="1"/>
        <sz val="11.0"/>
        <vertAlign val="subscript"/>
      </rPr>
      <t>in</t>
    </r>
    <r>
      <rPr>
        <rFont val="Calibri"/>
        <color theme="1"/>
        <sz val="11.0"/>
      </rPr>
      <t xml:space="preserve"> /V</t>
    </r>
  </si>
  <si>
    <r>
      <rPr>
        <rFont val="Calibri"/>
        <color theme="1"/>
        <sz val="11.0"/>
      </rPr>
      <t>u(V</t>
    </r>
    <r>
      <rPr>
        <rFont val="Calibri"/>
        <color theme="1"/>
        <sz val="11.0"/>
        <vertAlign val="subscript"/>
      </rPr>
      <t>in</t>
    </r>
    <r>
      <rPr>
        <rFont val="Calibri"/>
        <color theme="1"/>
        <sz val="11.0"/>
      </rPr>
      <t>) /V</t>
    </r>
  </si>
  <si>
    <t>SEM REGULADOR</t>
  </si>
  <si>
    <r>
      <rPr>
        <rFont val="Calibri"/>
        <color theme="1"/>
        <sz val="11.0"/>
      </rPr>
      <t>C /</t>
    </r>
    <r>
      <rPr>
        <rFont val="Calibri"/>
        <color theme="1"/>
        <sz val="11.0"/>
      </rPr>
      <t>μF</t>
    </r>
  </si>
  <si>
    <r>
      <rPr>
        <rFont val="Calibri"/>
        <color theme="1"/>
        <sz val="11.0"/>
      </rPr>
      <t>R /</t>
    </r>
    <r>
      <rPr>
        <rFont val="Calibri"/>
        <color theme="1"/>
        <sz val="11.0"/>
      </rPr>
      <t>Ω</t>
    </r>
    <r>
      <rPr>
        <rFont val="Calibri"/>
        <color theme="1"/>
        <sz val="11.0"/>
      </rPr>
      <t xml:space="preserve"> </t>
    </r>
    <r>
      <rPr>
        <rFont val="Calibri"/>
        <color theme="1"/>
        <sz val="11.0"/>
      </rPr>
      <t>± 5%</t>
    </r>
  </si>
  <si>
    <r>
      <rPr>
        <rFont val="Calibri"/>
        <color theme="1"/>
        <sz val="11.0"/>
      </rPr>
      <t>V</t>
    </r>
    <r>
      <rPr>
        <rFont val="Calibri"/>
        <color theme="1"/>
        <sz val="11.0"/>
        <vertAlign val="subscript"/>
      </rPr>
      <t>ripple</t>
    </r>
    <r>
      <rPr>
        <rFont val="Calibri"/>
        <color theme="1"/>
        <sz val="11.0"/>
      </rPr>
      <t xml:space="preserve"> /V</t>
    </r>
  </si>
  <si>
    <r>
      <rPr>
        <rFont val="Calibri"/>
        <color theme="1"/>
        <sz val="11.0"/>
      </rPr>
      <t>u(V</t>
    </r>
    <r>
      <rPr>
        <rFont val="Calibri"/>
        <color theme="1"/>
        <sz val="11.0"/>
        <vertAlign val="subscript"/>
      </rPr>
      <t>ripple</t>
    </r>
    <r>
      <rPr>
        <rFont val="Calibri"/>
        <color theme="1"/>
        <sz val="11.0"/>
      </rPr>
      <t>) /V</t>
    </r>
  </si>
  <si>
    <r>
      <rPr>
        <rFont val="Calibri"/>
        <color theme="1"/>
        <sz val="11.0"/>
      </rPr>
      <t>V</t>
    </r>
    <r>
      <rPr>
        <rFont val="Calibri"/>
        <color theme="1"/>
        <sz val="11.0"/>
        <vertAlign val="subscript"/>
      </rPr>
      <t>ripple|teórico</t>
    </r>
    <r>
      <rPr>
        <rFont val="Calibri"/>
        <color theme="1"/>
        <sz val="11.0"/>
      </rPr>
      <t xml:space="preserve"> /V</t>
    </r>
  </si>
  <si>
    <r>
      <rPr>
        <rFont val="Calibri"/>
        <color theme="1"/>
        <sz val="11.0"/>
      </rPr>
      <t>u(V</t>
    </r>
    <r>
      <rPr>
        <rFont val="Calibri"/>
        <color theme="1"/>
        <sz val="11.0"/>
        <vertAlign val="subscript"/>
      </rPr>
      <t>ripple|teórico</t>
    </r>
    <r>
      <rPr>
        <rFont val="Calibri"/>
        <color theme="1"/>
        <sz val="11.0"/>
      </rPr>
      <t>) /V</t>
    </r>
  </si>
  <si>
    <r>
      <rPr>
        <rFont val="Calibri"/>
        <color theme="1"/>
        <sz val="11.0"/>
      </rPr>
      <t>Erro% (V</t>
    </r>
    <r>
      <rPr>
        <rFont val="Calibri"/>
        <color theme="1"/>
        <sz val="11.0"/>
        <vertAlign val="subscript"/>
      </rPr>
      <t>ripple</t>
    </r>
    <r>
      <rPr>
        <rFont val="Calibri"/>
        <color theme="1"/>
        <sz val="11.0"/>
      </rPr>
      <t>)</t>
    </r>
  </si>
  <si>
    <r>
      <rPr>
        <rFont val="Calibri"/>
        <color theme="1"/>
        <sz val="11.0"/>
      </rPr>
      <t>C /</t>
    </r>
    <r>
      <rPr>
        <rFont val="Calibri"/>
        <color theme="1"/>
        <sz val="11.0"/>
      </rPr>
      <t>μF</t>
    </r>
  </si>
  <si>
    <r>
      <rPr>
        <rFont val="Calibri"/>
        <color theme="1"/>
        <sz val="11.0"/>
      </rPr>
      <t>R /</t>
    </r>
    <r>
      <rPr>
        <rFont val="Calibri"/>
        <color theme="1"/>
        <sz val="11.0"/>
      </rPr>
      <t>Ω</t>
    </r>
    <r>
      <rPr>
        <rFont val="Calibri"/>
        <color theme="1"/>
        <sz val="11.0"/>
      </rPr>
      <t xml:space="preserve"> </t>
    </r>
    <r>
      <rPr>
        <rFont val="Calibri"/>
        <color theme="1"/>
        <sz val="11.0"/>
      </rPr>
      <t>± 5%</t>
    </r>
  </si>
  <si>
    <r>
      <rPr>
        <rFont val="Calibri"/>
        <color theme="1"/>
        <sz val="11.0"/>
      </rPr>
      <t>V</t>
    </r>
    <r>
      <rPr>
        <rFont val="Calibri"/>
        <color theme="1"/>
        <sz val="11.0"/>
        <vertAlign val="subscript"/>
      </rPr>
      <t>ripple</t>
    </r>
    <r>
      <rPr>
        <rFont val="Calibri"/>
        <color theme="1"/>
        <sz val="11.0"/>
      </rPr>
      <t xml:space="preserve"> /V</t>
    </r>
  </si>
  <si>
    <r>
      <rPr>
        <rFont val="Calibri"/>
        <color theme="1"/>
        <sz val="11.0"/>
      </rPr>
      <t>u(V</t>
    </r>
    <r>
      <rPr>
        <rFont val="Calibri"/>
        <color theme="1"/>
        <sz val="11.0"/>
        <vertAlign val="subscript"/>
      </rPr>
      <t>ripple</t>
    </r>
    <r>
      <rPr>
        <rFont val="Calibri"/>
        <color theme="1"/>
        <sz val="11.0"/>
      </rPr>
      <t>) /V</t>
    </r>
  </si>
  <si>
    <r>
      <rPr>
        <rFont val="Calibri"/>
        <color theme="1"/>
        <sz val="11.0"/>
      </rPr>
      <t>V</t>
    </r>
    <r>
      <rPr>
        <rFont val="Calibri"/>
        <color theme="1"/>
        <sz val="11.0"/>
        <vertAlign val="subscript"/>
      </rPr>
      <t>ripple|teórico</t>
    </r>
    <r>
      <rPr>
        <rFont val="Calibri"/>
        <color theme="1"/>
        <sz val="11.0"/>
      </rPr>
      <t xml:space="preserve"> /V</t>
    </r>
  </si>
  <si>
    <r>
      <rPr>
        <rFont val="Calibri"/>
        <color theme="1"/>
        <sz val="11.0"/>
      </rPr>
      <t>u(V</t>
    </r>
    <r>
      <rPr>
        <rFont val="Calibri"/>
        <color theme="1"/>
        <sz val="11.0"/>
        <vertAlign val="subscript"/>
      </rPr>
      <t>ripple|teórico</t>
    </r>
    <r>
      <rPr>
        <rFont val="Calibri"/>
        <color theme="1"/>
        <sz val="11.0"/>
      </rPr>
      <t>) /V</t>
    </r>
  </si>
  <si>
    <r>
      <rPr>
        <rFont val="Calibri"/>
        <color theme="1"/>
        <sz val="11.0"/>
      </rPr>
      <t>Erro% (V</t>
    </r>
    <r>
      <rPr>
        <rFont val="Calibri"/>
        <color theme="1"/>
        <sz val="11.0"/>
        <vertAlign val="subscript"/>
      </rPr>
      <t>ripple</t>
    </r>
    <r>
      <rPr>
        <rFont val="Calibri"/>
        <color theme="1"/>
        <sz val="11.0"/>
      </rPr>
      <t>)</t>
    </r>
  </si>
  <si>
    <t>COM REGULADOR</t>
  </si>
  <si>
    <r>
      <rPr>
        <rFont val="Calibri"/>
        <color theme="1"/>
        <sz val="11.0"/>
      </rPr>
      <t>V</t>
    </r>
    <r>
      <rPr>
        <rFont val="Calibri"/>
        <color theme="1"/>
        <sz val="11.0"/>
        <vertAlign val="subscript"/>
      </rPr>
      <t>saída</t>
    </r>
  </si>
  <si>
    <r>
      <rPr>
        <rFont val="Calibri"/>
        <color theme="1"/>
        <sz val="11.0"/>
      </rPr>
      <t>u(V</t>
    </r>
    <r>
      <rPr>
        <rFont val="Calibri"/>
        <color theme="1"/>
        <sz val="11.0"/>
        <vertAlign val="subscript"/>
      </rPr>
      <t>saída</t>
    </r>
    <r>
      <rPr>
        <rFont val="Calibri"/>
        <color theme="1"/>
        <sz val="11.0"/>
      </rPr>
      <t>)</t>
    </r>
  </si>
  <si>
    <r>
      <rPr>
        <rFont val="Calibri"/>
        <color theme="1"/>
        <sz val="11.0"/>
      </rPr>
      <t>C /</t>
    </r>
    <r>
      <rPr>
        <rFont val="Calibri"/>
        <color theme="1"/>
        <sz val="11.0"/>
      </rPr>
      <t>μF</t>
    </r>
  </si>
  <si>
    <r>
      <rPr>
        <rFont val="Calibri"/>
        <color theme="1"/>
        <sz val="11.0"/>
      </rPr>
      <t>R /</t>
    </r>
    <r>
      <rPr>
        <rFont val="Calibri"/>
        <color theme="1"/>
        <sz val="11.0"/>
      </rPr>
      <t>Ω</t>
    </r>
    <r>
      <rPr>
        <rFont val="Calibri"/>
        <color theme="1"/>
        <sz val="11.0"/>
      </rPr>
      <t xml:space="preserve"> </t>
    </r>
    <r>
      <rPr>
        <rFont val="Calibri"/>
        <color theme="1"/>
        <sz val="11.0"/>
      </rPr>
      <t>± 5%</t>
    </r>
  </si>
  <si>
    <r>
      <rPr>
        <rFont val="Calibri"/>
        <color theme="1"/>
        <sz val="11.0"/>
      </rPr>
      <t>V</t>
    </r>
    <r>
      <rPr>
        <rFont val="Calibri"/>
        <color theme="1"/>
        <sz val="11.0"/>
        <vertAlign val="subscript"/>
      </rPr>
      <t>ripple</t>
    </r>
    <r>
      <rPr>
        <rFont val="Calibri"/>
        <color theme="1"/>
        <sz val="11.0"/>
      </rPr>
      <t xml:space="preserve"> /V</t>
    </r>
  </si>
  <si>
    <r>
      <rPr>
        <rFont val="Calibri"/>
        <color theme="1"/>
        <sz val="11.0"/>
      </rPr>
      <t>u(V</t>
    </r>
    <r>
      <rPr>
        <rFont val="Calibri"/>
        <color theme="1"/>
        <sz val="11.0"/>
        <vertAlign val="subscript"/>
      </rPr>
      <t>ripple</t>
    </r>
    <r>
      <rPr>
        <rFont val="Calibri"/>
        <color theme="1"/>
        <sz val="11.0"/>
      </rPr>
      <t>) /V</t>
    </r>
  </si>
  <si>
    <r>
      <rPr>
        <rFont val="Calibri"/>
        <color theme="1"/>
        <sz val="11.0"/>
      </rPr>
      <t xml:space="preserve">I </t>
    </r>
    <r>
      <rPr>
        <rFont val="Calibri"/>
        <color theme="1"/>
        <sz val="11.0"/>
      </rPr>
      <t>±</t>
    </r>
    <r>
      <rPr>
        <rFont val="Calibri"/>
        <color theme="1"/>
        <sz val="11.0"/>
      </rPr>
      <t xml:space="preserve"> 0.01 /mA</t>
    </r>
  </si>
  <si>
    <r>
      <rPr>
        <rFont val="Calibri"/>
        <color theme="1"/>
        <sz val="11.0"/>
      </rPr>
      <t>C /</t>
    </r>
    <r>
      <rPr>
        <rFont val="Calibri"/>
        <color theme="1"/>
        <sz val="11.0"/>
      </rPr>
      <t>μF</t>
    </r>
  </si>
  <si>
    <r>
      <rPr>
        <rFont val="Calibri"/>
        <color theme="1"/>
        <sz val="11.0"/>
      </rPr>
      <t>R /</t>
    </r>
    <r>
      <rPr>
        <rFont val="Calibri"/>
        <color theme="1"/>
        <sz val="11.0"/>
      </rPr>
      <t>Ω</t>
    </r>
    <r>
      <rPr>
        <rFont val="Calibri"/>
        <color theme="1"/>
        <sz val="11.0"/>
      </rPr>
      <t xml:space="preserve"> </t>
    </r>
    <r>
      <rPr>
        <rFont val="Calibri"/>
        <color theme="1"/>
        <sz val="11.0"/>
      </rPr>
      <t>± 5%</t>
    </r>
  </si>
  <si>
    <r>
      <rPr>
        <rFont val="Calibri"/>
        <color theme="1"/>
        <sz val="11.0"/>
      </rPr>
      <t>V</t>
    </r>
    <r>
      <rPr>
        <rFont val="Calibri"/>
        <color theme="1"/>
        <sz val="11.0"/>
        <vertAlign val="subscript"/>
      </rPr>
      <t>ripple</t>
    </r>
    <r>
      <rPr>
        <rFont val="Calibri"/>
        <color theme="1"/>
        <sz val="11.0"/>
      </rPr>
      <t xml:space="preserve"> /mV</t>
    </r>
  </si>
  <si>
    <r>
      <rPr>
        <rFont val="Calibri"/>
        <color theme="1"/>
        <sz val="11.0"/>
      </rPr>
      <t>u(V</t>
    </r>
    <r>
      <rPr>
        <rFont val="Calibri"/>
        <color theme="1"/>
        <sz val="11.0"/>
        <vertAlign val="subscript"/>
      </rPr>
      <t>ripple</t>
    </r>
    <r>
      <rPr>
        <rFont val="Calibri"/>
        <color theme="1"/>
        <sz val="11.0"/>
      </rPr>
      <t>) /mV</t>
    </r>
  </si>
  <si>
    <r>
      <rPr>
        <rFont val="Calibri"/>
        <color theme="1"/>
        <sz val="11.0"/>
      </rPr>
      <t xml:space="preserve">I </t>
    </r>
    <r>
      <rPr>
        <rFont val="Calibri"/>
        <color theme="1"/>
        <sz val="11.0"/>
      </rPr>
      <t>±</t>
    </r>
    <r>
      <rPr>
        <rFont val="Calibri"/>
        <color theme="1"/>
        <sz val="11.0"/>
      </rPr>
      <t xml:space="preserve"> 0.01 /mA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</si>
</sst>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0.000E+00"/>
    <numFmt numFmtId="165" formatCode="0E+00"/>
    <numFmt numFmtId="166" formatCode="0.000"/>
    <numFmt numFmtId="167" formatCode="0.0"/>
    <numFmt numFmtId="168" formatCode="0.0000"/>
  </numFmts>
  <fonts count="4">
    <font>
      <sz val="11.0"/>
      <color theme="1"/>
      <name val="Calibri"/>
      <scheme val="minor"/>
    </font>
    <font>
      <sz val="11.0"/>
      <color theme="1"/>
      <name val="Calibri"/>
    </font>
    <font>
      <sz val="14.0"/>
      <color theme="1"/>
      <name val="Calibri"/>
    </font>
    <font/>
  </fonts>
  <fills count="6">
    <fill>
      <patternFill patternType="none"/>
    </fill>
    <fill>
      <patternFill patternType="lightGray"/>
    </fill>
    <fill>
      <patternFill patternType="solid">
        <fgColor rgb="FFEAC9F7"/>
        <bgColor rgb="FFEAC9F7"/>
      </patternFill>
    </fill>
    <fill>
      <patternFill patternType="solid">
        <fgColor rgb="FFF6E8FC"/>
        <bgColor rgb="FFF6E8FC"/>
      </patternFill>
    </fill>
    <fill>
      <patternFill patternType="solid">
        <fgColor theme="0"/>
        <bgColor theme="0"/>
      </patternFill>
    </fill>
    <fill>
      <patternFill patternType="solid">
        <fgColor rgb="FFD699EF"/>
        <bgColor rgb="FFD699EF"/>
      </patternFill>
    </fill>
  </fills>
  <borders count="23">
    <border/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medium">
        <color rgb="FF000000"/>
      </right>
      <top/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/>
      <right/>
      <top style="thin">
        <color rgb="FF000000"/>
      </top>
      <bottom style="medium">
        <color rgb="FF000000"/>
      </bottom>
    </border>
    <border>
      <left/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7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3" fontId="1" numFmtId="2" xfId="0" applyBorder="1" applyFill="1" applyFont="1" applyNumberFormat="1"/>
    <xf borderId="2" fillId="3" fontId="1" numFmtId="164" xfId="0" applyBorder="1" applyFont="1" applyNumberFormat="1"/>
    <xf borderId="3" fillId="2" fontId="1" numFmtId="0" xfId="0" applyBorder="1" applyFont="1"/>
    <xf borderId="4" fillId="4" fontId="1" numFmtId="0" xfId="0" applyBorder="1" applyFill="1" applyFont="1"/>
    <xf borderId="4" fillId="4" fontId="1" numFmtId="165" xfId="0" applyBorder="1" applyFont="1" applyNumberFormat="1"/>
    <xf borderId="4" fillId="4" fontId="1" numFmtId="2" xfId="0" applyBorder="1" applyFont="1" applyNumberFormat="1"/>
    <xf borderId="5" fillId="5" fontId="2" numFmtId="0" xfId="0" applyAlignment="1" applyBorder="1" applyFill="1" applyFont="1">
      <alignment horizontal="center"/>
    </xf>
    <xf borderId="6" fillId="0" fontId="3" numFmtId="0" xfId="0" applyBorder="1" applyFont="1"/>
    <xf borderId="7" fillId="0" fontId="3" numFmtId="0" xfId="0" applyBorder="1" applyFont="1"/>
    <xf borderId="8" fillId="2" fontId="1" numFmtId="0" xfId="0" applyBorder="1" applyFont="1"/>
    <xf borderId="9" fillId="4" fontId="1" numFmtId="0" xfId="0" applyBorder="1" applyFont="1"/>
    <xf borderId="10" fillId="5" fontId="1" numFmtId="0" xfId="0" applyBorder="1" applyFont="1"/>
    <xf borderId="11" fillId="5" fontId="1" numFmtId="0" xfId="0" applyBorder="1" applyFont="1"/>
    <xf borderId="12" fillId="5" fontId="1" numFmtId="0" xfId="0" applyBorder="1" applyFont="1"/>
    <xf borderId="13" fillId="3" fontId="1" numFmtId="0" xfId="0" applyBorder="1" applyFont="1"/>
    <xf borderId="14" fillId="3" fontId="1" numFmtId="0" xfId="0" applyAlignment="1" applyBorder="1" applyFont="1">
      <alignment readingOrder="0"/>
    </xf>
    <xf borderId="14" fillId="3" fontId="1" numFmtId="166" xfId="0" applyBorder="1" applyFont="1" applyNumberFormat="1"/>
    <xf borderId="13" fillId="3" fontId="1" numFmtId="166" xfId="0" applyBorder="1" applyFont="1" applyNumberFormat="1"/>
    <xf borderId="15" fillId="3" fontId="1" numFmtId="2" xfId="0" applyBorder="1" applyFont="1" applyNumberFormat="1"/>
    <xf borderId="0" fillId="0" fontId="1" numFmtId="164" xfId="0" applyFont="1" applyNumberFormat="1"/>
    <xf borderId="16" fillId="4" fontId="1" numFmtId="0" xfId="0" applyBorder="1" applyFont="1"/>
    <xf borderId="17" fillId="4" fontId="1" numFmtId="0" xfId="0" applyBorder="1" applyFont="1"/>
    <xf borderId="17" fillId="4" fontId="1" numFmtId="2" xfId="0" applyBorder="1" applyFont="1" applyNumberFormat="1"/>
    <xf borderId="13" fillId="4" fontId="1" numFmtId="2" xfId="0" applyBorder="1" applyFont="1" applyNumberFormat="1"/>
    <xf borderId="18" fillId="4" fontId="1" numFmtId="2" xfId="0" applyBorder="1" applyFont="1" applyNumberFormat="1"/>
    <xf borderId="16" fillId="3" fontId="1" numFmtId="0" xfId="0" applyBorder="1" applyFont="1"/>
    <xf borderId="17" fillId="3" fontId="1" numFmtId="166" xfId="0" applyBorder="1" applyFont="1" applyNumberFormat="1"/>
    <xf borderId="17" fillId="3" fontId="1" numFmtId="2" xfId="0" applyBorder="1" applyFont="1" applyNumberFormat="1"/>
    <xf borderId="13" fillId="3" fontId="1" numFmtId="2" xfId="0" applyBorder="1" applyFont="1" applyNumberFormat="1"/>
    <xf borderId="18" fillId="3" fontId="1" numFmtId="2" xfId="0" applyBorder="1" applyFont="1" applyNumberFormat="1"/>
    <xf borderId="16" fillId="4" fontId="1" numFmtId="1" xfId="0" applyBorder="1" applyFont="1" applyNumberFormat="1"/>
    <xf borderId="17" fillId="4" fontId="1" numFmtId="167" xfId="0" applyBorder="1" applyFont="1" applyNumberFormat="1"/>
    <xf borderId="13" fillId="4" fontId="1" numFmtId="167" xfId="0" applyBorder="1" applyFont="1" applyNumberFormat="1"/>
    <xf borderId="16" fillId="3" fontId="1" numFmtId="1" xfId="0" applyBorder="1" applyFont="1" applyNumberFormat="1"/>
    <xf borderId="17" fillId="3" fontId="1" numFmtId="167" xfId="0" applyBorder="1" applyFont="1" applyNumberFormat="1"/>
    <xf borderId="13" fillId="3" fontId="1" numFmtId="167" xfId="0" applyBorder="1" applyFont="1" applyNumberFormat="1"/>
    <xf borderId="19" fillId="3" fontId="1" numFmtId="1" xfId="0" applyBorder="1" applyFont="1" applyNumberFormat="1"/>
    <xf borderId="20" fillId="3" fontId="1" numFmtId="2" xfId="0" applyBorder="1" applyFont="1" applyNumberFormat="1"/>
    <xf borderId="19" fillId="3" fontId="1" numFmtId="0" xfId="0" applyBorder="1" applyFont="1"/>
    <xf borderId="20" fillId="3" fontId="1" numFmtId="167" xfId="0" applyBorder="1" applyFont="1" applyNumberFormat="1"/>
    <xf borderId="19" fillId="3" fontId="1" numFmtId="167" xfId="0" applyBorder="1" applyFont="1" applyNumberFormat="1"/>
    <xf borderId="21" fillId="3" fontId="1" numFmtId="2" xfId="0" applyBorder="1" applyFont="1" applyNumberFormat="1"/>
    <xf borderId="14" fillId="3" fontId="1" numFmtId="0" xfId="0" applyBorder="1" applyFont="1"/>
    <xf borderId="17" fillId="4" fontId="1" numFmtId="166" xfId="0" applyBorder="1" applyFont="1" applyNumberFormat="1"/>
    <xf borderId="13" fillId="4" fontId="1" numFmtId="166" xfId="0" applyBorder="1" applyFont="1" applyNumberFormat="1"/>
    <xf borderId="17" fillId="3" fontId="1" numFmtId="168" xfId="0" applyBorder="1" applyFont="1" applyNumberFormat="1"/>
    <xf borderId="17" fillId="4" fontId="1" numFmtId="168" xfId="0" applyBorder="1" applyFont="1" applyNumberFormat="1"/>
    <xf borderId="19" fillId="3" fontId="1" numFmtId="2" xfId="0" applyBorder="1" applyFont="1" applyNumberFormat="1"/>
    <xf borderId="16" fillId="4" fontId="1" numFmtId="166" xfId="0" applyBorder="1" applyFont="1" applyNumberFormat="1"/>
    <xf borderId="17" fillId="3" fontId="1" numFmtId="0" xfId="0" applyBorder="1" applyFont="1"/>
    <xf borderId="20" fillId="3" fontId="1" numFmtId="0" xfId="0" applyBorder="1" applyFont="1"/>
    <xf borderId="22" fillId="3" fontId="1" numFmtId="0" xfId="0" applyBorder="1" applyFont="1"/>
    <xf borderId="22" fillId="3" fontId="1" numFmtId="166" xfId="0" applyBorder="1" applyFont="1" applyNumberFormat="1"/>
    <xf borderId="16" fillId="3" fontId="1" numFmtId="2" xfId="0" applyBorder="1" applyFont="1" applyNumberFormat="1"/>
    <xf borderId="19" fillId="4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rgbClr val="B749E3"/>
              </a:solidFill>
              <a:ln cmpd="sng">
                <a:solidFill>
                  <a:srgbClr val="B749E3"/>
                </a:solidFill>
              </a:ln>
            </c:spPr>
          </c:marker>
          <c:xVal>
            <c:numRef>
              <c:f>Folha1!$E$12:$E$20</c:f>
            </c:numRef>
          </c:xVal>
          <c:yVal>
            <c:numRef>
              <c:f>Folha1!$J$12:$J$20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377911"/>
        <c:axId val="1663930312"/>
      </c:scatterChart>
      <c:valAx>
        <c:axId val="141377911"/>
        <c:scaling>
          <c:orientation val="minMax"/>
          <c:max val="11000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R /Ω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663930312"/>
      </c:valAx>
      <c:valAx>
        <c:axId val="1663930312"/>
        <c:scaling>
          <c:orientation val="minMax"/>
          <c:max val="22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Erro% (Vripple)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41377911"/>
        <c:majorUnit val="4.0"/>
      </c:valAx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rgbClr val="B749E3"/>
              </a:solidFill>
              <a:ln cmpd="sng">
                <a:solidFill>
                  <a:srgbClr val="B749E3"/>
                </a:solidFill>
              </a:ln>
            </c:spPr>
          </c:marker>
          <c:xVal>
            <c:numRef>
              <c:f>Folha1!$E$23:$E$31</c:f>
            </c:numRef>
          </c:xVal>
          <c:yVal>
            <c:numRef>
              <c:f>Folha1!$J$23:$J$31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7156124"/>
        <c:axId val="1460170613"/>
      </c:scatterChart>
      <c:valAx>
        <c:axId val="182715612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R /Ω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460170613"/>
      </c:valAx>
      <c:valAx>
        <c:axId val="1460170613"/>
        <c:scaling>
          <c:orientation val="minMax"/>
          <c:max val="2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Erro% (Vripple)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827156124"/>
        <c:majorUnit val="2.0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609600</xdr:colOff>
      <xdr:row>4</xdr:row>
      <xdr:rowOff>190500</xdr:rowOff>
    </xdr:from>
    <xdr:ext cx="4057650" cy="2705100"/>
    <xdr:graphicFrame>
      <xdr:nvGraphicFramePr>
        <xdr:cNvPr id="761433236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609600</xdr:colOff>
      <xdr:row>21</xdr:row>
      <xdr:rowOff>0</xdr:rowOff>
    </xdr:from>
    <xdr:ext cx="4038600" cy="2714625"/>
    <xdr:graphicFrame>
      <xdr:nvGraphicFramePr>
        <xdr:cNvPr id="1441536506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8.71"/>
    <col customWidth="1" min="3" max="3" width="9.0"/>
    <col customWidth="1" min="4" max="4" width="8.71"/>
    <col customWidth="1" min="5" max="5" width="9.0"/>
    <col customWidth="1" min="6" max="6" width="9.71"/>
    <col customWidth="1" min="7" max="7" width="11.71"/>
    <col customWidth="1" min="8" max="8" width="13.29"/>
    <col customWidth="1" min="9" max="9" width="15.29"/>
    <col customWidth="1" min="10" max="10" width="12.29"/>
    <col customWidth="1" min="11" max="11" width="9.0"/>
    <col customWidth="1" min="12" max="12" width="12.14"/>
    <col customWidth="1" min="13" max="26" width="8.71"/>
  </cols>
  <sheetData>
    <row r="1" ht="14.25" customHeight="1"/>
    <row r="2" ht="14.25" customHeight="1">
      <c r="B2" s="1" t="s">
        <v>0</v>
      </c>
      <c r="C2" s="2">
        <v>50.0</v>
      </c>
      <c r="E2" s="1" t="s">
        <v>1</v>
      </c>
      <c r="F2" s="3">
        <f>1/C2</f>
        <v>0.02</v>
      </c>
    </row>
    <row r="3" ht="14.25" customHeight="1">
      <c r="B3" s="4" t="s">
        <v>2</v>
      </c>
      <c r="C3" s="5">
        <v>0.08</v>
      </c>
      <c r="E3" s="4" t="s">
        <v>3</v>
      </c>
      <c r="F3" s="6">
        <f>C3/C2^2</f>
        <v>0.000032</v>
      </c>
    </row>
    <row r="4" ht="14.25" customHeight="1"/>
    <row r="5" ht="14.25" customHeight="1">
      <c r="B5" s="1" t="s">
        <v>4</v>
      </c>
      <c r="C5" s="2">
        <v>7.6</v>
      </c>
    </row>
    <row r="6" ht="14.25" customHeight="1">
      <c r="B6" s="4" t="s">
        <v>5</v>
      </c>
      <c r="C6" s="7">
        <v>0.01</v>
      </c>
    </row>
    <row r="7" ht="14.25" customHeight="1"/>
    <row r="8" ht="14.25" customHeight="1"/>
    <row r="9" ht="14.25" customHeight="1">
      <c r="B9" s="8" t="s">
        <v>6</v>
      </c>
      <c r="C9" s="9"/>
      <c r="D9" s="10"/>
    </row>
    <row r="10" ht="14.25" customHeight="1"/>
    <row r="11" ht="14.25" customHeight="1">
      <c r="B11" s="11" t="s">
        <v>7</v>
      </c>
      <c r="C11" s="12">
        <v>100.0</v>
      </c>
      <c r="E11" s="13" t="s">
        <v>8</v>
      </c>
      <c r="F11" s="14" t="s">
        <v>9</v>
      </c>
      <c r="G11" s="13" t="s">
        <v>10</v>
      </c>
      <c r="H11" s="14" t="s">
        <v>11</v>
      </c>
      <c r="I11" s="13" t="s">
        <v>12</v>
      </c>
      <c r="J11" s="15" t="s">
        <v>13</v>
      </c>
    </row>
    <row r="12" ht="14.25" customHeight="1">
      <c r="E12" s="16">
        <v>10000.0</v>
      </c>
      <c r="F12" s="17">
        <v>7.0</v>
      </c>
      <c r="G12" s="16">
        <v>0.009</v>
      </c>
      <c r="H12" s="18">
        <f t="shared" ref="H12:H15" si="1">C$5*(1-EXP(-F$2/(E12*C$11*10^-6)))</f>
        <v>0.1504900829</v>
      </c>
      <c r="I12" s="19">
        <f t="shared" ref="I12:I20" si="2">SQRT((1-EXP(-F$3/(E12*C$11*10^-6)))^2*C$6^2+(C$5/(E12*C$11)*EXP(-F$2/(E12*C$11*10^-6)))^2*F$3^2+(C$5*F$2/(E12^2*C$11*10^-6)*EXP(-F$2/(E12*C$11*10^-6)))^2*(E12*0.05)^2)</f>
        <v>0.007449509924</v>
      </c>
      <c r="J12" s="20">
        <f t="shared" ref="J12:J20" si="3">(H12-F12)/H12*100</f>
        <v>-4551.469297</v>
      </c>
      <c r="L12" s="21"/>
    </row>
    <row r="13" ht="14.25" customHeight="1">
      <c r="E13" s="22">
        <v>4700.0</v>
      </c>
      <c r="F13" s="23">
        <v>0.288</v>
      </c>
      <c r="G13" s="22">
        <v>0.012</v>
      </c>
      <c r="H13" s="24">
        <f t="shared" si="1"/>
        <v>0.3166198862</v>
      </c>
      <c r="I13" s="25">
        <f t="shared" si="2"/>
        <v>0.01549655345</v>
      </c>
      <c r="J13" s="26">
        <f t="shared" si="3"/>
        <v>9.039194135</v>
      </c>
      <c r="L13" s="21"/>
    </row>
    <row r="14" ht="14.25" customHeight="1">
      <c r="E14" s="27">
        <v>2200.0</v>
      </c>
      <c r="F14" s="28">
        <v>0.58</v>
      </c>
      <c r="G14" s="27">
        <v>0.004</v>
      </c>
      <c r="H14" s="29">
        <f t="shared" si="1"/>
        <v>0.6604345563</v>
      </c>
      <c r="I14" s="30">
        <f t="shared" si="2"/>
        <v>0.03154347932</v>
      </c>
      <c r="J14" s="31">
        <f t="shared" si="3"/>
        <v>12.17903508</v>
      </c>
      <c r="L14" s="21"/>
    </row>
    <row r="15" ht="14.25" customHeight="1">
      <c r="E15" s="22">
        <v>1500.0</v>
      </c>
      <c r="F15" s="23">
        <v>0.816</v>
      </c>
      <c r="G15" s="22">
        <v>0.008</v>
      </c>
      <c r="H15" s="24">
        <f t="shared" si="1"/>
        <v>0.9486827753</v>
      </c>
      <c r="I15" s="25">
        <f t="shared" si="2"/>
        <v>0.04434211488</v>
      </c>
      <c r="J15" s="26">
        <f t="shared" si="3"/>
        <v>13.98600024</v>
      </c>
      <c r="L15" s="21"/>
    </row>
    <row r="16" ht="14.25" customHeight="1">
      <c r="E16" s="27">
        <v>1000.0</v>
      </c>
      <c r="F16" s="29">
        <v>1.2</v>
      </c>
      <c r="G16" s="27">
        <v>0.01</v>
      </c>
      <c r="H16" s="29">
        <f t="shared" ref="H16:H17" si="4">7.8*(1-EXP(-F$2/(E16*C$11*10^-6)))</f>
        <v>1.413900126</v>
      </c>
      <c r="I16" s="30">
        <f t="shared" si="2"/>
        <v>0.06222353732</v>
      </c>
      <c r="J16" s="31">
        <f t="shared" si="3"/>
        <v>15.12837591</v>
      </c>
      <c r="L16" s="21"/>
    </row>
    <row r="17" ht="14.25" customHeight="1">
      <c r="E17" s="32">
        <v>470.0</v>
      </c>
      <c r="F17" s="24">
        <v>2.3</v>
      </c>
      <c r="G17" s="22">
        <v>0.02</v>
      </c>
      <c r="H17" s="33">
        <f t="shared" si="4"/>
        <v>2.703307404</v>
      </c>
      <c r="I17" s="34">
        <f t="shared" si="2"/>
        <v>0.1056597485</v>
      </c>
      <c r="J17" s="26">
        <f t="shared" si="3"/>
        <v>14.91903597</v>
      </c>
      <c r="L17" s="21"/>
    </row>
    <row r="18" ht="14.25" customHeight="1">
      <c r="E18" s="35">
        <v>220.0</v>
      </c>
      <c r="F18" s="29">
        <v>3.58</v>
      </c>
      <c r="G18" s="27">
        <v>0.02</v>
      </c>
      <c r="H18" s="36">
        <f t="shared" ref="H18:H20" si="5">C$5*(1-EXP(-F$2/(E18*C$11*10^-6)))</f>
        <v>4.538033556</v>
      </c>
      <c r="I18" s="37">
        <f t="shared" si="2"/>
        <v>0.1391802937</v>
      </c>
      <c r="J18" s="31">
        <f t="shared" si="3"/>
        <v>21.11120476</v>
      </c>
      <c r="L18" s="21"/>
    </row>
    <row r="19" ht="14.25" customHeight="1">
      <c r="E19" s="32">
        <v>150.0</v>
      </c>
      <c r="F19" s="24">
        <v>4.4</v>
      </c>
      <c r="G19" s="22">
        <v>0.01</v>
      </c>
      <c r="H19" s="33">
        <f t="shared" si="5"/>
        <v>5.59666175</v>
      </c>
      <c r="I19" s="34">
        <f t="shared" si="2"/>
        <v>0.133555885</v>
      </c>
      <c r="J19" s="26">
        <f t="shared" si="3"/>
        <v>21.3817058</v>
      </c>
      <c r="L19" s="21"/>
    </row>
    <row r="20" ht="14.25" customHeight="1">
      <c r="E20" s="38">
        <v>100.0</v>
      </c>
      <c r="F20" s="39">
        <v>5.3</v>
      </c>
      <c r="G20" s="40">
        <v>0.02</v>
      </c>
      <c r="H20" s="41">
        <f t="shared" si="5"/>
        <v>6.571451847</v>
      </c>
      <c r="I20" s="42">
        <f t="shared" si="2"/>
        <v>0.1028548202</v>
      </c>
      <c r="J20" s="43">
        <f t="shared" si="3"/>
        <v>19.34811176</v>
      </c>
      <c r="L20" s="21"/>
    </row>
    <row r="21" ht="14.25" customHeight="1"/>
    <row r="22" ht="14.25" customHeight="1">
      <c r="B22" s="11" t="s">
        <v>14</v>
      </c>
      <c r="C22" s="12">
        <v>1000.0</v>
      </c>
      <c r="E22" s="13" t="s">
        <v>15</v>
      </c>
      <c r="F22" s="14" t="s">
        <v>16</v>
      </c>
      <c r="G22" s="13" t="s">
        <v>17</v>
      </c>
      <c r="H22" s="14" t="s">
        <v>18</v>
      </c>
      <c r="I22" s="13" t="s">
        <v>19</v>
      </c>
      <c r="J22" s="15" t="s">
        <v>20</v>
      </c>
    </row>
    <row r="23" ht="14.25" customHeight="1">
      <c r="E23" s="16">
        <v>10000.0</v>
      </c>
      <c r="F23" s="44">
        <v>0.0134</v>
      </c>
      <c r="G23" s="16">
        <v>9.0E-4</v>
      </c>
      <c r="H23" s="18">
        <f t="shared" ref="H23:H31" si="6">C$5*(1-EXP(-F$2/(E23*C$22*10^-6)))</f>
        <v>0.01518481013</v>
      </c>
      <c r="I23" s="19">
        <f t="shared" ref="I23:I31" si="7">SQRT((1-EXP(-F$3/(E23*C$22*10^-6)))^2*C$6^2+(C$5/(E23*C$22)*EXP(-F$2/(E23*C$22*10^-6)))^2*F$3^2+(C$5*F$2/(E23^2*C$22*10^-6)*EXP(-F$2/(E23*C$22*10^-6)))^2*(E23*0.05)^2)</f>
        <v>0.0007584815197</v>
      </c>
      <c r="J23" s="20">
        <f t="shared" ref="J23:J31" si="8">(H23-F23)/H23*100</f>
        <v>11.75391798</v>
      </c>
    </row>
    <row r="24" ht="14.25" customHeight="1">
      <c r="E24" s="22">
        <v>4700.0</v>
      </c>
      <c r="F24" s="23">
        <v>0.0283</v>
      </c>
      <c r="G24" s="22">
        <v>0.0012</v>
      </c>
      <c r="H24" s="45">
        <f t="shared" si="6"/>
        <v>0.03227171361</v>
      </c>
      <c r="I24" s="46">
        <f t="shared" si="7"/>
        <v>0.001610154956</v>
      </c>
      <c r="J24" s="26">
        <f t="shared" si="8"/>
        <v>12.3071048</v>
      </c>
    </row>
    <row r="25" ht="14.25" customHeight="1">
      <c r="E25" s="27">
        <v>2200.0</v>
      </c>
      <c r="F25" s="47">
        <v>0.0598</v>
      </c>
      <c r="G25" s="27">
        <v>4.0E-4</v>
      </c>
      <c r="H25" s="28">
        <f t="shared" si="6"/>
        <v>0.06877780901</v>
      </c>
      <c r="I25" s="19">
        <f t="shared" si="7"/>
        <v>0.003423282817</v>
      </c>
      <c r="J25" s="31">
        <f t="shared" si="8"/>
        <v>13.05335128</v>
      </c>
    </row>
    <row r="26" ht="14.25" customHeight="1">
      <c r="E26" s="22">
        <v>1500.0</v>
      </c>
      <c r="F26" s="48">
        <v>0.0848</v>
      </c>
      <c r="G26" s="22">
        <v>8.0E-4</v>
      </c>
      <c r="H26" s="45">
        <f t="shared" si="6"/>
        <v>0.1006607703</v>
      </c>
      <c r="I26" s="46">
        <f t="shared" si="7"/>
        <v>0.004999559491</v>
      </c>
      <c r="J26" s="26">
        <f t="shared" si="8"/>
        <v>15.75665497</v>
      </c>
    </row>
    <row r="27" ht="14.25" customHeight="1">
      <c r="E27" s="27">
        <v>1000.0</v>
      </c>
      <c r="F27" s="28">
        <v>0.127</v>
      </c>
      <c r="G27" s="27">
        <v>0.001</v>
      </c>
      <c r="H27" s="28">
        <f t="shared" si="6"/>
        <v>0.1504900829</v>
      </c>
      <c r="I27" s="19">
        <f t="shared" si="7"/>
        <v>0.007449509924</v>
      </c>
      <c r="J27" s="31">
        <f t="shared" si="8"/>
        <v>15.60905704</v>
      </c>
    </row>
    <row r="28" ht="14.25" customHeight="1">
      <c r="E28" s="32">
        <v>470.0</v>
      </c>
      <c r="F28" s="45">
        <v>0.258</v>
      </c>
      <c r="G28" s="22">
        <v>0.002</v>
      </c>
      <c r="H28" s="24">
        <f t="shared" si="6"/>
        <v>0.3166198862</v>
      </c>
      <c r="I28" s="25">
        <f t="shared" si="7"/>
        <v>0.01549655345</v>
      </c>
      <c r="J28" s="26">
        <f t="shared" si="8"/>
        <v>18.51427808</v>
      </c>
    </row>
    <row r="29" ht="14.25" customHeight="1">
      <c r="E29" s="35">
        <v>220.0</v>
      </c>
      <c r="F29" s="28">
        <v>0.53</v>
      </c>
      <c r="G29" s="27">
        <v>0.002</v>
      </c>
      <c r="H29" s="29">
        <f t="shared" si="6"/>
        <v>0.6604345563</v>
      </c>
      <c r="I29" s="30">
        <f t="shared" si="7"/>
        <v>0.03154347932</v>
      </c>
      <c r="J29" s="31">
        <f t="shared" si="8"/>
        <v>19.74980791</v>
      </c>
    </row>
    <row r="30" ht="14.25" customHeight="1">
      <c r="E30" s="32">
        <v>150.0</v>
      </c>
      <c r="F30" s="45">
        <v>0.752</v>
      </c>
      <c r="G30" s="22">
        <v>0.001</v>
      </c>
      <c r="H30" s="24">
        <f t="shared" si="6"/>
        <v>0.9486827753</v>
      </c>
      <c r="I30" s="25">
        <f t="shared" si="7"/>
        <v>0.04434211488</v>
      </c>
      <c r="J30" s="26">
        <f t="shared" si="8"/>
        <v>20.7321963</v>
      </c>
    </row>
    <row r="31" ht="14.25" customHeight="1">
      <c r="E31" s="38">
        <v>100.0</v>
      </c>
      <c r="F31" s="39">
        <v>1.1</v>
      </c>
      <c r="G31" s="40">
        <v>0.02</v>
      </c>
      <c r="H31" s="49">
        <f t="shared" si="6"/>
        <v>1.377646277</v>
      </c>
      <c r="I31" s="49">
        <f t="shared" si="7"/>
        <v>0.06222353732</v>
      </c>
      <c r="J31" s="43">
        <f t="shared" si="8"/>
        <v>20.15366944</v>
      </c>
    </row>
    <row r="32" ht="14.25" customHeight="1"/>
    <row r="33" ht="14.25" customHeight="1"/>
    <row r="34" ht="14.25" customHeight="1">
      <c r="B34" s="8" t="s">
        <v>21</v>
      </c>
      <c r="C34" s="9"/>
      <c r="D34" s="10"/>
    </row>
    <row r="35" ht="14.25" customHeight="1"/>
    <row r="36" ht="14.25" customHeight="1">
      <c r="B36" s="1" t="s">
        <v>22</v>
      </c>
      <c r="C36" s="2">
        <v>5.2</v>
      </c>
    </row>
    <row r="37" ht="14.25" customHeight="1">
      <c r="B37" s="4" t="s">
        <v>23</v>
      </c>
      <c r="C37" s="5">
        <v>0.01</v>
      </c>
    </row>
    <row r="38" ht="14.25" customHeight="1"/>
    <row r="39" ht="14.25" customHeight="1">
      <c r="B39" s="11" t="s">
        <v>24</v>
      </c>
      <c r="C39" s="12">
        <v>100.0</v>
      </c>
      <c r="E39" s="13" t="s">
        <v>25</v>
      </c>
      <c r="F39" s="13" t="s">
        <v>26</v>
      </c>
      <c r="G39" s="14" t="s">
        <v>27</v>
      </c>
      <c r="H39" s="13" t="s">
        <v>28</v>
      </c>
    </row>
    <row r="40" ht="14.25" customHeight="1">
      <c r="E40" s="16">
        <v>10000.0</v>
      </c>
      <c r="F40" s="16">
        <v>0.384</v>
      </c>
      <c r="G40" s="44">
        <v>0.004</v>
      </c>
      <c r="H40" s="16">
        <v>0.5</v>
      </c>
    </row>
    <row r="41" ht="14.25" customHeight="1">
      <c r="E41" s="22">
        <v>4700.0</v>
      </c>
      <c r="F41" s="50">
        <v>0.56</v>
      </c>
      <c r="G41" s="23">
        <v>0.004</v>
      </c>
      <c r="H41" s="22">
        <v>1.05</v>
      </c>
    </row>
    <row r="42" ht="14.25" customHeight="1">
      <c r="E42" s="27">
        <v>2200.0</v>
      </c>
      <c r="F42" s="27">
        <v>0.752</v>
      </c>
      <c r="G42" s="51">
        <v>0.004</v>
      </c>
      <c r="H42" s="27">
        <v>2.24</v>
      </c>
    </row>
    <row r="43" ht="14.25" customHeight="1">
      <c r="E43" s="22">
        <v>1500.0</v>
      </c>
      <c r="F43" s="22">
        <v>0.944</v>
      </c>
      <c r="G43" s="23">
        <v>0.008</v>
      </c>
      <c r="H43" s="22">
        <v>3.21</v>
      </c>
    </row>
    <row r="44" ht="14.25" customHeight="1">
      <c r="E44" s="27">
        <v>1000.0</v>
      </c>
      <c r="F44" s="27">
        <v>1.18</v>
      </c>
      <c r="G44" s="51">
        <v>0.01</v>
      </c>
      <c r="H44" s="27">
        <v>4.6</v>
      </c>
    </row>
    <row r="45" ht="14.25" customHeight="1">
      <c r="E45" s="32">
        <v>470.0</v>
      </c>
      <c r="F45" s="22">
        <v>1.91</v>
      </c>
      <c r="G45" s="23">
        <v>0.01</v>
      </c>
      <c r="H45" s="22">
        <v>9.11</v>
      </c>
    </row>
    <row r="46" ht="14.25" customHeight="1">
      <c r="E46" s="35">
        <v>220.0</v>
      </c>
      <c r="F46" s="27">
        <v>2.89</v>
      </c>
      <c r="G46" s="51">
        <v>0.01</v>
      </c>
      <c r="H46" s="27">
        <v>16.93</v>
      </c>
    </row>
    <row r="47" ht="14.25" customHeight="1">
      <c r="E47" s="32">
        <v>150.0</v>
      </c>
      <c r="F47" s="22">
        <v>3.44</v>
      </c>
      <c r="G47" s="23">
        <v>0.01</v>
      </c>
      <c r="H47" s="22">
        <v>22.16</v>
      </c>
    </row>
    <row r="48" ht="14.25" customHeight="1">
      <c r="E48" s="38">
        <v>100.0</v>
      </c>
      <c r="F48" s="40">
        <v>3.96</v>
      </c>
      <c r="G48" s="52">
        <v>0.01</v>
      </c>
      <c r="H48" s="40">
        <v>29.14</v>
      </c>
    </row>
    <row r="49" ht="14.25" customHeight="1"/>
    <row r="50" ht="14.25" customHeight="1">
      <c r="B50" s="11" t="s">
        <v>29</v>
      </c>
      <c r="C50" s="12">
        <v>1000.0</v>
      </c>
      <c r="E50" s="13" t="s">
        <v>30</v>
      </c>
      <c r="F50" s="13" t="s">
        <v>31</v>
      </c>
      <c r="G50" s="14" t="s">
        <v>32</v>
      </c>
      <c r="H50" s="13" t="s">
        <v>33</v>
      </c>
    </row>
    <row r="51" ht="14.25" customHeight="1">
      <c r="E51" s="53">
        <v>10000.0</v>
      </c>
      <c r="F51" s="54">
        <v>0.6</v>
      </c>
      <c r="G51" s="53">
        <v>0.04</v>
      </c>
      <c r="H51" s="53">
        <v>0.51</v>
      </c>
    </row>
    <row r="52" ht="14.25" customHeight="1">
      <c r="E52" s="22">
        <v>4700.0</v>
      </c>
      <c r="F52" s="50">
        <v>0.64</v>
      </c>
      <c r="G52" s="22">
        <v>0.08</v>
      </c>
      <c r="H52" s="22">
        <v>1.08</v>
      </c>
    </row>
    <row r="53" ht="14.25" customHeight="1">
      <c r="E53" s="27">
        <v>2200.0</v>
      </c>
      <c r="F53" s="27">
        <v>1.28</v>
      </c>
      <c r="G53" s="27">
        <v>0.04</v>
      </c>
      <c r="H53" s="27">
        <v>2.35</v>
      </c>
    </row>
    <row r="54" ht="14.25" customHeight="1">
      <c r="E54" s="22">
        <v>1500.0</v>
      </c>
      <c r="F54" s="22">
        <v>2.64</v>
      </c>
      <c r="G54" s="22">
        <v>0.04</v>
      </c>
      <c r="H54" s="22">
        <v>3.43</v>
      </c>
    </row>
    <row r="55" ht="14.25" customHeight="1">
      <c r="E55" s="27">
        <v>1000.0</v>
      </c>
      <c r="F55" s="55">
        <v>6.8</v>
      </c>
      <c r="G55" s="27">
        <v>0.04</v>
      </c>
      <c r="H55" s="27">
        <v>5.24</v>
      </c>
    </row>
    <row r="56" ht="14.25" customHeight="1">
      <c r="E56" s="56">
        <v>470.0</v>
      </c>
      <c r="F56" s="56">
        <v>114.0</v>
      </c>
      <c r="G56" s="56">
        <v>4.0</v>
      </c>
      <c r="H56" s="56">
        <v>10.75</v>
      </c>
    </row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2">
    <mergeCell ref="B9:D9"/>
    <mergeCell ref="B34:D34"/>
  </mergeCells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2023-03-11T16:57:57Z</dcterms:created>
  <dc:creator>Salomé Gomes</dc:creator>
</cp:coreProperties>
</file>