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Ambiente de Trabalho\"/>
    </mc:Choice>
  </mc:AlternateContent>
  <xr:revisionPtr revIDLastSave="0" documentId="13_ncr:1_{D35312C5-792A-4F0E-8053-9AC6CC0035AE}" xr6:coauthVersionLast="47" xr6:coauthVersionMax="47" xr10:uidLastSave="{00000000-0000-0000-0000-000000000000}"/>
  <bookViews>
    <workbookView xWindow="-108" yWindow="-108" windowWidth="23256" windowHeight="13176" activeTab="1" xr2:uid="{BDFC7A73-9C8C-480E-ABE4-F0A2AC96A04A}"/>
  </bookViews>
  <sheets>
    <sheet name="w" sheetId="1" r:id="rId1"/>
    <sheet name="i0" sheetId="2" r:id="rId2"/>
    <sheet name="n" sheetId="3" r:id="rId3"/>
    <sheet name="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4" l="1"/>
  <c r="H8" i="4"/>
  <c r="C14" i="3"/>
  <c r="F11" i="3"/>
  <c r="C12" i="3"/>
  <c r="P9" i="4" l="1" a="1"/>
  <c r="P9" i="4" s="1"/>
  <c r="C9" i="4" a="1"/>
  <c r="D9" i="4" s="1"/>
  <c r="E5" i="4"/>
  <c r="E6" i="4"/>
  <c r="F13" i="3"/>
  <c r="D5" i="4"/>
  <c r="D6" i="4"/>
  <c r="D4" i="4"/>
  <c r="O6" i="4"/>
  <c r="K6" i="4"/>
  <c r="I6" i="4"/>
  <c r="G6" i="4"/>
  <c r="O5" i="4"/>
  <c r="K5" i="4"/>
  <c r="I5" i="4"/>
  <c r="G5" i="4"/>
  <c r="O4" i="4"/>
  <c r="K4" i="4"/>
  <c r="I4" i="4"/>
  <c r="G4" i="4"/>
  <c r="O5" i="3"/>
  <c r="O6" i="3"/>
  <c r="O7" i="3"/>
  <c r="O8" i="3"/>
  <c r="O4" i="3"/>
  <c r="N5" i="3"/>
  <c r="N6" i="3"/>
  <c r="N7" i="3"/>
  <c r="N8" i="3"/>
  <c r="N4" i="3"/>
  <c r="Z4" i="3" a="1"/>
  <c r="Z4" i="3" s="1"/>
  <c r="M5" i="3"/>
  <c r="M6" i="3"/>
  <c r="M7" i="3"/>
  <c r="M8" i="3"/>
  <c r="M4" i="3"/>
  <c r="C15" i="3"/>
  <c r="F12" i="3"/>
  <c r="D19" i="3"/>
  <c r="P10" i="4" l="1"/>
  <c r="Q11" i="4"/>
  <c r="P11" i="4"/>
  <c r="Q9" i="4"/>
  <c r="Q10" i="4"/>
  <c r="D11" i="4"/>
  <c r="D10" i="4"/>
  <c r="C9" i="4"/>
  <c r="L4" i="4" s="1"/>
  <c r="M4" i="4" s="1"/>
  <c r="C11" i="4"/>
  <c r="C10" i="4"/>
  <c r="AA6" i="3"/>
  <c r="Z6" i="3"/>
  <c r="AA5" i="3"/>
  <c r="Z5" i="3"/>
  <c r="AA4" i="3"/>
  <c r="R4" i="3" a="1"/>
  <c r="R4" i="3" s="1"/>
  <c r="G6" i="3"/>
  <c r="G4" i="3"/>
  <c r="I5" i="3"/>
  <c r="G5" i="3"/>
  <c r="I6" i="3"/>
  <c r="I7" i="3"/>
  <c r="G7" i="3"/>
  <c r="I8" i="3"/>
  <c r="G8" i="3"/>
  <c r="I4" i="3"/>
  <c r="E5" i="3"/>
  <c r="E6" i="3"/>
  <c r="E7" i="3"/>
  <c r="E8" i="3"/>
  <c r="E4" i="3"/>
  <c r="K23" i="2"/>
  <c r="G23" i="2"/>
  <c r="E23" i="2"/>
  <c r="C23" i="2"/>
  <c r="K22" i="2"/>
  <c r="G22" i="2"/>
  <c r="E22" i="2"/>
  <c r="C22" i="2"/>
  <c r="K21" i="2"/>
  <c r="G21" i="2"/>
  <c r="E21" i="2"/>
  <c r="C21" i="2"/>
  <c r="K20" i="2"/>
  <c r="G20" i="2"/>
  <c r="E20" i="2"/>
  <c r="C20" i="2"/>
  <c r="K19" i="2"/>
  <c r="G19" i="2"/>
  <c r="E19" i="2"/>
  <c r="C19" i="2"/>
  <c r="K18" i="2"/>
  <c r="G18" i="2"/>
  <c r="E18" i="2"/>
  <c r="C18" i="2"/>
  <c r="K17" i="2"/>
  <c r="G17" i="2"/>
  <c r="E17" i="2"/>
  <c r="C17" i="2"/>
  <c r="K16" i="2"/>
  <c r="G16" i="2"/>
  <c r="E16" i="2"/>
  <c r="C16" i="2"/>
  <c r="K15" i="2"/>
  <c r="G15" i="2"/>
  <c r="E15" i="2"/>
  <c r="C15" i="2"/>
  <c r="K14" i="2"/>
  <c r="G14" i="2"/>
  <c r="E14" i="2"/>
  <c r="C14" i="2"/>
  <c r="K13" i="2"/>
  <c r="G13" i="2"/>
  <c r="E13" i="2"/>
  <c r="C13" i="2"/>
  <c r="K12" i="2"/>
  <c r="G12" i="2"/>
  <c r="E12" i="2"/>
  <c r="C12" i="2"/>
  <c r="K11" i="2"/>
  <c r="G11" i="2"/>
  <c r="E11" i="2"/>
  <c r="C11" i="2"/>
  <c r="K10" i="2"/>
  <c r="G10" i="2"/>
  <c r="E10" i="2"/>
  <c r="C10" i="2"/>
  <c r="K9" i="2"/>
  <c r="G9" i="2"/>
  <c r="E9" i="2"/>
  <c r="C9" i="2"/>
  <c r="K8" i="2"/>
  <c r="G8" i="2"/>
  <c r="E8" i="2"/>
  <c r="C8" i="2"/>
  <c r="K7" i="2"/>
  <c r="G7" i="2"/>
  <c r="E7" i="2"/>
  <c r="C7" i="2"/>
  <c r="K6" i="2"/>
  <c r="G6" i="2"/>
  <c r="E6" i="2"/>
  <c r="C6" i="2"/>
  <c r="X5" i="2" a="1"/>
  <c r="Y7" i="2" s="1"/>
  <c r="P5" i="2" a="1"/>
  <c r="P5" i="2" s="1"/>
  <c r="K5" i="2"/>
  <c r="G5" i="2"/>
  <c r="E5" i="2"/>
  <c r="C5" i="2"/>
  <c r="K4" i="2"/>
  <c r="G4" i="2"/>
  <c r="E4" i="2"/>
  <c r="C4" i="2"/>
  <c r="P5" i="4" l="1"/>
  <c r="Q5" i="4" s="1"/>
  <c r="P6" i="4"/>
  <c r="Q6" i="4" s="1"/>
  <c r="P4" i="4"/>
  <c r="Q4" i="4" s="1"/>
  <c r="L5" i="4"/>
  <c r="M5" i="4" s="1"/>
  <c r="L6" i="4"/>
  <c r="M6" i="4" s="1"/>
  <c r="J10" i="3"/>
  <c r="J11" i="3" s="1"/>
  <c r="D20" i="3" s="1"/>
  <c r="J12" i="3"/>
  <c r="S6" i="3"/>
  <c r="S5" i="3"/>
  <c r="R5" i="3"/>
  <c r="S4" i="3"/>
  <c r="J6" i="3" s="1"/>
  <c r="K6" i="3" s="1"/>
  <c r="R6" i="3"/>
  <c r="L6" i="2"/>
  <c r="M6" i="2" s="1"/>
  <c r="H20" i="2"/>
  <c r="I20" i="2" s="1"/>
  <c r="L15" i="2"/>
  <c r="M15" i="2" s="1"/>
  <c r="H9" i="2"/>
  <c r="I9" i="2" s="1"/>
  <c r="H4" i="2"/>
  <c r="I4" i="2" s="1"/>
  <c r="L8" i="2"/>
  <c r="L20" i="2"/>
  <c r="M20" i="2" s="1"/>
  <c r="M8" i="2"/>
  <c r="Q6" i="2"/>
  <c r="P7" i="2"/>
  <c r="Q7" i="2"/>
  <c r="X5" i="2"/>
  <c r="L23" i="2" s="1"/>
  <c r="M23" i="2" s="1"/>
  <c r="Y5" i="2"/>
  <c r="L9" i="2" s="1"/>
  <c r="M9" i="2" s="1"/>
  <c r="Q5" i="2"/>
  <c r="H6" i="2" s="1"/>
  <c r="I6" i="2" s="1"/>
  <c r="P6" i="2"/>
  <c r="X6" i="2"/>
  <c r="Y6" i="2"/>
  <c r="X7" i="2"/>
  <c r="D21" i="3" l="1"/>
  <c r="D22" i="3" s="1"/>
  <c r="J7" i="3"/>
  <c r="K7" i="3" s="1"/>
  <c r="J4" i="3"/>
  <c r="K4" i="3" s="1"/>
  <c r="J5" i="3"/>
  <c r="K5" i="3" s="1"/>
  <c r="J8" i="3"/>
  <c r="K8" i="3" s="1"/>
  <c r="H5" i="2"/>
  <c r="I5" i="2" s="1"/>
  <c r="H14" i="2"/>
  <c r="I14" i="2" s="1"/>
  <c r="H22" i="2"/>
  <c r="I22" i="2" s="1"/>
  <c r="H17" i="2"/>
  <c r="I17" i="2" s="1"/>
  <c r="H11" i="2"/>
  <c r="I11" i="2" s="1"/>
  <c r="H7" i="2"/>
  <c r="I7" i="2" s="1"/>
  <c r="L22" i="2"/>
  <c r="M22" i="2" s="1"/>
  <c r="H21" i="2"/>
  <c r="I21" i="2" s="1"/>
  <c r="H15" i="2"/>
  <c r="I15" i="2" s="1"/>
  <c r="H8" i="2"/>
  <c r="I8" i="2" s="1"/>
  <c r="L16" i="2"/>
  <c r="M16" i="2" s="1"/>
  <c r="L13" i="2"/>
  <c r="M13" i="2" s="1"/>
  <c r="L19" i="2"/>
  <c r="M19" i="2" s="1"/>
  <c r="L7" i="2"/>
  <c r="M7" i="2" s="1"/>
  <c r="L4" i="2"/>
  <c r="M4" i="2" s="1"/>
  <c r="L10" i="2"/>
  <c r="M10" i="2" s="1"/>
  <c r="H16" i="2"/>
  <c r="I16" i="2" s="1"/>
  <c r="L17" i="2"/>
  <c r="M17" i="2" s="1"/>
  <c r="L14" i="2"/>
  <c r="M14" i="2" s="1"/>
  <c r="L21" i="2"/>
  <c r="M21" i="2" s="1"/>
  <c r="L5" i="2"/>
  <c r="M5" i="2" s="1"/>
  <c r="H12" i="2"/>
  <c r="I12" i="2" s="1"/>
  <c r="L11" i="2"/>
  <c r="M11" i="2" s="1"/>
  <c r="H13" i="2"/>
  <c r="I13" i="2" s="1"/>
  <c r="H19" i="2"/>
  <c r="I19" i="2" s="1"/>
  <c r="L12" i="2"/>
  <c r="M12" i="2" s="1"/>
  <c r="H18" i="2"/>
  <c r="I18" i="2" s="1"/>
  <c r="H10" i="2"/>
  <c r="I10" i="2" s="1"/>
  <c r="H23" i="2"/>
  <c r="I23" i="2" s="1"/>
  <c r="L18" i="2"/>
  <c r="M18" i="2" s="1"/>
  <c r="K7" i="1" l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6" i="1"/>
  <c r="G25" i="1"/>
  <c r="E2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G6" i="1"/>
  <c r="E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X7" i="1" l="1" a="1"/>
  <c r="X7" i="1" s="1"/>
  <c r="P7" i="1" a="1"/>
  <c r="P7" i="1" s="1"/>
  <c r="X8" i="1" l="1"/>
  <c r="Y9" i="1"/>
  <c r="X9" i="1"/>
  <c r="Y7" i="1"/>
  <c r="L13" i="1" s="1"/>
  <c r="M13" i="1" s="1"/>
  <c r="L17" i="1"/>
  <c r="M17" i="1" s="1"/>
  <c r="Y8" i="1"/>
  <c r="P8" i="1"/>
  <c r="Q8" i="1"/>
  <c r="Q7" i="1"/>
  <c r="H23" i="1" s="1"/>
  <c r="I23" i="1" s="1"/>
  <c r="Q9" i="1"/>
  <c r="P9" i="1"/>
  <c r="L8" i="1" l="1"/>
  <c r="M8" i="1" s="1"/>
  <c r="L9" i="1"/>
  <c r="M9" i="1" s="1"/>
  <c r="H14" i="1"/>
  <c r="I14" i="1" s="1"/>
  <c r="L19" i="1"/>
  <c r="M19" i="1" s="1"/>
  <c r="L7" i="1"/>
  <c r="M7" i="1" s="1"/>
  <c r="L20" i="1"/>
  <c r="M20" i="1" s="1"/>
  <c r="L25" i="1"/>
  <c r="M25" i="1" s="1"/>
  <c r="L18" i="1"/>
  <c r="M18" i="1" s="1"/>
  <c r="L10" i="1"/>
  <c r="M10" i="1" s="1"/>
  <c r="L12" i="1"/>
  <c r="M12" i="1" s="1"/>
  <c r="H24" i="1"/>
  <c r="I24" i="1" s="1"/>
  <c r="L21" i="1"/>
  <c r="M21" i="1" s="1"/>
  <c r="H19" i="1"/>
  <c r="I19" i="1" s="1"/>
  <c r="L23" i="1"/>
  <c r="M23" i="1" s="1"/>
  <c r="H9" i="1"/>
  <c r="I9" i="1" s="1"/>
  <c r="L6" i="1"/>
  <c r="M6" i="1" s="1"/>
  <c r="L11" i="1"/>
  <c r="M11" i="1" s="1"/>
  <c r="L16" i="1"/>
  <c r="M16" i="1" s="1"/>
  <c r="L14" i="1"/>
  <c r="M14" i="1" s="1"/>
  <c r="L15" i="1"/>
  <c r="M15" i="1" s="1"/>
  <c r="L24" i="1"/>
  <c r="M24" i="1" s="1"/>
  <c r="L22" i="1"/>
  <c r="M22" i="1" s="1"/>
  <c r="H10" i="1"/>
  <c r="I10" i="1" s="1"/>
  <c r="H15" i="1"/>
  <c r="I15" i="1" s="1"/>
  <c r="H20" i="1"/>
  <c r="I20" i="1" s="1"/>
  <c r="H6" i="1"/>
  <c r="I6" i="1" s="1"/>
  <c r="H22" i="1"/>
  <c r="I22" i="1" s="1"/>
  <c r="H16" i="1"/>
  <c r="I16" i="1" s="1"/>
  <c r="H25" i="1"/>
  <c r="I25" i="1" s="1"/>
  <c r="H21" i="1"/>
  <c r="I21" i="1" s="1"/>
  <c r="H18" i="1"/>
  <c r="I18" i="1" s="1"/>
  <c r="H11" i="1"/>
  <c r="I11" i="1" s="1"/>
  <c r="H13" i="1"/>
  <c r="I13" i="1" s="1"/>
  <c r="H8" i="1"/>
  <c r="I8" i="1" s="1"/>
  <c r="H7" i="1"/>
  <c r="I7" i="1" s="1"/>
  <c r="H17" i="1"/>
  <c r="I17" i="1" s="1"/>
  <c r="H12" i="1"/>
  <c r="I12" i="1" s="1"/>
</calcChain>
</file>

<file path=xl/sharedStrings.xml><?xml version="1.0" encoding="utf-8"?>
<sst xmlns="http://schemas.openxmlformats.org/spreadsheetml/2006/main" count="139" uniqueCount="45">
  <si>
    <t>i rms (mA)</t>
  </si>
  <si>
    <t>V rms (mA)</t>
  </si>
  <si>
    <t>Ajuste</t>
  </si>
  <si>
    <t>Resíduos</t>
  </si>
  <si>
    <t>s(m)</t>
  </si>
  <si>
    <t>m</t>
  </si>
  <si>
    <t>r^2</t>
  </si>
  <si>
    <t>b</t>
  </si>
  <si>
    <t>s(b)</t>
  </si>
  <si>
    <t>s(y)</t>
  </si>
  <si>
    <t>V (mV) (pico a pico)</t>
  </si>
  <si>
    <t>v E0 (mV)</t>
  </si>
  <si>
    <t>i0 (mA)</t>
  </si>
  <si>
    <t>f (Hz)</t>
  </si>
  <si>
    <r>
      <t>w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</si>
  <si>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V E 0 (mV)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</si>
  <si>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f/w - Osciloscópio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</si>
  <si>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f/w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</si>
  <si>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</si>
  <si>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i - Osciloscópio</t>
    </r>
  </si>
  <si>
    <t>Bobinas</t>
  </si>
  <si>
    <t>n</t>
  </si>
  <si>
    <t>Osciloscopio</t>
  </si>
  <si>
    <t>Voltimetro</t>
  </si>
  <si>
    <t>Osciloscópio</t>
  </si>
  <si>
    <t>Ajuste VE0 ao variar i - Voltimetro</t>
  </si>
  <si>
    <t>μ0</t>
  </si>
  <si>
    <t>μ0 = V * L / N * n * S * cosθ * ω * i0 = m(V(n)) * L / N * S * 1 * ω * i0</t>
  </si>
  <si>
    <t>V rms (mV)</t>
  </si>
  <si>
    <t>i 0 (mA)</t>
  </si>
  <si>
    <t>i0 médio (mA)</t>
  </si>
  <si>
    <t>i0 médio (A)</t>
  </si>
  <si>
    <t>u(i0 médio) (A)</t>
  </si>
  <si>
    <t>μ0 ref</t>
  </si>
  <si>
    <t>u(μ0)</t>
  </si>
  <si>
    <t>u(μ0) (%)</t>
  </si>
  <si>
    <t>L</t>
  </si>
  <si>
    <t>u(L)</t>
  </si>
  <si>
    <t>S</t>
  </si>
  <si>
    <t>u(S)</t>
  </si>
  <si>
    <t>D</t>
  </si>
  <si>
    <t>u(D)</t>
  </si>
  <si>
    <t>N</t>
  </si>
  <si>
    <t>u(f)</t>
  </si>
  <si>
    <t>u(ω)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</si>
</sst>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w!$C$6:$C$25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w!$G$6:$G$25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4AB0-8D50-35CB46636AF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w!$C$6:$C$25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w!$H$6:$H$25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6-4AB0-8D50-35CB4663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4683788885699"/>
          <c:y val="0.69643437040469502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366314581842438"/>
        </c:manualLayout>
      </c:layout>
      <c:scatterChart>
        <c:scatterStyle val="lineMarker"/>
        <c:varyColors val="0"/>
        <c:ser>
          <c:idx val="0"/>
          <c:order val="0"/>
          <c:tx>
            <c:v>V(w)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w!$C$6:$C$25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w!$K$6:$K$25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F-45FF-BA1C-57FAC332C20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w!$C$6:$C$25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w!$H$6:$H$25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F-45FF-BA1C-57FAC332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61832693092092"/>
          <c:y val="0.69168841894419386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w!$E$6:$E$25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w!$I$6:$I$25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F-4F0C-93BF-59C9B9E8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9248555183998"/>
          <c:y val="0.78393813073040941"/>
          <c:w val="0.14440737606613865"/>
          <c:h val="8.008852137024266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461233611052461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w!$E$6:$E$25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w!$M$6:$M$25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8-44F1-8993-5B19B5F6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1356003321168"/>
          <c:y val="0.78868408219091057"/>
          <c:w val="0.14440737606613865"/>
          <c:h val="8.0088521370242666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pt-PT" sz="1600" baseline="0"/>
              <a:t>i0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V(i)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i0!$C$4:$C$23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i0!$G$4:$G$23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596-9A9F-0C47744628D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i0!$C$4:$C$23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i0!$H$4:$H$23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596-9A9F-0C47744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4683788885699"/>
          <c:y val="0.69643437040469502"/>
          <c:w val="0.27142966189361867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pt-PT" sz="1600" b="0" i="0" baseline="0">
                <a:effectLst/>
              </a:rPr>
              <a:t>i0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366314581842438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i0!$C$4:$C$23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i0!$K$4:$K$23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4A5A-820D-EC86248A5ED5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i0!$C$4:$C$23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i0!$H$4:$H$23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A-4A5A-820D-EC86248A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094394333968"/>
          <c:y val="0.69168841894419386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i0!$E$4:$E$23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i0!$I$4:$I$23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9-4DED-BBB2-56B8607B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909248555183998"/>
          <c:y val="0.78393813073040941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i0!$E$4:$E$23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i0!$M$4:$M$23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939-AA2A-85B09EE9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1356003321168"/>
          <c:y val="0.78868408219091057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n!$C$4:$C$8</c:f>
              <c:numCache>
                <c:formatCode>General</c:formatCode>
                <c:ptCount val="5"/>
              </c:numCache>
            </c:numRef>
          </c:xVal>
          <c:yVal>
            <c:numRef>
              <c:f>n!$I$4:$I$8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197-9D78-0C3CA9919EF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n!$C$4:$C$8</c:f>
              <c:numCache>
                <c:formatCode>General</c:formatCode>
                <c:ptCount val="5"/>
              </c:numCache>
            </c:numRef>
          </c:xVal>
          <c:yVal>
            <c:numRef>
              <c:f>n!$J$4:$J$8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DA-4197-9D78-0C3CA991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394683788885699"/>
          <c:y val="0.69643437040469502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n!$C$4:$C$8</c:f>
              <c:numCache>
                <c:formatCode>General</c:formatCode>
                <c:ptCount val="5"/>
              </c:numCache>
            </c:numRef>
          </c:xVal>
          <c:yVal>
            <c:numRef>
              <c:f>n!$K$4:$K$8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9-4C65-B8A0-C3EDC7C7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69471146529"/>
          <c:y val="0.69168841894419386"/>
          <c:w val="0.18309603899610052"/>
          <c:h val="0.1269553226593023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n!$C$4:$C$8</c:f>
              <c:numCache>
                <c:formatCode>General</c:formatCode>
                <c:ptCount val="5"/>
              </c:numCache>
            </c:numRef>
          </c:xVal>
          <c:yVal>
            <c:numRef>
              <c:f>n!$M$4:$M$8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495B-98F8-3AC62B90AC2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n!$C$4:$C$8</c:f>
              <c:numCache>
                <c:formatCode>General</c:formatCode>
                <c:ptCount val="5"/>
              </c:numCache>
            </c:numRef>
          </c:xVal>
          <c:yVal>
            <c:numRef>
              <c:f>n!$N$4:$N$8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8-495B-98F8-3AC62B90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094394333968"/>
          <c:y val="0.69168841894419386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n!$C$4:$C$8</c:f>
              <c:numCache>
                <c:formatCode>General</c:formatCode>
                <c:ptCount val="5"/>
              </c:numCache>
            </c:numRef>
          </c:xVal>
          <c:yVal>
            <c:numRef>
              <c:f>n!$O$4:$O$8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A-48F5-9B31-3627ADD2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01356003321168"/>
          <c:y val="0.78868408219091057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VE0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0340979796073566"/>
        </c:manualLayout>
      </c:layout>
      <c:scatterChart>
        <c:scatterStyle val="lineMarker"/>
        <c:varyColors val="0"/>
        <c:ser>
          <c:idx val="0"/>
          <c:order val="0"/>
          <c:tx>
            <c:v>V(S)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S!$D$4:$D$6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S!$K$4:$K$6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9-40D2-8A30-C557FE3615A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S!$D$4:$D$6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S!$L$4:$L$6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9-40D2-8A30-C557FE36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81529535781004"/>
          <c:y val="0.66795866164168816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39178950397333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S!$D$4:$D$6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S!$M$4:$M$6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945-AE8B-B9ADF4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81557212185293"/>
          <c:y val="0.69643437040469502"/>
          <c:w val="0.16822758152714745"/>
          <c:h val="0.10797151681729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VE0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9376725163392"/>
        </c:manualLayout>
      </c:layout>
      <c:scatterChart>
        <c:scatterStyle val="lineMarker"/>
        <c:varyColors val="0"/>
        <c:ser>
          <c:idx val="0"/>
          <c:order val="0"/>
          <c:tx>
            <c:v>V(S)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S!$D$4:$D$6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S!$K$4:$K$6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E-455A-97C2-96F538AEA79D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S!$D$4:$D$6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S!$L$4:$L$6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E-455A-97C2-96F538AE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87470387578739"/>
          <c:y val="0.66852495816929036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3513515496299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S!$D$4:$D$6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xVal>
          <c:yVal>
            <c:numRef>
              <c:f>S!$Q$4:$Q$6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9-45DD-AABD-7582DCE2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Ve</a:t>
                </a:r>
                <a:r>
                  <a:rPr lang="en-US" sz="1400" baseline="0"/>
                  <a:t> (mV)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750830181349"/>
          <c:y val="0.76073292648616175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10</xdr:row>
      <xdr:rowOff>4482</xdr:rowOff>
    </xdr:from>
    <xdr:to>
      <xdr:col>21</xdr:col>
      <xdr:colOff>0</xdr:colOff>
      <xdr:row>24</xdr:row>
      <xdr:rowOff>170329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45E-7288-36B0-C2BE-5E75409D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606014</xdr:colOff>
      <xdr:row>10</xdr:row>
      <xdr:rowOff>4482</xdr:rowOff>
    </xdr:from>
    <xdr:to>
      <xdr:col>29</xdr:col>
      <xdr:colOff>0</xdr:colOff>
      <xdr:row>24</xdr:row>
      <xdr:rowOff>170329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049B5-B191-4D2B-868D-F53B49E7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26</xdr:row>
      <xdr:rowOff>0</xdr:rowOff>
    </xdr:from>
    <xdr:to>
      <xdr:col>21</xdr:col>
      <xdr:colOff>3586</xdr:colOff>
      <xdr:row>40</xdr:row>
      <xdr:rowOff>165847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C4CAA-4474-4BC0-A6A0-3E8E44DB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26</xdr:row>
      <xdr:rowOff>0</xdr:rowOff>
    </xdr:from>
    <xdr:to>
      <xdr:col>29</xdr:col>
      <xdr:colOff>3586</xdr:colOff>
      <xdr:row>40</xdr:row>
      <xdr:rowOff>165847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9B06B3-1A23-4A97-AAB9-39F5D40DF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606014</xdr:colOff>
      <xdr:row>8</xdr:row>
      <xdr:rowOff>4482</xdr:rowOff>
    </xdr:from>
    <xdr:to>
      <xdr:col>21</xdr:col>
      <xdr:colOff>0</xdr:colOff>
      <xdr:row>22</xdr:row>
      <xdr:rowOff>170329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3975F-8FA5-49AA-A75A-7DC4227E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606014</xdr:colOff>
      <xdr:row>8</xdr:row>
      <xdr:rowOff>4482</xdr:rowOff>
    </xdr:from>
    <xdr:to>
      <xdr:col>29</xdr:col>
      <xdr:colOff>0</xdr:colOff>
      <xdr:row>22</xdr:row>
      <xdr:rowOff>170329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B5CC7-9165-42EC-8EE5-6F17FBF6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21</xdr:col>
      <xdr:colOff>3586</xdr:colOff>
      <xdr:row>38</xdr:row>
      <xdr:rowOff>165847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53889-C33E-4EC0-82F9-5324F6C0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24</xdr:row>
      <xdr:rowOff>0</xdr:rowOff>
    </xdr:from>
    <xdr:to>
      <xdr:col>29</xdr:col>
      <xdr:colOff>3586</xdr:colOff>
      <xdr:row>38</xdr:row>
      <xdr:rowOff>165847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1E0F9-44FA-4859-B850-5466E527E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7</xdr:row>
      <xdr:rowOff>0</xdr:rowOff>
    </xdr:from>
    <xdr:to>
      <xdr:col>23</xdr:col>
      <xdr:colOff>3586</xdr:colOff>
      <xdr:row>21</xdr:row>
      <xdr:rowOff>115645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D9E40-E6B4-4EBA-9A23-2C45C2D8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23</xdr:col>
      <xdr:colOff>3586</xdr:colOff>
      <xdr:row>36</xdr:row>
      <xdr:rowOff>115645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785C2-BC5F-4B79-ABAA-2A385962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606014</xdr:colOff>
      <xdr:row>7</xdr:row>
      <xdr:rowOff>4482</xdr:rowOff>
    </xdr:from>
    <xdr:to>
      <xdr:col>31</xdr:col>
      <xdr:colOff>0</xdr:colOff>
      <xdr:row>21</xdr:row>
      <xdr:rowOff>170329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7A092C-4227-4758-AB55-1F2BD2EF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23</xdr:row>
      <xdr:rowOff>0</xdr:rowOff>
    </xdr:from>
    <xdr:to>
      <xdr:col>31</xdr:col>
      <xdr:colOff>3586</xdr:colOff>
      <xdr:row>37</xdr:row>
      <xdr:rowOff>165847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0FF84-9F37-4A0E-8299-E06A41326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12</xdr:row>
      <xdr:rowOff>0</xdr:rowOff>
    </xdr:from>
    <xdr:to>
      <xdr:col>7</xdr:col>
      <xdr:colOff>430306</xdr:colOff>
      <xdr:row>26</xdr:row>
      <xdr:rowOff>115645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956B-43F8-4550-A338-5E5AE675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27</xdr:row>
      <xdr:rowOff>7620</xdr:rowOff>
    </xdr:from>
    <xdr:to>
      <xdr:col>7</xdr:col>
      <xdr:colOff>437926</xdr:colOff>
      <xdr:row>41</xdr:row>
      <xdr:rowOff>123265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B7F77-6BEB-45A0-A6DF-71BD1A3F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1124174</xdr:colOff>
      <xdr:row>12</xdr:row>
      <xdr:rowOff>4482</xdr:rowOff>
    </xdr:from>
    <xdr:to>
      <xdr:col>19</xdr:col>
      <xdr:colOff>0</xdr:colOff>
      <xdr:row>27</xdr:row>
      <xdr:rowOff>2689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1419B-4908-4C74-AC00-229448E8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27</xdr:row>
      <xdr:rowOff>175260</xdr:rowOff>
    </xdr:from>
    <xdr:to>
      <xdr:col>19</xdr:col>
      <xdr:colOff>3586</xdr:colOff>
      <xdr:row>42</xdr:row>
      <xdr:rowOff>158227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86814-63FC-4DF9-8C48-EEB110C3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25F-00BB-4ECF-9C7F-B0F2A570EA5E}">
  <dimension ref="B2:Z25"/>
  <sheetViews>
    <sheetView zoomScale="85" zoomScaleNormal="85" workbookViewId="0">
      <selection activeCell="G31" sqref="G31"/>
    </sheetView>
  </sheetViews>
  <sheetFormatPr defaultRowHeight="14.4" x14ac:dyDescent="0.3"/>
  <cols>
    <col min="1" max="3" width="8.88671875" style="2"/>
    <col min="4" max="4" width="9.88671875" style="2" customWidth="1"/>
    <col min="5" max="5" width="9.21875" style="2" customWidth="1"/>
    <col min="6" max="6" width="10.5546875" style="2" customWidth="1"/>
    <col min="7" max="9" width="8.88671875" style="2"/>
    <col min="10" max="10" width="15.88671875" style="2" customWidth="1"/>
    <col min="11" max="11" width="10.33203125" style="2" customWidth="1"/>
    <col min="12" max="16384" width="8.88671875" style="2"/>
  </cols>
  <sheetData>
    <row r="2" spans="2:26" x14ac:dyDescent="0.3">
      <c r="B2" s="3" t="s">
        <v>41</v>
      </c>
      <c r="C2" s="1"/>
      <c r="E2" s="3" t="s">
        <v>37</v>
      </c>
      <c r="F2" s="1"/>
      <c r="H2" s="3" t="s">
        <v>43</v>
      </c>
      <c r="I2" s="1"/>
    </row>
    <row r="4" spans="2:26" x14ac:dyDescent="0.3">
      <c r="F4" s="13" t="s">
        <v>23</v>
      </c>
      <c r="G4" s="13"/>
      <c r="H4" s="13"/>
      <c r="I4" s="13"/>
      <c r="J4" s="14" t="s">
        <v>24</v>
      </c>
      <c r="K4" s="14"/>
      <c r="L4" s="14"/>
      <c r="M4" s="14"/>
    </row>
    <row r="5" spans="2:26" ht="16.2" x14ac:dyDescent="0.3">
      <c r="B5" s="3" t="s">
        <v>13</v>
      </c>
      <c r="C5" s="3" t="s">
        <v>14</v>
      </c>
      <c r="D5" s="3" t="s">
        <v>0</v>
      </c>
      <c r="E5" s="3" t="s">
        <v>12</v>
      </c>
      <c r="F5" s="3" t="s">
        <v>1</v>
      </c>
      <c r="G5" s="3" t="s">
        <v>11</v>
      </c>
      <c r="H5" s="3" t="s">
        <v>2</v>
      </c>
      <c r="I5" s="3" t="s">
        <v>3</v>
      </c>
      <c r="J5" s="5" t="s">
        <v>10</v>
      </c>
      <c r="K5" s="3" t="s">
        <v>15</v>
      </c>
      <c r="L5" s="3" t="s">
        <v>2</v>
      </c>
      <c r="M5" s="3" t="s">
        <v>3</v>
      </c>
    </row>
    <row r="6" spans="2:26" ht="15.6" x14ac:dyDescent="0.3">
      <c r="B6" s="1"/>
      <c r="C6" s="1">
        <f>2*PI()*B6</f>
        <v>0</v>
      </c>
      <c r="D6" s="1"/>
      <c r="E6" s="1">
        <f>D6*SQRT(2)</f>
        <v>0</v>
      </c>
      <c r="F6" s="1"/>
      <c r="G6" s="1">
        <f>F6*SQRT(2)</f>
        <v>0</v>
      </c>
      <c r="H6" s="1">
        <f>E6*P$7+Q$7</f>
        <v>0</v>
      </c>
      <c r="I6" s="1">
        <f>G6-H6</f>
        <v>0</v>
      </c>
      <c r="J6" s="1"/>
      <c r="K6" s="1">
        <f>J6/2</f>
        <v>0</v>
      </c>
      <c r="L6" s="1">
        <f>C6*X$7+Y$7</f>
        <v>0</v>
      </c>
      <c r="M6" s="1">
        <f>K6-L6</f>
        <v>0</v>
      </c>
      <c r="O6" s="6" t="s">
        <v>17</v>
      </c>
      <c r="P6" s="6"/>
      <c r="Q6" s="6"/>
      <c r="R6" s="6"/>
      <c r="W6" s="6" t="s">
        <v>16</v>
      </c>
      <c r="X6" s="6"/>
      <c r="Y6" s="6"/>
      <c r="Z6" s="6"/>
    </row>
    <row r="7" spans="2:26" x14ac:dyDescent="0.3">
      <c r="B7" s="1"/>
      <c r="C7" s="1">
        <f t="shared" ref="C7:C25" si="0">2*PI()*B7</f>
        <v>0</v>
      </c>
      <c r="D7" s="1"/>
      <c r="E7" s="1">
        <f>D7*SQRT(2)</f>
        <v>0</v>
      </c>
      <c r="F7" s="1"/>
      <c r="G7" s="1">
        <f>F7*SQRT(2)</f>
        <v>0</v>
      </c>
      <c r="H7" s="1">
        <f>E7*P$7+Q$7</f>
        <v>0</v>
      </c>
      <c r="I7" s="1">
        <f t="shared" ref="I7:I25" si="1">G7-H7</f>
        <v>0</v>
      </c>
      <c r="J7" s="1"/>
      <c r="K7" s="1">
        <f t="shared" ref="K7:K25" si="2">J7/2</f>
        <v>0</v>
      </c>
      <c r="L7" s="1">
        <f t="shared" ref="L7:L25" si="3">C7*X$7+Y$7</f>
        <v>0</v>
      </c>
      <c r="M7" s="1">
        <f t="shared" ref="M7:M25" si="4">K7-L7</f>
        <v>0</v>
      </c>
      <c r="O7" s="4" t="s">
        <v>5</v>
      </c>
      <c r="P7" s="1">
        <f t="array" ref="P7:Q9">LINEST(G6:G25,C6:C25,1,1)</f>
        <v>0</v>
      </c>
      <c r="Q7" s="1">
        <v>0</v>
      </c>
      <c r="R7" s="4" t="s">
        <v>7</v>
      </c>
      <c r="W7" s="4" t="s">
        <v>5</v>
      </c>
      <c r="X7" s="1">
        <f t="array" ref="X7:Y9">LINEST(K6:K25,C6:C25,1,1)</f>
        <v>0</v>
      </c>
      <c r="Y7" s="1">
        <v>0</v>
      </c>
      <c r="Z7" s="4" t="s">
        <v>7</v>
      </c>
    </row>
    <row r="8" spans="2:26" x14ac:dyDescent="0.3">
      <c r="B8" s="1"/>
      <c r="C8" s="1">
        <f t="shared" si="0"/>
        <v>0</v>
      </c>
      <c r="D8" s="1"/>
      <c r="E8" s="1">
        <f>D8*SQRT(2)</f>
        <v>0</v>
      </c>
      <c r="F8" s="1"/>
      <c r="G8" s="1">
        <f>F8*SQRT(2)</f>
        <v>0</v>
      </c>
      <c r="H8" s="1">
        <f>E8*P$7+Q$7</f>
        <v>0</v>
      </c>
      <c r="I8" s="1">
        <f t="shared" si="1"/>
        <v>0</v>
      </c>
      <c r="J8" s="1"/>
      <c r="K8" s="1">
        <f t="shared" si="2"/>
        <v>0</v>
      </c>
      <c r="L8" s="1">
        <f t="shared" si="3"/>
        <v>0</v>
      </c>
      <c r="M8" s="1">
        <f t="shared" si="4"/>
        <v>0</v>
      </c>
      <c r="O8" s="4" t="s">
        <v>4</v>
      </c>
      <c r="P8" s="1">
        <v>0</v>
      </c>
      <c r="Q8" s="1">
        <v>0</v>
      </c>
      <c r="R8" s="4" t="s">
        <v>8</v>
      </c>
      <c r="W8" s="4" t="s">
        <v>4</v>
      </c>
      <c r="X8" s="1">
        <v>0</v>
      </c>
      <c r="Y8" s="1">
        <v>0</v>
      </c>
      <c r="Z8" s="4" t="s">
        <v>8</v>
      </c>
    </row>
    <row r="9" spans="2:26" x14ac:dyDescent="0.3">
      <c r="B9" s="1"/>
      <c r="C9" s="1">
        <f t="shared" si="0"/>
        <v>0</v>
      </c>
      <c r="D9" s="1"/>
      <c r="E9" s="1">
        <f>D9*SQRT(2)</f>
        <v>0</v>
      </c>
      <c r="F9" s="1"/>
      <c r="G9" s="1">
        <f>F9*SQRT(2)</f>
        <v>0</v>
      </c>
      <c r="H9" s="1">
        <f>E9*P$7+Q$7</f>
        <v>0</v>
      </c>
      <c r="I9" s="1">
        <f t="shared" si="1"/>
        <v>0</v>
      </c>
      <c r="J9" s="1"/>
      <c r="K9" s="1">
        <f t="shared" si="2"/>
        <v>0</v>
      </c>
      <c r="L9" s="1">
        <f t="shared" si="3"/>
        <v>0</v>
      </c>
      <c r="M9" s="1">
        <f t="shared" si="4"/>
        <v>0</v>
      </c>
      <c r="O9" s="4" t="s">
        <v>6</v>
      </c>
      <c r="P9" s="1">
        <v>1</v>
      </c>
      <c r="Q9" s="1">
        <v>0</v>
      </c>
      <c r="R9" s="4" t="s">
        <v>9</v>
      </c>
      <c r="W9" s="4" t="s">
        <v>6</v>
      </c>
      <c r="X9" s="1">
        <v>1</v>
      </c>
      <c r="Y9" s="1">
        <v>0</v>
      </c>
      <c r="Z9" s="4" t="s">
        <v>9</v>
      </c>
    </row>
    <row r="10" spans="2:26" x14ac:dyDescent="0.3">
      <c r="B10" s="1"/>
      <c r="C10" s="1">
        <f t="shared" si="0"/>
        <v>0</v>
      </c>
      <c r="D10" s="1"/>
      <c r="E10" s="1">
        <f>D10*SQRT(2)</f>
        <v>0</v>
      </c>
      <c r="F10" s="1"/>
      <c r="G10" s="1">
        <f>F10*SQRT(2)</f>
        <v>0</v>
      </c>
      <c r="H10" s="1">
        <f>E10*P$7+Q$7</f>
        <v>0</v>
      </c>
      <c r="I10" s="1">
        <f t="shared" si="1"/>
        <v>0</v>
      </c>
      <c r="J10" s="1"/>
      <c r="K10" s="1">
        <f t="shared" si="2"/>
        <v>0</v>
      </c>
      <c r="L10" s="1">
        <f t="shared" si="3"/>
        <v>0</v>
      </c>
      <c r="M10" s="1">
        <f t="shared" si="4"/>
        <v>0</v>
      </c>
    </row>
    <row r="11" spans="2:26" x14ac:dyDescent="0.3">
      <c r="B11" s="1"/>
      <c r="C11" s="1">
        <f t="shared" si="0"/>
        <v>0</v>
      </c>
      <c r="D11" s="1"/>
      <c r="E11" s="1">
        <f>D11*SQRT(2)</f>
        <v>0</v>
      </c>
      <c r="F11" s="1"/>
      <c r="G11" s="1">
        <f>F11*SQRT(2)</f>
        <v>0</v>
      </c>
      <c r="H11" s="1">
        <f>E11*P$7+Q$7</f>
        <v>0</v>
      </c>
      <c r="I11" s="1">
        <f t="shared" si="1"/>
        <v>0</v>
      </c>
      <c r="J11" s="1"/>
      <c r="K11" s="1">
        <f t="shared" si="2"/>
        <v>0</v>
      </c>
      <c r="L11" s="1">
        <f t="shared" si="3"/>
        <v>0</v>
      </c>
      <c r="M11" s="1">
        <f t="shared" si="4"/>
        <v>0</v>
      </c>
    </row>
    <row r="12" spans="2:26" x14ac:dyDescent="0.3">
      <c r="B12" s="1"/>
      <c r="C12" s="1">
        <f t="shared" si="0"/>
        <v>0</v>
      </c>
      <c r="D12" s="1"/>
      <c r="E12" s="1">
        <f>D12*SQRT(2)</f>
        <v>0</v>
      </c>
      <c r="F12" s="1"/>
      <c r="G12" s="1">
        <f>F12*SQRT(2)</f>
        <v>0</v>
      </c>
      <c r="H12" s="1">
        <f>E12*P$7+Q$7</f>
        <v>0</v>
      </c>
      <c r="I12" s="1">
        <f t="shared" si="1"/>
        <v>0</v>
      </c>
      <c r="J12" s="1"/>
      <c r="K12" s="1">
        <f t="shared" si="2"/>
        <v>0</v>
      </c>
      <c r="L12" s="1">
        <f t="shared" si="3"/>
        <v>0</v>
      </c>
      <c r="M12" s="1">
        <f t="shared" si="4"/>
        <v>0</v>
      </c>
    </row>
    <row r="13" spans="2:26" x14ac:dyDescent="0.3">
      <c r="B13" s="1"/>
      <c r="C13" s="1">
        <f t="shared" si="0"/>
        <v>0</v>
      </c>
      <c r="D13" s="1"/>
      <c r="E13" s="1">
        <f>D13*SQRT(2)</f>
        <v>0</v>
      </c>
      <c r="F13" s="1"/>
      <c r="G13" s="1">
        <f>F13*SQRT(2)</f>
        <v>0</v>
      </c>
      <c r="H13" s="1">
        <f>E13*P$7+Q$7</f>
        <v>0</v>
      </c>
      <c r="I13" s="1">
        <f t="shared" si="1"/>
        <v>0</v>
      </c>
      <c r="J13" s="1"/>
      <c r="K13" s="1">
        <f t="shared" si="2"/>
        <v>0</v>
      </c>
      <c r="L13" s="1">
        <f t="shared" si="3"/>
        <v>0</v>
      </c>
      <c r="M13" s="1">
        <f t="shared" si="4"/>
        <v>0</v>
      </c>
    </row>
    <row r="14" spans="2:26" x14ac:dyDescent="0.3">
      <c r="B14" s="1"/>
      <c r="C14" s="1">
        <f t="shared" si="0"/>
        <v>0</v>
      </c>
      <c r="D14" s="1"/>
      <c r="E14" s="1">
        <f>D14*SQRT(2)</f>
        <v>0</v>
      </c>
      <c r="F14" s="1"/>
      <c r="G14" s="1">
        <f>F14*SQRT(2)</f>
        <v>0</v>
      </c>
      <c r="H14" s="1">
        <f>E14*P$7+Q$7</f>
        <v>0</v>
      </c>
      <c r="I14" s="1">
        <f t="shared" si="1"/>
        <v>0</v>
      </c>
      <c r="J14" s="1"/>
      <c r="K14" s="1">
        <f t="shared" si="2"/>
        <v>0</v>
      </c>
      <c r="L14" s="1">
        <f t="shared" si="3"/>
        <v>0</v>
      </c>
      <c r="M14" s="1">
        <f t="shared" si="4"/>
        <v>0</v>
      </c>
    </row>
    <row r="15" spans="2:26" x14ac:dyDescent="0.3">
      <c r="B15" s="1"/>
      <c r="C15" s="1">
        <f t="shared" si="0"/>
        <v>0</v>
      </c>
      <c r="D15" s="1"/>
      <c r="E15" s="1">
        <f>D15*SQRT(2)</f>
        <v>0</v>
      </c>
      <c r="F15" s="1"/>
      <c r="G15" s="1">
        <f>F15*SQRT(2)</f>
        <v>0</v>
      </c>
      <c r="H15" s="1">
        <f>E15*P$7+Q$7</f>
        <v>0</v>
      </c>
      <c r="I15" s="1">
        <f t="shared" si="1"/>
        <v>0</v>
      </c>
      <c r="J15" s="1"/>
      <c r="K15" s="1">
        <f t="shared" si="2"/>
        <v>0</v>
      </c>
      <c r="L15" s="1">
        <f t="shared" si="3"/>
        <v>0</v>
      </c>
      <c r="M15" s="1">
        <f t="shared" si="4"/>
        <v>0</v>
      </c>
    </row>
    <row r="16" spans="2:26" x14ac:dyDescent="0.3">
      <c r="B16" s="1"/>
      <c r="C16" s="1">
        <f t="shared" si="0"/>
        <v>0</v>
      </c>
      <c r="D16" s="1"/>
      <c r="E16" s="1">
        <f>D16*SQRT(2)</f>
        <v>0</v>
      </c>
      <c r="F16" s="1"/>
      <c r="G16" s="1">
        <f>F16*SQRT(2)</f>
        <v>0</v>
      </c>
      <c r="H16" s="1">
        <f>E16*P$7+Q$7</f>
        <v>0</v>
      </c>
      <c r="I16" s="1">
        <f t="shared" si="1"/>
        <v>0</v>
      </c>
      <c r="J16" s="1"/>
      <c r="K16" s="1">
        <f t="shared" si="2"/>
        <v>0</v>
      </c>
      <c r="L16" s="1">
        <f t="shared" si="3"/>
        <v>0</v>
      </c>
      <c r="M16" s="1">
        <f t="shared" si="4"/>
        <v>0</v>
      </c>
    </row>
    <row r="17" spans="2:13" x14ac:dyDescent="0.3">
      <c r="B17" s="1"/>
      <c r="C17" s="1">
        <f t="shared" si="0"/>
        <v>0</v>
      </c>
      <c r="D17" s="1"/>
      <c r="E17" s="1">
        <f>D17*SQRT(2)</f>
        <v>0</v>
      </c>
      <c r="F17" s="1"/>
      <c r="G17" s="1">
        <f>F17*SQRT(2)</f>
        <v>0</v>
      </c>
      <c r="H17" s="1">
        <f>E17*P$7+Q$7</f>
        <v>0</v>
      </c>
      <c r="I17" s="1">
        <f t="shared" si="1"/>
        <v>0</v>
      </c>
      <c r="J17" s="1"/>
      <c r="K17" s="1">
        <f t="shared" si="2"/>
        <v>0</v>
      </c>
      <c r="L17" s="1">
        <f t="shared" si="3"/>
        <v>0</v>
      </c>
      <c r="M17" s="1">
        <f t="shared" si="4"/>
        <v>0</v>
      </c>
    </row>
    <row r="18" spans="2:13" x14ac:dyDescent="0.3">
      <c r="B18" s="1"/>
      <c r="C18" s="1">
        <f t="shared" si="0"/>
        <v>0</v>
      </c>
      <c r="D18" s="1"/>
      <c r="E18" s="1">
        <f>D18*SQRT(2)</f>
        <v>0</v>
      </c>
      <c r="F18" s="1"/>
      <c r="G18" s="1">
        <f>F18*SQRT(2)</f>
        <v>0</v>
      </c>
      <c r="H18" s="1">
        <f>E18*P$7+Q$7</f>
        <v>0</v>
      </c>
      <c r="I18" s="1">
        <f t="shared" si="1"/>
        <v>0</v>
      </c>
      <c r="J18" s="1"/>
      <c r="K18" s="1">
        <f t="shared" si="2"/>
        <v>0</v>
      </c>
      <c r="L18" s="1">
        <f t="shared" si="3"/>
        <v>0</v>
      </c>
      <c r="M18" s="1">
        <f t="shared" si="4"/>
        <v>0</v>
      </c>
    </row>
    <row r="19" spans="2:13" x14ac:dyDescent="0.3">
      <c r="B19" s="1"/>
      <c r="C19" s="1">
        <f t="shared" si="0"/>
        <v>0</v>
      </c>
      <c r="D19" s="1"/>
      <c r="E19" s="1">
        <f>D19*SQRT(2)</f>
        <v>0</v>
      </c>
      <c r="F19" s="1"/>
      <c r="G19" s="1">
        <f>F19*SQRT(2)</f>
        <v>0</v>
      </c>
      <c r="H19" s="1">
        <f>E19*P$7+Q$7</f>
        <v>0</v>
      </c>
      <c r="I19" s="1">
        <f t="shared" si="1"/>
        <v>0</v>
      </c>
      <c r="J19" s="1"/>
      <c r="K19" s="1">
        <f t="shared" si="2"/>
        <v>0</v>
      </c>
      <c r="L19" s="1">
        <f t="shared" si="3"/>
        <v>0</v>
      </c>
      <c r="M19" s="1">
        <f t="shared" si="4"/>
        <v>0</v>
      </c>
    </row>
    <row r="20" spans="2:13" x14ac:dyDescent="0.3">
      <c r="B20" s="1"/>
      <c r="C20" s="1">
        <f t="shared" si="0"/>
        <v>0</v>
      </c>
      <c r="D20" s="1"/>
      <c r="E20" s="1">
        <f>D20*SQRT(2)</f>
        <v>0</v>
      </c>
      <c r="F20" s="1"/>
      <c r="G20" s="1">
        <f>F20*SQRT(2)</f>
        <v>0</v>
      </c>
      <c r="H20" s="1">
        <f>E20*P$7+Q$7</f>
        <v>0</v>
      </c>
      <c r="I20" s="1">
        <f t="shared" si="1"/>
        <v>0</v>
      </c>
      <c r="J20" s="1"/>
      <c r="K20" s="1">
        <f t="shared" si="2"/>
        <v>0</v>
      </c>
      <c r="L20" s="1">
        <f t="shared" si="3"/>
        <v>0</v>
      </c>
      <c r="M20" s="1">
        <f t="shared" si="4"/>
        <v>0</v>
      </c>
    </row>
    <row r="21" spans="2:13" x14ac:dyDescent="0.3">
      <c r="B21" s="1"/>
      <c r="C21" s="1">
        <f t="shared" si="0"/>
        <v>0</v>
      </c>
      <c r="D21" s="1"/>
      <c r="E21" s="1">
        <f>D21*SQRT(2)</f>
        <v>0</v>
      </c>
      <c r="F21" s="1"/>
      <c r="G21" s="1">
        <f>F21*SQRT(2)</f>
        <v>0</v>
      </c>
      <c r="H21" s="1">
        <f>E21*P$7+Q$7</f>
        <v>0</v>
      </c>
      <c r="I21" s="1">
        <f t="shared" si="1"/>
        <v>0</v>
      </c>
      <c r="J21" s="1"/>
      <c r="K21" s="1">
        <f t="shared" si="2"/>
        <v>0</v>
      </c>
      <c r="L21" s="1">
        <f t="shared" si="3"/>
        <v>0</v>
      </c>
      <c r="M21" s="1">
        <f t="shared" si="4"/>
        <v>0</v>
      </c>
    </row>
    <row r="22" spans="2:13" x14ac:dyDescent="0.3">
      <c r="B22" s="1"/>
      <c r="C22" s="1">
        <f t="shared" si="0"/>
        <v>0</v>
      </c>
      <c r="D22" s="1"/>
      <c r="E22" s="1">
        <f>D22*SQRT(2)</f>
        <v>0</v>
      </c>
      <c r="F22" s="1"/>
      <c r="G22" s="1">
        <f>F22*SQRT(2)</f>
        <v>0</v>
      </c>
      <c r="H22" s="1">
        <f>E22*P$7+Q$7</f>
        <v>0</v>
      </c>
      <c r="I22" s="1">
        <f t="shared" si="1"/>
        <v>0</v>
      </c>
      <c r="J22" s="1"/>
      <c r="K22" s="1">
        <f t="shared" si="2"/>
        <v>0</v>
      </c>
      <c r="L22" s="1">
        <f t="shared" si="3"/>
        <v>0</v>
      </c>
      <c r="M22" s="1">
        <f t="shared" si="4"/>
        <v>0</v>
      </c>
    </row>
    <row r="23" spans="2:13" x14ac:dyDescent="0.3">
      <c r="B23" s="1"/>
      <c r="C23" s="1">
        <f t="shared" si="0"/>
        <v>0</v>
      </c>
      <c r="D23" s="1"/>
      <c r="E23" s="1">
        <f>D23*SQRT(2)</f>
        <v>0</v>
      </c>
      <c r="F23" s="1"/>
      <c r="G23" s="1">
        <f>F23*SQRT(2)</f>
        <v>0</v>
      </c>
      <c r="H23" s="1">
        <f>E23*P$7+Q$7</f>
        <v>0</v>
      </c>
      <c r="I23" s="1">
        <f t="shared" si="1"/>
        <v>0</v>
      </c>
      <c r="J23" s="1"/>
      <c r="K23" s="1">
        <f t="shared" si="2"/>
        <v>0</v>
      </c>
      <c r="L23" s="1">
        <f t="shared" si="3"/>
        <v>0</v>
      </c>
      <c r="M23" s="1">
        <f t="shared" si="4"/>
        <v>0</v>
      </c>
    </row>
    <row r="24" spans="2:13" x14ac:dyDescent="0.3">
      <c r="B24" s="1"/>
      <c r="C24" s="1">
        <f t="shared" si="0"/>
        <v>0</v>
      </c>
      <c r="D24" s="1"/>
      <c r="E24" s="1">
        <f>D24*SQRT(2)</f>
        <v>0</v>
      </c>
      <c r="F24" s="1"/>
      <c r="G24" s="1">
        <f>F24*SQRT(2)</f>
        <v>0</v>
      </c>
      <c r="H24" s="1">
        <f>E24*P$7+Q$7</f>
        <v>0</v>
      </c>
      <c r="I24" s="1">
        <f t="shared" si="1"/>
        <v>0</v>
      </c>
      <c r="J24" s="1"/>
      <c r="K24" s="1">
        <f t="shared" si="2"/>
        <v>0</v>
      </c>
      <c r="L24" s="1">
        <f t="shared" si="3"/>
        <v>0</v>
      </c>
      <c r="M24" s="1">
        <f t="shared" si="4"/>
        <v>0</v>
      </c>
    </row>
    <row r="25" spans="2:13" x14ac:dyDescent="0.3">
      <c r="B25" s="1"/>
      <c r="C25" s="1">
        <f t="shared" si="0"/>
        <v>0</v>
      </c>
      <c r="D25" s="1"/>
      <c r="E25" s="1">
        <f>D25*SQRT(2)</f>
        <v>0</v>
      </c>
      <c r="F25" s="1"/>
      <c r="G25" s="1">
        <f>F25*SQRT(2)</f>
        <v>0</v>
      </c>
      <c r="H25" s="1">
        <f>E25*P$7+Q$7</f>
        <v>0</v>
      </c>
      <c r="I25" s="1">
        <f t="shared" si="1"/>
        <v>0</v>
      </c>
      <c r="J25" s="1"/>
      <c r="K25" s="1">
        <f t="shared" si="2"/>
        <v>0</v>
      </c>
      <c r="L25" s="1">
        <f t="shared" si="3"/>
        <v>0</v>
      </c>
      <c r="M25" s="1">
        <f t="shared" si="4"/>
        <v>0</v>
      </c>
    </row>
  </sheetData>
  <mergeCells count="4">
    <mergeCell ref="O6:R6"/>
    <mergeCell ref="W6:Z6"/>
    <mergeCell ref="F4:I4"/>
    <mergeCell ref="J4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141-7FCE-4285-9287-AECF52B18553}">
  <dimension ref="B2:Z23"/>
  <sheetViews>
    <sheetView tabSelected="1" zoomScale="85" zoomScaleNormal="85" workbookViewId="0">
      <selection activeCell="V45" sqref="V45"/>
    </sheetView>
  </sheetViews>
  <sheetFormatPr defaultRowHeight="14.4" x14ac:dyDescent="0.3"/>
  <cols>
    <col min="1" max="3" width="8.88671875" style="2"/>
    <col min="4" max="4" width="9.88671875" style="2" customWidth="1"/>
    <col min="5" max="5" width="9.21875" style="2" customWidth="1"/>
    <col min="6" max="6" width="9.88671875" style="2" customWidth="1"/>
    <col min="7" max="9" width="8.88671875" style="2"/>
    <col min="10" max="10" width="15.88671875" style="2" customWidth="1"/>
    <col min="11" max="11" width="10.33203125" style="2" customWidth="1"/>
    <col min="12" max="16384" width="8.88671875" style="2"/>
  </cols>
  <sheetData>
    <row r="2" spans="2:26" x14ac:dyDescent="0.3">
      <c r="F2" s="13" t="s">
        <v>23</v>
      </c>
      <c r="G2" s="13"/>
      <c r="H2" s="13"/>
      <c r="I2" s="13"/>
      <c r="J2" s="14" t="s">
        <v>22</v>
      </c>
      <c r="K2" s="14"/>
      <c r="L2" s="14"/>
      <c r="M2" s="14"/>
    </row>
    <row r="3" spans="2:26" ht="16.2" x14ac:dyDescent="0.3">
      <c r="B3" s="3" t="s">
        <v>13</v>
      </c>
      <c r="C3" s="3" t="s">
        <v>14</v>
      </c>
      <c r="D3" s="3" t="s">
        <v>0</v>
      </c>
      <c r="E3" s="3" t="s">
        <v>12</v>
      </c>
      <c r="F3" s="3" t="s">
        <v>1</v>
      </c>
      <c r="G3" s="3" t="s">
        <v>11</v>
      </c>
      <c r="H3" s="3" t="s">
        <v>2</v>
      </c>
      <c r="I3" s="3" t="s">
        <v>3</v>
      </c>
      <c r="J3" s="5" t="s">
        <v>10</v>
      </c>
      <c r="K3" s="3" t="s">
        <v>15</v>
      </c>
      <c r="L3" s="3" t="s">
        <v>2</v>
      </c>
      <c r="M3" s="3" t="s">
        <v>3</v>
      </c>
    </row>
    <row r="4" spans="2:26" ht="15.6" x14ac:dyDescent="0.3">
      <c r="B4" s="1"/>
      <c r="C4" s="1">
        <f>2*PI()*B4</f>
        <v>0</v>
      </c>
      <c r="D4" s="1"/>
      <c r="E4" s="1">
        <f>D4*SQRT(2)</f>
        <v>0</v>
      </c>
      <c r="F4" s="1"/>
      <c r="G4" s="1">
        <f>F4*SQRT(2)</f>
        <v>0</v>
      </c>
      <c r="H4" s="1">
        <f>E4*P$5+Q$5</f>
        <v>0</v>
      </c>
      <c r="I4" s="1">
        <f>G4-H4</f>
        <v>0</v>
      </c>
      <c r="J4" s="1"/>
      <c r="K4" s="1">
        <f>J4/2</f>
        <v>0</v>
      </c>
      <c r="L4" s="1">
        <f>C4*X$5+Y$5</f>
        <v>0</v>
      </c>
      <c r="M4" s="1">
        <f>K4-L4</f>
        <v>0</v>
      </c>
      <c r="O4" s="6" t="s">
        <v>18</v>
      </c>
      <c r="P4" s="6"/>
      <c r="Q4" s="6"/>
      <c r="R4" s="6"/>
      <c r="W4" s="6" t="s">
        <v>19</v>
      </c>
      <c r="X4" s="6"/>
      <c r="Y4" s="6"/>
      <c r="Z4" s="6"/>
    </row>
    <row r="5" spans="2:26" x14ac:dyDescent="0.3">
      <c r="B5" s="1"/>
      <c r="C5" s="1">
        <f t="shared" ref="C5:C23" si="0">2*PI()*B5</f>
        <v>0</v>
      </c>
      <c r="D5" s="1"/>
      <c r="E5" s="1">
        <f>D5*SQRT(2)</f>
        <v>0</v>
      </c>
      <c r="F5" s="1"/>
      <c r="G5" s="1">
        <f>F5*SQRT(2)</f>
        <v>0</v>
      </c>
      <c r="H5" s="1">
        <f>E5*P$5+Q$5</f>
        <v>0</v>
      </c>
      <c r="I5" s="1">
        <f t="shared" ref="I5:I23" si="1">G5-H5</f>
        <v>0</v>
      </c>
      <c r="J5" s="1"/>
      <c r="K5" s="1">
        <f t="shared" ref="K5:K23" si="2">J5/2</f>
        <v>0</v>
      </c>
      <c r="L5" s="1">
        <f t="shared" ref="L5:L23" si="3">C5*X$5+Y$5</f>
        <v>0</v>
      </c>
      <c r="M5" s="1">
        <f t="shared" ref="M5:M23" si="4">K5-L5</f>
        <v>0</v>
      </c>
      <c r="O5" s="4" t="s">
        <v>5</v>
      </c>
      <c r="P5" s="1">
        <f t="array" ref="P5:Q7">LINEST(G4:G23,C4:C23,1,1)</f>
        <v>0</v>
      </c>
      <c r="Q5" s="1">
        <v>0</v>
      </c>
      <c r="R5" s="4" t="s">
        <v>7</v>
      </c>
      <c r="W5" s="4" t="s">
        <v>5</v>
      </c>
      <c r="X5" s="1">
        <f t="array" ref="X5:Y7">LINEST(K4:K23,C4:C23,1,1)</f>
        <v>0</v>
      </c>
      <c r="Y5" s="1">
        <v>0</v>
      </c>
      <c r="Z5" s="4" t="s">
        <v>7</v>
      </c>
    </row>
    <row r="6" spans="2:26" x14ac:dyDescent="0.3">
      <c r="B6" s="1"/>
      <c r="C6" s="1">
        <f t="shared" si="0"/>
        <v>0</v>
      </c>
      <c r="D6" s="1"/>
      <c r="E6" s="1">
        <f>D6*SQRT(2)</f>
        <v>0</v>
      </c>
      <c r="F6" s="1"/>
      <c r="G6" s="1">
        <f>F6*SQRT(2)</f>
        <v>0</v>
      </c>
      <c r="H6" s="1">
        <f>E6*P$5+Q$5</f>
        <v>0</v>
      </c>
      <c r="I6" s="1">
        <f t="shared" si="1"/>
        <v>0</v>
      </c>
      <c r="J6" s="1"/>
      <c r="K6" s="1">
        <f t="shared" si="2"/>
        <v>0</v>
      </c>
      <c r="L6" s="1">
        <f t="shared" si="3"/>
        <v>0</v>
      </c>
      <c r="M6" s="1">
        <f t="shared" si="4"/>
        <v>0</v>
      </c>
      <c r="O6" s="4" t="s">
        <v>4</v>
      </c>
      <c r="P6" s="1">
        <v>0</v>
      </c>
      <c r="Q6" s="1">
        <v>0</v>
      </c>
      <c r="R6" s="4" t="s">
        <v>8</v>
      </c>
      <c r="W6" s="4" t="s">
        <v>4</v>
      </c>
      <c r="X6" s="1">
        <v>0</v>
      </c>
      <c r="Y6" s="1">
        <v>0</v>
      </c>
      <c r="Z6" s="4" t="s">
        <v>8</v>
      </c>
    </row>
    <row r="7" spans="2:26" x14ac:dyDescent="0.3">
      <c r="B7" s="1"/>
      <c r="C7" s="1">
        <f t="shared" si="0"/>
        <v>0</v>
      </c>
      <c r="D7" s="1"/>
      <c r="E7" s="1">
        <f>D7*SQRT(2)</f>
        <v>0</v>
      </c>
      <c r="F7" s="1"/>
      <c r="G7" s="1">
        <f>F7*SQRT(2)</f>
        <v>0</v>
      </c>
      <c r="H7" s="1">
        <f>E7*P$5+Q$5</f>
        <v>0</v>
      </c>
      <c r="I7" s="1">
        <f t="shared" si="1"/>
        <v>0</v>
      </c>
      <c r="J7" s="1"/>
      <c r="K7" s="1">
        <f t="shared" si="2"/>
        <v>0</v>
      </c>
      <c r="L7" s="1">
        <f t="shared" si="3"/>
        <v>0</v>
      </c>
      <c r="M7" s="1">
        <f t="shared" si="4"/>
        <v>0</v>
      </c>
      <c r="O7" s="4" t="s">
        <v>6</v>
      </c>
      <c r="P7" s="1">
        <v>1</v>
      </c>
      <c r="Q7" s="1">
        <v>0</v>
      </c>
      <c r="R7" s="4" t="s">
        <v>9</v>
      </c>
      <c r="W7" s="4" t="s">
        <v>6</v>
      </c>
      <c r="X7" s="1">
        <v>1</v>
      </c>
      <c r="Y7" s="1">
        <v>0</v>
      </c>
      <c r="Z7" s="4" t="s">
        <v>9</v>
      </c>
    </row>
    <row r="8" spans="2:26" x14ac:dyDescent="0.3">
      <c r="B8" s="1"/>
      <c r="C8" s="1">
        <f t="shared" si="0"/>
        <v>0</v>
      </c>
      <c r="D8" s="1"/>
      <c r="E8" s="1">
        <f>D8*SQRT(2)</f>
        <v>0</v>
      </c>
      <c r="F8" s="1"/>
      <c r="G8" s="1">
        <f>F8*SQRT(2)</f>
        <v>0</v>
      </c>
      <c r="H8" s="1">
        <f>E8*P$5+Q$5</f>
        <v>0</v>
      </c>
      <c r="I8" s="1">
        <f t="shared" si="1"/>
        <v>0</v>
      </c>
      <c r="J8" s="1"/>
      <c r="K8" s="1">
        <f t="shared" si="2"/>
        <v>0</v>
      </c>
      <c r="L8" s="1">
        <f t="shared" si="3"/>
        <v>0</v>
      </c>
      <c r="M8" s="1">
        <f t="shared" si="4"/>
        <v>0</v>
      </c>
    </row>
    <row r="9" spans="2:26" x14ac:dyDescent="0.3">
      <c r="B9" s="1"/>
      <c r="C9" s="1">
        <f t="shared" si="0"/>
        <v>0</v>
      </c>
      <c r="D9" s="1"/>
      <c r="E9" s="1">
        <f>D9*SQRT(2)</f>
        <v>0</v>
      </c>
      <c r="F9" s="1"/>
      <c r="G9" s="1">
        <f>F9*SQRT(2)</f>
        <v>0</v>
      </c>
      <c r="H9" s="1">
        <f>E9*P$5+Q$5</f>
        <v>0</v>
      </c>
      <c r="I9" s="1">
        <f t="shared" si="1"/>
        <v>0</v>
      </c>
      <c r="J9" s="1"/>
      <c r="K9" s="1">
        <f t="shared" si="2"/>
        <v>0</v>
      </c>
      <c r="L9" s="1">
        <f t="shared" si="3"/>
        <v>0</v>
      </c>
      <c r="M9" s="1">
        <f t="shared" si="4"/>
        <v>0</v>
      </c>
    </row>
    <row r="10" spans="2:26" x14ac:dyDescent="0.3">
      <c r="B10" s="1"/>
      <c r="C10" s="1">
        <f t="shared" si="0"/>
        <v>0</v>
      </c>
      <c r="D10" s="1"/>
      <c r="E10" s="1">
        <f>D10*SQRT(2)</f>
        <v>0</v>
      </c>
      <c r="F10" s="1"/>
      <c r="G10" s="1">
        <f>F10*SQRT(2)</f>
        <v>0</v>
      </c>
      <c r="H10" s="1">
        <f>E10*P$5+Q$5</f>
        <v>0</v>
      </c>
      <c r="I10" s="1">
        <f t="shared" si="1"/>
        <v>0</v>
      </c>
      <c r="J10" s="1"/>
      <c r="K10" s="1">
        <f t="shared" si="2"/>
        <v>0</v>
      </c>
      <c r="L10" s="1">
        <f t="shared" si="3"/>
        <v>0</v>
      </c>
      <c r="M10" s="1">
        <f t="shared" si="4"/>
        <v>0</v>
      </c>
    </row>
    <row r="11" spans="2:26" x14ac:dyDescent="0.3">
      <c r="B11" s="1"/>
      <c r="C11" s="1">
        <f t="shared" si="0"/>
        <v>0</v>
      </c>
      <c r="D11" s="1"/>
      <c r="E11" s="1">
        <f>D11*SQRT(2)</f>
        <v>0</v>
      </c>
      <c r="F11" s="1"/>
      <c r="G11" s="1">
        <f>F11*SQRT(2)</f>
        <v>0</v>
      </c>
      <c r="H11" s="1">
        <f>E11*P$5+Q$5</f>
        <v>0</v>
      </c>
      <c r="I11" s="1">
        <f t="shared" si="1"/>
        <v>0</v>
      </c>
      <c r="J11" s="1"/>
      <c r="K11" s="1">
        <f t="shared" si="2"/>
        <v>0</v>
      </c>
      <c r="L11" s="1">
        <f t="shared" si="3"/>
        <v>0</v>
      </c>
      <c r="M11" s="1">
        <f t="shared" si="4"/>
        <v>0</v>
      </c>
    </row>
    <row r="12" spans="2:26" x14ac:dyDescent="0.3">
      <c r="B12" s="1"/>
      <c r="C12" s="1">
        <f t="shared" si="0"/>
        <v>0</v>
      </c>
      <c r="D12" s="1"/>
      <c r="E12" s="1">
        <f>D12*SQRT(2)</f>
        <v>0</v>
      </c>
      <c r="F12" s="1"/>
      <c r="G12" s="1">
        <f>F12*SQRT(2)</f>
        <v>0</v>
      </c>
      <c r="H12" s="1">
        <f>E12*P$5+Q$5</f>
        <v>0</v>
      </c>
      <c r="I12" s="1">
        <f t="shared" si="1"/>
        <v>0</v>
      </c>
      <c r="J12" s="1"/>
      <c r="K12" s="1">
        <f t="shared" si="2"/>
        <v>0</v>
      </c>
      <c r="L12" s="1">
        <f t="shared" si="3"/>
        <v>0</v>
      </c>
      <c r="M12" s="1">
        <f t="shared" si="4"/>
        <v>0</v>
      </c>
    </row>
    <row r="13" spans="2:26" x14ac:dyDescent="0.3">
      <c r="B13" s="1"/>
      <c r="C13" s="1">
        <f t="shared" si="0"/>
        <v>0</v>
      </c>
      <c r="D13" s="1"/>
      <c r="E13" s="1">
        <f>D13*SQRT(2)</f>
        <v>0</v>
      </c>
      <c r="F13" s="1"/>
      <c r="G13" s="1">
        <f>F13*SQRT(2)</f>
        <v>0</v>
      </c>
      <c r="H13" s="1">
        <f>E13*P$5+Q$5</f>
        <v>0</v>
      </c>
      <c r="I13" s="1">
        <f t="shared" si="1"/>
        <v>0</v>
      </c>
      <c r="J13" s="1"/>
      <c r="K13" s="1">
        <f t="shared" si="2"/>
        <v>0</v>
      </c>
      <c r="L13" s="1">
        <f t="shared" si="3"/>
        <v>0</v>
      </c>
      <c r="M13" s="1">
        <f t="shared" si="4"/>
        <v>0</v>
      </c>
    </row>
    <row r="14" spans="2:26" x14ac:dyDescent="0.3">
      <c r="B14" s="1"/>
      <c r="C14" s="1">
        <f t="shared" si="0"/>
        <v>0</v>
      </c>
      <c r="D14" s="1"/>
      <c r="E14" s="1">
        <f>D14*SQRT(2)</f>
        <v>0</v>
      </c>
      <c r="F14" s="1"/>
      <c r="G14" s="1">
        <f>F14*SQRT(2)</f>
        <v>0</v>
      </c>
      <c r="H14" s="1">
        <f>E14*P$5+Q$5</f>
        <v>0</v>
      </c>
      <c r="I14" s="1">
        <f t="shared" si="1"/>
        <v>0</v>
      </c>
      <c r="J14" s="1"/>
      <c r="K14" s="1">
        <f t="shared" si="2"/>
        <v>0</v>
      </c>
      <c r="L14" s="1">
        <f t="shared" si="3"/>
        <v>0</v>
      </c>
      <c r="M14" s="1">
        <f t="shared" si="4"/>
        <v>0</v>
      </c>
    </row>
    <row r="15" spans="2:26" x14ac:dyDescent="0.3">
      <c r="B15" s="1"/>
      <c r="C15" s="1">
        <f t="shared" si="0"/>
        <v>0</v>
      </c>
      <c r="D15" s="1"/>
      <c r="E15" s="1">
        <f>D15*SQRT(2)</f>
        <v>0</v>
      </c>
      <c r="F15" s="1"/>
      <c r="G15" s="1">
        <f>F15*SQRT(2)</f>
        <v>0</v>
      </c>
      <c r="H15" s="1">
        <f>E15*P$5+Q$5</f>
        <v>0</v>
      </c>
      <c r="I15" s="1">
        <f t="shared" si="1"/>
        <v>0</v>
      </c>
      <c r="J15" s="1"/>
      <c r="K15" s="1">
        <f t="shared" si="2"/>
        <v>0</v>
      </c>
      <c r="L15" s="1">
        <f t="shared" si="3"/>
        <v>0</v>
      </c>
      <c r="M15" s="1">
        <f t="shared" si="4"/>
        <v>0</v>
      </c>
    </row>
    <row r="16" spans="2:26" x14ac:dyDescent="0.3">
      <c r="B16" s="1"/>
      <c r="C16" s="1">
        <f t="shared" si="0"/>
        <v>0</v>
      </c>
      <c r="D16" s="1"/>
      <c r="E16" s="1">
        <f>D16*SQRT(2)</f>
        <v>0</v>
      </c>
      <c r="F16" s="1"/>
      <c r="G16" s="1">
        <f>F16*SQRT(2)</f>
        <v>0</v>
      </c>
      <c r="H16" s="1">
        <f>E16*P$5+Q$5</f>
        <v>0</v>
      </c>
      <c r="I16" s="1">
        <f t="shared" si="1"/>
        <v>0</v>
      </c>
      <c r="J16" s="1"/>
      <c r="K16" s="1">
        <f t="shared" si="2"/>
        <v>0</v>
      </c>
      <c r="L16" s="1">
        <f t="shared" si="3"/>
        <v>0</v>
      </c>
      <c r="M16" s="1">
        <f t="shared" si="4"/>
        <v>0</v>
      </c>
    </row>
    <row r="17" spans="2:13" x14ac:dyDescent="0.3">
      <c r="B17" s="1"/>
      <c r="C17" s="1">
        <f t="shared" si="0"/>
        <v>0</v>
      </c>
      <c r="D17" s="1"/>
      <c r="E17" s="1">
        <f>D17*SQRT(2)</f>
        <v>0</v>
      </c>
      <c r="F17" s="1"/>
      <c r="G17" s="1">
        <f>F17*SQRT(2)</f>
        <v>0</v>
      </c>
      <c r="H17" s="1">
        <f>E17*P$5+Q$5</f>
        <v>0</v>
      </c>
      <c r="I17" s="1">
        <f t="shared" si="1"/>
        <v>0</v>
      </c>
      <c r="J17" s="1"/>
      <c r="K17" s="1">
        <f t="shared" si="2"/>
        <v>0</v>
      </c>
      <c r="L17" s="1">
        <f t="shared" si="3"/>
        <v>0</v>
      </c>
      <c r="M17" s="1">
        <f t="shared" si="4"/>
        <v>0</v>
      </c>
    </row>
    <row r="18" spans="2:13" x14ac:dyDescent="0.3">
      <c r="B18" s="1"/>
      <c r="C18" s="1">
        <f t="shared" si="0"/>
        <v>0</v>
      </c>
      <c r="D18" s="1"/>
      <c r="E18" s="1">
        <f>D18*SQRT(2)</f>
        <v>0</v>
      </c>
      <c r="F18" s="1"/>
      <c r="G18" s="1">
        <f>F18*SQRT(2)</f>
        <v>0</v>
      </c>
      <c r="H18" s="1">
        <f>E18*P$5+Q$5</f>
        <v>0</v>
      </c>
      <c r="I18" s="1">
        <f t="shared" si="1"/>
        <v>0</v>
      </c>
      <c r="J18" s="1"/>
      <c r="K18" s="1">
        <f t="shared" si="2"/>
        <v>0</v>
      </c>
      <c r="L18" s="1">
        <f t="shared" si="3"/>
        <v>0</v>
      </c>
      <c r="M18" s="1">
        <f t="shared" si="4"/>
        <v>0</v>
      </c>
    </row>
    <row r="19" spans="2:13" x14ac:dyDescent="0.3">
      <c r="B19" s="1"/>
      <c r="C19" s="1">
        <f t="shared" si="0"/>
        <v>0</v>
      </c>
      <c r="D19" s="1"/>
      <c r="E19" s="1">
        <f>D19*SQRT(2)</f>
        <v>0</v>
      </c>
      <c r="F19" s="1"/>
      <c r="G19" s="1">
        <f>F19*SQRT(2)</f>
        <v>0</v>
      </c>
      <c r="H19" s="1">
        <f>E19*P$5+Q$5</f>
        <v>0</v>
      </c>
      <c r="I19" s="1">
        <f t="shared" si="1"/>
        <v>0</v>
      </c>
      <c r="J19" s="1"/>
      <c r="K19" s="1">
        <f t="shared" si="2"/>
        <v>0</v>
      </c>
      <c r="L19" s="1">
        <f t="shared" si="3"/>
        <v>0</v>
      </c>
      <c r="M19" s="1">
        <f t="shared" si="4"/>
        <v>0</v>
      </c>
    </row>
    <row r="20" spans="2:13" x14ac:dyDescent="0.3">
      <c r="B20" s="1"/>
      <c r="C20" s="1">
        <f t="shared" si="0"/>
        <v>0</v>
      </c>
      <c r="D20" s="1"/>
      <c r="E20" s="1">
        <f>D20*SQRT(2)</f>
        <v>0</v>
      </c>
      <c r="F20" s="1"/>
      <c r="G20" s="1">
        <f>F20*SQRT(2)</f>
        <v>0</v>
      </c>
      <c r="H20" s="1">
        <f>E20*P$5+Q$5</f>
        <v>0</v>
      </c>
      <c r="I20" s="1">
        <f t="shared" si="1"/>
        <v>0</v>
      </c>
      <c r="J20" s="1"/>
      <c r="K20" s="1">
        <f t="shared" si="2"/>
        <v>0</v>
      </c>
      <c r="L20" s="1">
        <f t="shared" si="3"/>
        <v>0</v>
      </c>
      <c r="M20" s="1">
        <f t="shared" si="4"/>
        <v>0</v>
      </c>
    </row>
    <row r="21" spans="2:13" x14ac:dyDescent="0.3">
      <c r="B21" s="1"/>
      <c r="C21" s="1">
        <f t="shared" si="0"/>
        <v>0</v>
      </c>
      <c r="D21" s="1"/>
      <c r="E21" s="1">
        <f>D21*SQRT(2)</f>
        <v>0</v>
      </c>
      <c r="F21" s="1"/>
      <c r="G21" s="1">
        <f>F21*SQRT(2)</f>
        <v>0</v>
      </c>
      <c r="H21" s="1">
        <f>E21*P$5+Q$5</f>
        <v>0</v>
      </c>
      <c r="I21" s="1">
        <f t="shared" si="1"/>
        <v>0</v>
      </c>
      <c r="J21" s="1"/>
      <c r="K21" s="1">
        <f t="shared" si="2"/>
        <v>0</v>
      </c>
      <c r="L21" s="1">
        <f t="shared" si="3"/>
        <v>0</v>
      </c>
      <c r="M21" s="1">
        <f t="shared" si="4"/>
        <v>0</v>
      </c>
    </row>
    <row r="22" spans="2:13" x14ac:dyDescent="0.3">
      <c r="B22" s="1"/>
      <c r="C22" s="1">
        <f t="shared" si="0"/>
        <v>0</v>
      </c>
      <c r="D22" s="1"/>
      <c r="E22" s="1">
        <f>D22*SQRT(2)</f>
        <v>0</v>
      </c>
      <c r="F22" s="1"/>
      <c r="G22" s="1">
        <f>F22*SQRT(2)</f>
        <v>0</v>
      </c>
      <c r="H22" s="1">
        <f>E22*P$5+Q$5</f>
        <v>0</v>
      </c>
      <c r="I22" s="1">
        <f t="shared" si="1"/>
        <v>0</v>
      </c>
      <c r="J22" s="1"/>
      <c r="K22" s="1">
        <f t="shared" si="2"/>
        <v>0</v>
      </c>
      <c r="L22" s="1">
        <f t="shared" si="3"/>
        <v>0</v>
      </c>
      <c r="M22" s="1">
        <f t="shared" si="4"/>
        <v>0</v>
      </c>
    </row>
    <row r="23" spans="2:13" x14ac:dyDescent="0.3">
      <c r="B23" s="1"/>
      <c r="C23" s="1">
        <f t="shared" si="0"/>
        <v>0</v>
      </c>
      <c r="D23" s="1"/>
      <c r="E23" s="1">
        <f>D23*SQRT(2)</f>
        <v>0</v>
      </c>
      <c r="F23" s="1"/>
      <c r="G23" s="1">
        <f>F23*SQRT(2)</f>
        <v>0</v>
      </c>
      <c r="H23" s="1">
        <f>E23*P$5+Q$5</f>
        <v>0</v>
      </c>
      <c r="I23" s="1">
        <f t="shared" si="1"/>
        <v>0</v>
      </c>
      <c r="J23" s="1"/>
      <c r="K23" s="1">
        <f t="shared" si="2"/>
        <v>0</v>
      </c>
      <c r="L23" s="1">
        <f t="shared" si="3"/>
        <v>0</v>
      </c>
      <c r="M23" s="1">
        <f t="shared" si="4"/>
        <v>0</v>
      </c>
    </row>
  </sheetData>
  <mergeCells count="4">
    <mergeCell ref="O4:R4"/>
    <mergeCell ref="W4:Z4"/>
    <mergeCell ref="J2:M2"/>
    <mergeCell ref="F2:I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D11-A4C5-47A1-8BAD-656AC2BD0E7A}">
  <dimension ref="B2:AE38"/>
  <sheetViews>
    <sheetView topLeftCell="N1" workbookViewId="0">
      <selection activeCell="N33" sqref="N33"/>
    </sheetView>
  </sheetViews>
  <sheetFormatPr defaultRowHeight="14.4" x14ac:dyDescent="0.3"/>
  <cols>
    <col min="1" max="3" width="8.88671875" style="8"/>
    <col min="4" max="4" width="10.5546875" style="8" customWidth="1"/>
    <col min="5" max="5" width="8.88671875" style="8"/>
    <col min="6" max="6" width="8.77734375" style="8" customWidth="1"/>
    <col min="7" max="7" width="9.88671875" style="8" customWidth="1"/>
    <col min="8" max="8" width="10.21875" style="8" customWidth="1"/>
    <col min="9" max="11" width="8.88671875" style="8"/>
    <col min="12" max="12" width="16.44140625" style="8" customWidth="1"/>
    <col min="13" max="16384" width="8.88671875" style="8"/>
  </cols>
  <sheetData>
    <row r="2" spans="2:31" x14ac:dyDescent="0.3">
      <c r="H2" s="13" t="s">
        <v>23</v>
      </c>
      <c r="I2" s="13"/>
      <c r="J2" s="13"/>
      <c r="K2" s="13"/>
      <c r="L2" s="14" t="s">
        <v>22</v>
      </c>
      <c r="M2" s="14"/>
      <c r="N2" s="14"/>
      <c r="O2" s="14"/>
      <c r="Y2" s="2"/>
      <c r="Z2" s="2"/>
      <c r="AA2" s="2"/>
      <c r="AB2" s="2"/>
      <c r="AC2" s="2"/>
      <c r="AD2" s="2"/>
      <c r="AE2" s="2"/>
    </row>
    <row r="3" spans="2:31" ht="16.2" x14ac:dyDescent="0.3">
      <c r="B3" s="7" t="s">
        <v>20</v>
      </c>
      <c r="C3" s="7" t="s">
        <v>21</v>
      </c>
      <c r="D3" s="7" t="s">
        <v>13</v>
      </c>
      <c r="E3" s="7" t="s">
        <v>14</v>
      </c>
      <c r="F3" s="7" t="s">
        <v>0</v>
      </c>
      <c r="G3" s="7" t="s">
        <v>29</v>
      </c>
      <c r="H3" s="7" t="s">
        <v>28</v>
      </c>
      <c r="I3" s="7" t="s">
        <v>15</v>
      </c>
      <c r="J3" s="7" t="s">
        <v>2</v>
      </c>
      <c r="K3" s="7" t="s">
        <v>3</v>
      </c>
      <c r="L3" s="16" t="s">
        <v>10</v>
      </c>
      <c r="M3" s="7" t="s">
        <v>15</v>
      </c>
      <c r="N3" s="7" t="s">
        <v>2</v>
      </c>
      <c r="O3" s="7" t="s">
        <v>3</v>
      </c>
      <c r="Q3" s="10" t="s">
        <v>25</v>
      </c>
      <c r="R3" s="10"/>
      <c r="S3" s="10"/>
      <c r="T3" s="10"/>
      <c r="Y3" s="6" t="s">
        <v>19</v>
      </c>
      <c r="Z3" s="6"/>
      <c r="AA3" s="6"/>
      <c r="AB3" s="6"/>
      <c r="AC3" s="2"/>
      <c r="AD3" s="2"/>
      <c r="AE3" s="2"/>
    </row>
    <row r="4" spans="2:31" x14ac:dyDescent="0.3">
      <c r="B4" s="9">
        <v>1</v>
      </c>
      <c r="C4" s="9"/>
      <c r="D4" s="9"/>
      <c r="E4" s="9">
        <f>D4*2*PI()</f>
        <v>0</v>
      </c>
      <c r="F4" s="9"/>
      <c r="G4" s="9">
        <f>F4*SQRT(2)</f>
        <v>0</v>
      </c>
      <c r="H4" s="9"/>
      <c r="I4" s="9">
        <f>H4*SQRT(2)</f>
        <v>0</v>
      </c>
      <c r="J4" s="9" t="e">
        <f>R$4*C4+S$4</f>
        <v>#VALUE!</v>
      </c>
      <c r="K4" s="9" t="e">
        <f>J4-I4</f>
        <v>#VALUE!</v>
      </c>
      <c r="L4" s="9"/>
      <c r="M4" s="9">
        <f>L4/2</f>
        <v>0</v>
      </c>
      <c r="N4" s="9" t="e">
        <f>C4*Z$4+AA$4</f>
        <v>#VALUE!</v>
      </c>
      <c r="O4" s="9" t="e">
        <f>M4-N4</f>
        <v>#VALUE!</v>
      </c>
      <c r="Q4" s="4" t="s">
        <v>5</v>
      </c>
      <c r="R4" s="9" t="e">
        <f t="array" ref="R4:S6">LINEST(I4:I8,C4:C8,1,1)</f>
        <v>#VALUE!</v>
      </c>
      <c r="S4" s="9" t="e">
        <v>#VALUE!</v>
      </c>
      <c r="T4" s="4" t="s">
        <v>7</v>
      </c>
      <c r="Y4" s="4" t="s">
        <v>5</v>
      </c>
      <c r="Z4" s="1" t="e">
        <f t="array" ref="Z4:AA6">LINEST(M4:M8,C4:C8,1,1)</f>
        <v>#VALUE!</v>
      </c>
      <c r="AA4" s="1" t="e">
        <v>#VALUE!</v>
      </c>
      <c r="AB4" s="4" t="s">
        <v>7</v>
      </c>
      <c r="AC4" s="2"/>
      <c r="AD4" s="2"/>
      <c r="AE4" s="2"/>
    </row>
    <row r="5" spans="2:31" x14ac:dyDescent="0.3">
      <c r="B5" s="9">
        <v>4</v>
      </c>
      <c r="C5" s="9"/>
      <c r="D5" s="9"/>
      <c r="E5" s="9">
        <f t="shared" ref="E5:E8" si="0">D5*2*PI()</f>
        <v>0</v>
      </c>
      <c r="F5" s="9"/>
      <c r="G5" s="9">
        <f>F5*SQRT(2)</f>
        <v>0</v>
      </c>
      <c r="H5" s="9"/>
      <c r="I5" s="9">
        <f>H5*SQRT(2)</f>
        <v>0</v>
      </c>
      <c r="J5" s="9" t="e">
        <f t="shared" ref="J5:J8" si="1">R$4*C5+S$4</f>
        <v>#VALUE!</v>
      </c>
      <c r="K5" s="9" t="e">
        <f>I5-J5</f>
        <v>#VALUE!</v>
      </c>
      <c r="L5" s="9"/>
      <c r="M5" s="9">
        <f t="shared" ref="M5:M8" si="2">L5/2</f>
        <v>0</v>
      </c>
      <c r="N5" s="9" t="e">
        <f t="shared" ref="N5:N8" si="3">C5*Z$4+AA$4</f>
        <v>#VALUE!</v>
      </c>
      <c r="O5" s="9" t="e">
        <f t="shared" ref="O5:O8" si="4">M5-N5</f>
        <v>#VALUE!</v>
      </c>
      <c r="Q5" s="4" t="s">
        <v>4</v>
      </c>
      <c r="R5" s="9" t="e">
        <v>#VALUE!</v>
      </c>
      <c r="S5" s="9" t="e">
        <v>#VALUE!</v>
      </c>
      <c r="T5" s="4" t="s">
        <v>8</v>
      </c>
      <c r="Y5" s="4" t="s">
        <v>4</v>
      </c>
      <c r="Z5" s="1" t="e">
        <v>#VALUE!</v>
      </c>
      <c r="AA5" s="1" t="e">
        <v>#VALUE!</v>
      </c>
      <c r="AB5" s="4" t="s">
        <v>8</v>
      </c>
      <c r="AC5" s="2"/>
      <c r="AD5" s="2"/>
      <c r="AE5" s="2"/>
    </row>
    <row r="6" spans="2:31" x14ac:dyDescent="0.3">
      <c r="B6" s="9">
        <v>5</v>
      </c>
      <c r="C6" s="9"/>
      <c r="D6" s="9"/>
      <c r="E6" s="9">
        <f t="shared" si="0"/>
        <v>0</v>
      </c>
      <c r="F6" s="9"/>
      <c r="G6" s="9">
        <f>F6*SQRT(2)</f>
        <v>0</v>
      </c>
      <c r="H6" s="9"/>
      <c r="I6" s="9">
        <f>H6*SQRT(2)</f>
        <v>0</v>
      </c>
      <c r="J6" s="9" t="e">
        <f t="shared" si="1"/>
        <v>#VALUE!</v>
      </c>
      <c r="K6" s="9" t="e">
        <f>I6-J6</f>
        <v>#VALUE!</v>
      </c>
      <c r="L6" s="9"/>
      <c r="M6" s="9">
        <f t="shared" si="2"/>
        <v>0</v>
      </c>
      <c r="N6" s="9" t="e">
        <f t="shared" si="3"/>
        <v>#VALUE!</v>
      </c>
      <c r="O6" s="9" t="e">
        <f t="shared" si="4"/>
        <v>#VALUE!</v>
      </c>
      <c r="Q6" s="4" t="s">
        <v>6</v>
      </c>
      <c r="R6" s="9" t="e">
        <v>#VALUE!</v>
      </c>
      <c r="S6" s="9" t="e">
        <v>#VALUE!</v>
      </c>
      <c r="T6" s="4" t="s">
        <v>9</v>
      </c>
      <c r="Y6" s="4" t="s">
        <v>6</v>
      </c>
      <c r="Z6" s="1" t="e">
        <v>#VALUE!</v>
      </c>
      <c r="AA6" s="1" t="e">
        <v>#VALUE!</v>
      </c>
      <c r="AB6" s="4" t="s">
        <v>9</v>
      </c>
      <c r="AC6" s="2"/>
      <c r="AD6" s="2"/>
      <c r="AE6" s="2"/>
    </row>
    <row r="7" spans="2:31" x14ac:dyDescent="0.3">
      <c r="B7" s="9">
        <v>7</v>
      </c>
      <c r="C7" s="9"/>
      <c r="D7" s="9"/>
      <c r="E7" s="9">
        <f t="shared" si="0"/>
        <v>0</v>
      </c>
      <c r="F7" s="9"/>
      <c r="G7" s="9">
        <f>F7*SQRT(2)</f>
        <v>0</v>
      </c>
      <c r="H7" s="9"/>
      <c r="I7" s="9">
        <f>H7*SQRT(2)</f>
        <v>0</v>
      </c>
      <c r="J7" s="9" t="e">
        <f t="shared" si="1"/>
        <v>#VALUE!</v>
      </c>
      <c r="K7" s="9" t="e">
        <f>I7-J7</f>
        <v>#VALUE!</v>
      </c>
      <c r="L7" s="9"/>
      <c r="M7" s="9">
        <f t="shared" si="2"/>
        <v>0</v>
      </c>
      <c r="N7" s="9" t="e">
        <f t="shared" si="3"/>
        <v>#VALUE!</v>
      </c>
      <c r="O7" s="9" t="e">
        <f t="shared" si="4"/>
        <v>#VALUE!</v>
      </c>
      <c r="Y7" s="2"/>
      <c r="Z7" s="2"/>
      <c r="AA7" s="2"/>
      <c r="AB7" s="2"/>
      <c r="AC7" s="2"/>
      <c r="AD7" s="2"/>
      <c r="AE7" s="2"/>
    </row>
    <row r="8" spans="2:31" x14ac:dyDescent="0.3">
      <c r="B8" s="9">
        <v>8</v>
      </c>
      <c r="C8" s="9"/>
      <c r="D8" s="9"/>
      <c r="E8" s="9">
        <f t="shared" si="0"/>
        <v>0</v>
      </c>
      <c r="F8" s="9"/>
      <c r="G8" s="9">
        <f>F8*SQRT(2)</f>
        <v>0</v>
      </c>
      <c r="H8" s="9"/>
      <c r="I8" s="9">
        <f>H8*SQRT(2)</f>
        <v>0</v>
      </c>
      <c r="J8" s="9" t="e">
        <f t="shared" si="1"/>
        <v>#VALUE!</v>
      </c>
      <c r="K8" s="9" t="e">
        <f>I8-J8</f>
        <v>#VALUE!</v>
      </c>
      <c r="L8" s="9"/>
      <c r="M8" s="9">
        <f t="shared" si="2"/>
        <v>0</v>
      </c>
      <c r="N8" s="9" t="e">
        <f t="shared" si="3"/>
        <v>#VALUE!</v>
      </c>
      <c r="O8" s="9" t="e">
        <f t="shared" si="4"/>
        <v>#VALUE!</v>
      </c>
      <c r="Y8" s="2"/>
      <c r="Z8" s="2"/>
      <c r="AA8" s="2"/>
      <c r="AB8" s="2"/>
      <c r="AC8" s="2"/>
      <c r="AD8" s="2"/>
      <c r="AE8" s="2"/>
    </row>
    <row r="9" spans="2:31" x14ac:dyDescent="0.3">
      <c r="Y9" s="2"/>
      <c r="Z9" s="2"/>
      <c r="AA9" s="2"/>
      <c r="AB9" s="2"/>
      <c r="AC9" s="2"/>
      <c r="AD9" s="2"/>
      <c r="AE9" s="2"/>
    </row>
    <row r="10" spans="2:31" x14ac:dyDescent="0.3">
      <c r="B10" s="7" t="s">
        <v>42</v>
      </c>
      <c r="C10" s="9"/>
      <c r="E10" s="7" t="s">
        <v>40</v>
      </c>
      <c r="F10" s="9"/>
      <c r="H10" s="10" t="s">
        <v>30</v>
      </c>
      <c r="I10" s="10"/>
      <c r="J10" s="9">
        <f>AVERAGE(G4:G8)</f>
        <v>0</v>
      </c>
      <c r="Y10" s="2"/>
      <c r="Z10" s="2"/>
      <c r="AA10" s="2"/>
      <c r="AB10" s="2"/>
      <c r="AC10" s="2"/>
      <c r="AD10" s="2"/>
      <c r="AE10" s="2"/>
    </row>
    <row r="11" spans="2:31" x14ac:dyDescent="0.3">
      <c r="B11" s="7" t="s">
        <v>36</v>
      </c>
      <c r="C11" s="9"/>
      <c r="E11" s="7" t="s">
        <v>41</v>
      </c>
      <c r="F11" s="9">
        <f>w!$C$2</f>
        <v>0</v>
      </c>
      <c r="H11" s="10" t="s">
        <v>31</v>
      </c>
      <c r="I11" s="10"/>
      <c r="J11" s="9">
        <f>J10*10^-3</f>
        <v>0</v>
      </c>
      <c r="Y11" s="2"/>
      <c r="Z11" s="2"/>
      <c r="AA11" s="2"/>
      <c r="AB11" s="2"/>
      <c r="AC11" s="2"/>
      <c r="AD11" s="2"/>
      <c r="AE11" s="2"/>
    </row>
    <row r="12" spans="2:31" x14ac:dyDescent="0.3">
      <c r="B12" s="7" t="s">
        <v>37</v>
      </c>
      <c r="C12" s="9">
        <f>w!$F$2</f>
        <v>0</v>
      </c>
      <c r="E12" s="7" t="s">
        <v>38</v>
      </c>
      <c r="F12" s="9">
        <f>PI()*F10^2</f>
        <v>0</v>
      </c>
      <c r="H12" s="10" t="s">
        <v>32</v>
      </c>
      <c r="I12" s="10"/>
      <c r="J12" s="9">
        <f>_xlfn.STDEV.P(G4:G8)/SQRT(5)</f>
        <v>0</v>
      </c>
      <c r="Y12" s="2"/>
      <c r="Z12" s="2"/>
      <c r="AA12" s="2"/>
      <c r="AB12" s="2"/>
      <c r="AC12" s="2"/>
      <c r="AD12" s="2"/>
      <c r="AE12" s="2"/>
    </row>
    <row r="13" spans="2:31" x14ac:dyDescent="0.3">
      <c r="E13" s="7" t="s">
        <v>39</v>
      </c>
      <c r="F13" s="9">
        <f>ABS(2*PI()*F10*F11)</f>
        <v>0</v>
      </c>
      <c r="Y13" s="2"/>
      <c r="Z13" s="2"/>
      <c r="AA13" s="2"/>
      <c r="AB13" s="2"/>
      <c r="AC13" s="2"/>
      <c r="AD13" s="2"/>
      <c r="AE13" s="2"/>
    </row>
    <row r="14" spans="2:31" x14ac:dyDescent="0.3">
      <c r="B14" s="7" t="s">
        <v>43</v>
      </c>
      <c r="C14" s="9">
        <f>w!$I$2</f>
        <v>0</v>
      </c>
      <c r="Y14" s="2"/>
      <c r="Z14" s="2"/>
      <c r="AA14" s="2"/>
      <c r="AB14" s="2"/>
      <c r="AC14" s="2"/>
      <c r="AD14" s="2"/>
      <c r="AE14" s="2"/>
    </row>
    <row r="15" spans="2:31" x14ac:dyDescent="0.3">
      <c r="B15" s="7" t="s">
        <v>44</v>
      </c>
      <c r="C15" s="9">
        <f>ABS(2*PI()*C14)</f>
        <v>0</v>
      </c>
      <c r="Y15" s="2"/>
      <c r="Z15" s="2"/>
      <c r="AA15" s="2"/>
      <c r="AB15" s="2"/>
      <c r="AC15" s="2"/>
      <c r="AD15" s="2"/>
      <c r="AE15" s="2"/>
    </row>
    <row r="16" spans="2:31" x14ac:dyDescent="0.3">
      <c r="Y16" s="2"/>
      <c r="Z16" s="2"/>
      <c r="AA16" s="2"/>
      <c r="AB16" s="2"/>
      <c r="AC16" s="2"/>
      <c r="AD16" s="2"/>
      <c r="AE16" s="2"/>
    </row>
    <row r="17" spans="3:31" x14ac:dyDescent="0.3">
      <c r="C17" s="11" t="s">
        <v>27</v>
      </c>
      <c r="D17" s="11"/>
      <c r="E17" s="11"/>
      <c r="F17" s="11"/>
      <c r="G17" s="11"/>
      <c r="H17" s="11"/>
      <c r="I17" s="11"/>
      <c r="Y17" s="2"/>
      <c r="Z17" s="2"/>
      <c r="AA17" s="2"/>
      <c r="AB17" s="2"/>
      <c r="AC17" s="2"/>
      <c r="AD17" s="2"/>
      <c r="AE17" s="2"/>
    </row>
    <row r="18" spans="3:31" x14ac:dyDescent="0.3">
      <c r="Y18" s="2"/>
      <c r="Z18" s="2"/>
      <c r="AA18" s="2"/>
      <c r="AB18" s="2"/>
      <c r="AC18" s="2"/>
      <c r="AD18" s="2"/>
      <c r="AE18" s="2"/>
    </row>
    <row r="19" spans="3:31" x14ac:dyDescent="0.3">
      <c r="C19" s="7" t="s">
        <v>33</v>
      </c>
      <c r="D19" s="9">
        <f>4*PI()*10^-7</f>
        <v>1.2566370614359173E-6</v>
      </c>
      <c r="Y19" s="2"/>
      <c r="Z19" s="2"/>
      <c r="AA19" s="2"/>
      <c r="AB19" s="2"/>
      <c r="AC19" s="2"/>
      <c r="AD19" s="2"/>
      <c r="AE19" s="2"/>
    </row>
    <row r="20" spans="3:31" x14ac:dyDescent="0.3">
      <c r="C20" s="7" t="s">
        <v>26</v>
      </c>
      <c r="D20" s="9" t="e">
        <f>(R4*C11)/(C10*F12*E4*J11)</f>
        <v>#VALUE!</v>
      </c>
      <c r="Y20" s="2"/>
      <c r="Z20" s="2"/>
      <c r="AA20" s="2"/>
      <c r="AB20" s="2"/>
      <c r="AC20" s="2"/>
      <c r="AD20" s="2"/>
      <c r="AE20" s="2"/>
    </row>
    <row r="21" spans="3:31" x14ac:dyDescent="0.3">
      <c r="C21" s="7" t="s">
        <v>34</v>
      </c>
      <c r="D21" s="9" t="e">
        <f>SQRT((F12*R4/(F12*E4*J11)^2*E4*J11*C12)^2+(F12*C11/(F12*E4*J11)^2*E4*J11*R5)^2+(R4/(F12*E4*J11)^2*C11*J11*E4*F13)^2+(R4/(F12*E4*J11)^2*C11*J11*F12*C15)^2+(R4/(F12*E4*J11)^2*C11*F12*E4*J12)^2)</f>
        <v>#VALUE!</v>
      </c>
      <c r="Y21" s="2"/>
      <c r="Z21" s="2"/>
      <c r="AA21" s="2"/>
      <c r="AB21" s="2"/>
      <c r="AC21" s="2"/>
      <c r="AD21" s="2"/>
      <c r="AE21" s="2"/>
    </row>
    <row r="22" spans="3:31" x14ac:dyDescent="0.3">
      <c r="C22" s="7" t="s">
        <v>35</v>
      </c>
      <c r="D22" s="12" t="e">
        <f>D21/D20</f>
        <v>#VALUE!</v>
      </c>
      <c r="Y22" s="2"/>
      <c r="Z22" s="2"/>
      <c r="AA22" s="2"/>
      <c r="AB22" s="2"/>
      <c r="AC22" s="2"/>
      <c r="AD22" s="2"/>
      <c r="AE22" s="2"/>
    </row>
    <row r="23" spans="3:31" x14ac:dyDescent="0.3">
      <c r="Y23" s="2"/>
      <c r="Z23" s="2"/>
      <c r="AA23" s="2"/>
      <c r="AB23" s="2"/>
      <c r="AC23" s="2"/>
      <c r="AD23" s="2"/>
      <c r="AE23" s="2"/>
    </row>
    <row r="24" spans="3:31" x14ac:dyDescent="0.3">
      <c r="Y24" s="2"/>
      <c r="Z24" s="2"/>
      <c r="AA24" s="2"/>
      <c r="AB24" s="2"/>
      <c r="AC24" s="2"/>
      <c r="AD24" s="2"/>
      <c r="AE24" s="2"/>
    </row>
    <row r="25" spans="3:31" x14ac:dyDescent="0.3">
      <c r="Y25" s="2"/>
      <c r="Z25" s="2"/>
      <c r="AA25" s="2"/>
      <c r="AB25" s="2"/>
      <c r="AC25" s="2"/>
      <c r="AD25" s="2"/>
      <c r="AE25" s="2"/>
    </row>
    <row r="26" spans="3:31" x14ac:dyDescent="0.3">
      <c r="Y26" s="2"/>
      <c r="Z26" s="2"/>
      <c r="AA26" s="2"/>
      <c r="AB26" s="2"/>
      <c r="AC26" s="2"/>
      <c r="AD26" s="2"/>
      <c r="AE26" s="2"/>
    </row>
    <row r="27" spans="3:31" x14ac:dyDescent="0.3">
      <c r="Y27" s="2"/>
      <c r="Z27" s="2"/>
      <c r="AA27" s="2"/>
      <c r="AB27" s="2"/>
      <c r="AC27" s="2"/>
      <c r="AD27" s="2"/>
      <c r="AE27" s="2"/>
    </row>
    <row r="28" spans="3:31" x14ac:dyDescent="0.3">
      <c r="Y28" s="2"/>
      <c r="Z28" s="2"/>
      <c r="AA28" s="2"/>
      <c r="AB28" s="2"/>
      <c r="AC28" s="2"/>
      <c r="AD28" s="2"/>
      <c r="AE28" s="2"/>
    </row>
    <row r="29" spans="3:31" x14ac:dyDescent="0.3">
      <c r="Y29" s="2"/>
      <c r="Z29" s="2"/>
      <c r="AA29" s="2"/>
      <c r="AB29" s="2"/>
      <c r="AC29" s="2"/>
      <c r="AD29" s="2"/>
      <c r="AE29" s="2"/>
    </row>
    <row r="30" spans="3:31" x14ac:dyDescent="0.3">
      <c r="Y30" s="2"/>
      <c r="Z30" s="2"/>
      <c r="AA30" s="2"/>
      <c r="AB30" s="2"/>
      <c r="AC30" s="2"/>
      <c r="AD30" s="2"/>
      <c r="AE30" s="2"/>
    </row>
    <row r="31" spans="3:31" x14ac:dyDescent="0.3">
      <c r="Y31" s="2"/>
      <c r="Z31" s="2"/>
      <c r="AA31" s="2"/>
      <c r="AB31" s="2"/>
      <c r="AC31" s="2"/>
      <c r="AD31" s="2"/>
      <c r="AE31" s="2"/>
    </row>
    <row r="32" spans="3:31" x14ac:dyDescent="0.3">
      <c r="Y32" s="2"/>
      <c r="Z32" s="2"/>
      <c r="AA32" s="2"/>
      <c r="AB32" s="2"/>
      <c r="AC32" s="2"/>
      <c r="AD32" s="2"/>
      <c r="AE32" s="2"/>
    </row>
    <row r="33" spans="25:31" x14ac:dyDescent="0.3">
      <c r="Y33" s="2"/>
      <c r="Z33" s="2"/>
      <c r="AA33" s="2"/>
      <c r="AB33" s="2"/>
      <c r="AC33" s="2"/>
      <c r="AD33" s="2"/>
      <c r="AE33" s="2"/>
    </row>
    <row r="34" spans="25:31" x14ac:dyDescent="0.3">
      <c r="Y34" s="2"/>
      <c r="Z34" s="2"/>
      <c r="AA34" s="2"/>
      <c r="AB34" s="2"/>
      <c r="AC34" s="2"/>
      <c r="AD34" s="2"/>
      <c r="AE34" s="2"/>
    </row>
    <row r="35" spans="25:31" x14ac:dyDescent="0.3">
      <c r="Y35" s="2"/>
      <c r="Z35" s="2"/>
      <c r="AA35" s="2"/>
      <c r="AB35" s="2"/>
      <c r="AC35" s="2"/>
      <c r="AD35" s="2"/>
      <c r="AE35" s="2"/>
    </row>
    <row r="36" spans="25:31" x14ac:dyDescent="0.3">
      <c r="Y36" s="2"/>
      <c r="Z36" s="2"/>
      <c r="AA36" s="2"/>
      <c r="AB36" s="2"/>
      <c r="AC36" s="2"/>
      <c r="AD36" s="2"/>
      <c r="AE36" s="2"/>
    </row>
    <row r="37" spans="25:31" x14ac:dyDescent="0.3">
      <c r="Y37" s="2"/>
      <c r="Z37" s="2"/>
      <c r="AA37" s="2"/>
      <c r="AB37" s="2"/>
      <c r="AC37" s="2"/>
      <c r="AD37" s="2"/>
      <c r="AE37" s="2"/>
    </row>
    <row r="38" spans="25:31" x14ac:dyDescent="0.3">
      <c r="Y38" s="2"/>
      <c r="Z38" s="2"/>
      <c r="AA38" s="2"/>
      <c r="AB38" s="2"/>
      <c r="AC38" s="2"/>
      <c r="AD38" s="2"/>
      <c r="AE38" s="2"/>
    </row>
  </sheetData>
  <mergeCells count="8">
    <mergeCell ref="H2:K2"/>
    <mergeCell ref="L2:O2"/>
    <mergeCell ref="Q3:T3"/>
    <mergeCell ref="C17:I17"/>
    <mergeCell ref="H10:I10"/>
    <mergeCell ref="H11:I11"/>
    <mergeCell ref="H12:I12"/>
    <mergeCell ref="Y3:AB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B8B-DF84-4D32-A2DD-A5147C3804D2}">
  <dimension ref="B2:AE38"/>
  <sheetViews>
    <sheetView zoomScale="85" zoomScaleNormal="85" workbookViewId="0">
      <selection activeCell="L13" sqref="L13"/>
    </sheetView>
  </sheetViews>
  <sheetFormatPr defaultRowHeight="14.4" x14ac:dyDescent="0.3"/>
  <cols>
    <col min="1" max="3" width="8.88671875" style="8"/>
    <col min="4" max="4" width="10.5546875" style="8" customWidth="1"/>
    <col min="5" max="5" width="8.88671875" style="8"/>
    <col min="6" max="6" width="8.77734375" style="8" customWidth="1"/>
    <col min="7" max="7" width="9.88671875" style="8" customWidth="1"/>
    <col min="8" max="8" width="10.21875" style="8" customWidth="1"/>
    <col min="9" max="9" width="8.88671875" style="8"/>
    <col min="10" max="10" width="9.88671875" style="8" customWidth="1"/>
    <col min="11" max="11" width="8.88671875" style="8"/>
    <col min="12" max="12" width="11.33203125" style="8" customWidth="1"/>
    <col min="13" max="13" width="8.88671875" style="8"/>
    <col min="14" max="14" width="14.33203125" style="8" customWidth="1"/>
    <col min="15" max="16384" width="8.88671875" style="8"/>
  </cols>
  <sheetData>
    <row r="2" spans="2:31" x14ac:dyDescent="0.3">
      <c r="J2" s="13" t="s">
        <v>23</v>
      </c>
      <c r="K2" s="13"/>
      <c r="L2" s="13"/>
      <c r="M2" s="13"/>
      <c r="N2" s="14" t="s">
        <v>22</v>
      </c>
      <c r="O2" s="14"/>
      <c r="P2" s="14"/>
      <c r="Q2" s="14"/>
      <c r="Y2" s="2"/>
      <c r="Z2" s="2"/>
      <c r="AA2" s="2"/>
      <c r="AB2" s="2"/>
      <c r="AC2" s="2"/>
      <c r="AD2" s="2"/>
      <c r="AE2" s="2"/>
    </row>
    <row r="3" spans="2:31" ht="16.2" x14ac:dyDescent="0.3">
      <c r="B3" s="7" t="s">
        <v>20</v>
      </c>
      <c r="C3" s="7" t="s">
        <v>40</v>
      </c>
      <c r="D3" s="7" t="s">
        <v>38</v>
      </c>
      <c r="E3" s="7" t="s">
        <v>39</v>
      </c>
      <c r="F3" s="7" t="s">
        <v>13</v>
      </c>
      <c r="G3" s="7" t="s">
        <v>14</v>
      </c>
      <c r="H3" s="7" t="s">
        <v>0</v>
      </c>
      <c r="I3" s="7" t="s">
        <v>29</v>
      </c>
      <c r="J3" s="7" t="s">
        <v>28</v>
      </c>
      <c r="K3" s="7" t="s">
        <v>15</v>
      </c>
      <c r="L3" s="7" t="s">
        <v>2</v>
      </c>
      <c r="M3" s="7" t="s">
        <v>3</v>
      </c>
      <c r="N3" s="16" t="s">
        <v>10</v>
      </c>
      <c r="O3" s="7" t="s">
        <v>15</v>
      </c>
      <c r="P3" s="7" t="s">
        <v>2</v>
      </c>
      <c r="Q3" s="7" t="s">
        <v>3</v>
      </c>
      <c r="AC3" s="2"/>
      <c r="AD3" s="2"/>
      <c r="AE3" s="2"/>
    </row>
    <row r="4" spans="2:31" x14ac:dyDescent="0.3">
      <c r="B4" s="9">
        <v>1</v>
      </c>
      <c r="C4" s="9"/>
      <c r="D4" s="9">
        <f>PI()*C4^2</f>
        <v>0</v>
      </c>
      <c r="E4" s="9">
        <f>ABS(2*PI()*C4*H$8)</f>
        <v>0</v>
      </c>
      <c r="F4" s="9"/>
      <c r="G4" s="9">
        <f>F4*2*PI()</f>
        <v>0</v>
      </c>
      <c r="H4" s="9"/>
      <c r="I4" s="9">
        <f>H4*SQRT(2)</f>
        <v>0</v>
      </c>
      <c r="J4" s="9"/>
      <c r="K4" s="9">
        <f>J4*SQRT(2)</f>
        <v>0</v>
      </c>
      <c r="L4" s="9">
        <f>C$9*D4+D$9</f>
        <v>0</v>
      </c>
      <c r="M4" s="9">
        <f>L4-K4</f>
        <v>0</v>
      </c>
      <c r="N4" s="9"/>
      <c r="O4" s="9">
        <f>N4/2</f>
        <v>0</v>
      </c>
      <c r="P4" s="9">
        <f>C4*P$9+Q$9</f>
        <v>0</v>
      </c>
      <c r="Q4" s="9">
        <f>O4-P4</f>
        <v>0</v>
      </c>
      <c r="AC4" s="2"/>
      <c r="AD4" s="2"/>
      <c r="AE4" s="2"/>
    </row>
    <row r="5" spans="2:31" x14ac:dyDescent="0.3">
      <c r="B5" s="9">
        <v>2</v>
      </c>
      <c r="C5" s="9"/>
      <c r="D5" s="9">
        <f t="shared" ref="D5:D6" si="0">PI()*C5^2</f>
        <v>0</v>
      </c>
      <c r="E5" s="9">
        <f t="shared" ref="E5:E6" si="1">ABS(2*PI()*C5*H$8)</f>
        <v>0</v>
      </c>
      <c r="F5" s="9"/>
      <c r="G5" s="9">
        <f>F5*2*PI()</f>
        <v>0</v>
      </c>
      <c r="H5" s="9"/>
      <c r="I5" s="9">
        <f>H5*SQRT(2)</f>
        <v>0</v>
      </c>
      <c r="J5" s="9"/>
      <c r="K5" s="9">
        <f>J5*SQRT(2)</f>
        <v>0</v>
      </c>
      <c r="L5" s="9">
        <f>C$9*C5+D$9</f>
        <v>0</v>
      </c>
      <c r="M5" s="9">
        <f>K5-L5</f>
        <v>0</v>
      </c>
      <c r="N5" s="9"/>
      <c r="O5" s="9">
        <f>N5/2</f>
        <v>0</v>
      </c>
      <c r="P5" s="9">
        <f>C5*P$9+Q$9</f>
        <v>0</v>
      </c>
      <c r="Q5" s="9">
        <f>O5-P5</f>
        <v>0</v>
      </c>
      <c r="AC5" s="2"/>
      <c r="AD5" s="2"/>
      <c r="AE5" s="2"/>
    </row>
    <row r="6" spans="2:31" x14ac:dyDescent="0.3">
      <c r="B6" s="9">
        <v>3</v>
      </c>
      <c r="C6" s="9"/>
      <c r="D6" s="9">
        <f t="shared" si="0"/>
        <v>0</v>
      </c>
      <c r="E6" s="9">
        <f t="shared" si="1"/>
        <v>0</v>
      </c>
      <c r="F6" s="9"/>
      <c r="G6" s="9">
        <f>F6*2*PI()</f>
        <v>0</v>
      </c>
      <c r="H6" s="9"/>
      <c r="I6" s="9">
        <f>H6*SQRT(2)</f>
        <v>0</v>
      </c>
      <c r="J6" s="9"/>
      <c r="K6" s="9">
        <f>J6*SQRT(2)</f>
        <v>0</v>
      </c>
      <c r="L6" s="9">
        <f>C$9*C6+D$9</f>
        <v>0</v>
      </c>
      <c r="M6" s="9">
        <f>K6-L6</f>
        <v>0</v>
      </c>
      <c r="N6" s="9"/>
      <c r="O6" s="9">
        <f>N6/2</f>
        <v>0</v>
      </c>
      <c r="P6" s="9">
        <f>C6*P$9+Q$9</f>
        <v>0</v>
      </c>
      <c r="Q6" s="9">
        <f>O6-P6</f>
        <v>0</v>
      </c>
      <c r="AC6" s="2"/>
      <c r="AD6" s="2"/>
      <c r="AE6" s="2"/>
    </row>
    <row r="7" spans="2:31" x14ac:dyDescent="0.3">
      <c r="Y7" s="2"/>
      <c r="Z7" s="2"/>
      <c r="AA7" s="2"/>
      <c r="AB7" s="2"/>
      <c r="AC7" s="2"/>
      <c r="AD7" s="2"/>
      <c r="AE7" s="2"/>
    </row>
    <row r="8" spans="2:31" ht="15.6" x14ac:dyDescent="0.3">
      <c r="B8" s="10" t="s">
        <v>25</v>
      </c>
      <c r="C8" s="10"/>
      <c r="D8" s="10"/>
      <c r="E8" s="10"/>
      <c r="G8" s="7" t="s">
        <v>41</v>
      </c>
      <c r="H8" s="9">
        <f>w!$C$2</f>
        <v>0</v>
      </c>
      <c r="O8" s="6" t="s">
        <v>19</v>
      </c>
      <c r="P8" s="6"/>
      <c r="Q8" s="6"/>
      <c r="R8" s="6"/>
      <c r="Y8" s="2"/>
      <c r="Z8" s="2"/>
      <c r="AA8" s="2"/>
      <c r="AB8" s="2"/>
      <c r="AC8" s="2"/>
      <c r="AD8" s="2"/>
      <c r="AE8" s="2"/>
    </row>
    <row r="9" spans="2:31" x14ac:dyDescent="0.3">
      <c r="B9" s="4" t="s">
        <v>5</v>
      </c>
      <c r="C9" s="9">
        <f t="array" ref="C9:D11">LINEST(K4:K6,D4:D6,1,1)</f>
        <v>0</v>
      </c>
      <c r="D9" s="9">
        <v>0</v>
      </c>
      <c r="E9" s="4" t="s">
        <v>7</v>
      </c>
      <c r="O9" s="4" t="s">
        <v>5</v>
      </c>
      <c r="P9" s="1">
        <f t="array" ref="P9:Q11">LINEST(O4:O6,D4:D6,1,1)</f>
        <v>0</v>
      </c>
      <c r="Q9" s="1">
        <v>0</v>
      </c>
      <c r="R9" s="4" t="s">
        <v>7</v>
      </c>
      <c r="Y9" s="2"/>
      <c r="Z9" s="2"/>
      <c r="AA9" s="2"/>
      <c r="AB9" s="2"/>
      <c r="AC9" s="2"/>
      <c r="AD9" s="2"/>
      <c r="AE9" s="2"/>
    </row>
    <row r="10" spans="2:31" x14ac:dyDescent="0.3">
      <c r="B10" s="4" t="s">
        <v>4</v>
      </c>
      <c r="C10" s="9">
        <v>0</v>
      </c>
      <c r="D10" s="9">
        <v>0</v>
      </c>
      <c r="E10" s="4" t="s">
        <v>8</v>
      </c>
      <c r="G10" s="15"/>
      <c r="H10" s="15"/>
      <c r="O10" s="4" t="s">
        <v>4</v>
      </c>
      <c r="P10" s="1">
        <v>0</v>
      </c>
      <c r="Q10" s="1">
        <v>0</v>
      </c>
      <c r="R10" s="4" t="s">
        <v>8</v>
      </c>
      <c r="Y10" s="2"/>
      <c r="Z10" s="2"/>
      <c r="AA10" s="2"/>
      <c r="AB10" s="2"/>
      <c r="AC10" s="2"/>
      <c r="AD10" s="2"/>
      <c r="AE10" s="2"/>
    </row>
    <row r="11" spans="2:31" x14ac:dyDescent="0.3">
      <c r="B11" s="4" t="s">
        <v>6</v>
      </c>
      <c r="C11" s="9">
        <v>1</v>
      </c>
      <c r="D11" s="9">
        <v>0</v>
      </c>
      <c r="E11" s="4" t="s">
        <v>9</v>
      </c>
      <c r="K11" s="15"/>
      <c r="O11" s="4" t="s">
        <v>6</v>
      </c>
      <c r="P11" s="1">
        <v>1</v>
      </c>
      <c r="Q11" s="1">
        <v>0</v>
      </c>
      <c r="R11" s="4" t="s">
        <v>9</v>
      </c>
      <c r="Y11" s="2"/>
      <c r="Z11" s="2"/>
      <c r="AA11" s="2"/>
      <c r="AB11" s="2"/>
      <c r="AC11" s="2"/>
      <c r="AD11" s="2"/>
      <c r="AE11" s="2"/>
    </row>
    <row r="12" spans="2:31" x14ac:dyDescent="0.3">
      <c r="Y12" s="2"/>
      <c r="Z12" s="2"/>
      <c r="AA12" s="2"/>
      <c r="AB12" s="2"/>
      <c r="AC12" s="2"/>
      <c r="AD12" s="2"/>
      <c r="AE12" s="2"/>
    </row>
    <row r="13" spans="2:31" x14ac:dyDescent="0.3">
      <c r="Y13" s="2"/>
      <c r="Z13" s="2"/>
      <c r="AA13" s="2"/>
      <c r="AB13" s="2"/>
      <c r="AC13" s="2"/>
      <c r="AD13" s="2"/>
      <c r="AE13" s="2"/>
    </row>
    <row r="14" spans="2:31" x14ac:dyDescent="0.3">
      <c r="Y14" s="2"/>
      <c r="Z14" s="2"/>
      <c r="AA14" s="2"/>
      <c r="AB14" s="2"/>
      <c r="AC14" s="2"/>
      <c r="AD14" s="2"/>
      <c r="AE14" s="2"/>
    </row>
    <row r="15" spans="2:31" x14ac:dyDescent="0.3">
      <c r="Y15" s="2"/>
      <c r="Z15" s="2"/>
      <c r="AA15" s="2"/>
      <c r="AB15" s="2"/>
      <c r="AC15" s="2"/>
      <c r="AD15" s="2"/>
      <c r="AE15" s="2"/>
    </row>
    <row r="16" spans="2:31" x14ac:dyDescent="0.3">
      <c r="Y16" s="2"/>
      <c r="Z16" s="2"/>
      <c r="AA16" s="2"/>
      <c r="AB16" s="2"/>
      <c r="AC16" s="2"/>
      <c r="AD16" s="2"/>
      <c r="AE16" s="2"/>
    </row>
    <row r="17" spans="25:31" x14ac:dyDescent="0.3">
      <c r="Y17" s="2"/>
      <c r="Z17" s="2"/>
      <c r="AA17" s="2"/>
      <c r="AB17" s="2"/>
      <c r="AC17" s="2"/>
      <c r="AD17" s="2"/>
      <c r="AE17" s="2"/>
    </row>
    <row r="18" spans="25:31" x14ac:dyDescent="0.3">
      <c r="Y18" s="2"/>
      <c r="Z18" s="2"/>
      <c r="AA18" s="2"/>
      <c r="AB18" s="2"/>
      <c r="AC18" s="2"/>
      <c r="AD18" s="2"/>
      <c r="AE18" s="2"/>
    </row>
    <row r="19" spans="25:31" x14ac:dyDescent="0.3">
      <c r="Y19" s="2"/>
      <c r="Z19" s="2"/>
      <c r="AA19" s="2"/>
      <c r="AB19" s="2"/>
      <c r="AC19" s="2"/>
      <c r="AD19" s="2"/>
      <c r="AE19" s="2"/>
    </row>
    <row r="20" spans="25:31" x14ac:dyDescent="0.3">
      <c r="Y20" s="2"/>
      <c r="Z20" s="2"/>
      <c r="AA20" s="2"/>
      <c r="AB20" s="2"/>
      <c r="AC20" s="2"/>
      <c r="AD20" s="2"/>
      <c r="AE20" s="2"/>
    </row>
    <row r="21" spans="25:31" x14ac:dyDescent="0.3">
      <c r="Y21" s="2"/>
      <c r="Z21" s="2"/>
      <c r="AA21" s="2"/>
      <c r="AB21" s="2"/>
      <c r="AC21" s="2"/>
      <c r="AD21" s="2"/>
      <c r="AE21" s="2"/>
    </row>
    <row r="22" spans="25:31" x14ac:dyDescent="0.3">
      <c r="Y22" s="2"/>
      <c r="Z22" s="2"/>
      <c r="AA22" s="2"/>
      <c r="AB22" s="2"/>
      <c r="AC22" s="2"/>
      <c r="AD22" s="2"/>
      <c r="AE22" s="2"/>
    </row>
    <row r="23" spans="25:31" x14ac:dyDescent="0.3">
      <c r="Y23" s="2"/>
      <c r="Z23" s="2"/>
      <c r="AA23" s="2"/>
      <c r="AB23" s="2"/>
      <c r="AC23" s="2"/>
      <c r="AD23" s="2"/>
      <c r="AE23" s="2"/>
    </row>
    <row r="24" spans="25:31" x14ac:dyDescent="0.3">
      <c r="Y24" s="2"/>
      <c r="Z24" s="2"/>
      <c r="AA24" s="2"/>
      <c r="AB24" s="2"/>
      <c r="AC24" s="2"/>
      <c r="AD24" s="2"/>
      <c r="AE24" s="2"/>
    </row>
    <row r="25" spans="25:31" x14ac:dyDescent="0.3">
      <c r="Y25" s="2"/>
      <c r="Z25" s="2"/>
      <c r="AA25" s="2"/>
      <c r="AB25" s="2"/>
      <c r="AC25" s="2"/>
      <c r="AD25" s="2"/>
      <c r="AE25" s="2"/>
    </row>
    <row r="26" spans="25:31" x14ac:dyDescent="0.3">
      <c r="Y26" s="2"/>
      <c r="Z26" s="2"/>
      <c r="AA26" s="2"/>
      <c r="AB26" s="2"/>
      <c r="AC26" s="2"/>
      <c r="AD26" s="2"/>
      <c r="AE26" s="2"/>
    </row>
    <row r="27" spans="25:31" x14ac:dyDescent="0.3">
      <c r="Y27" s="2"/>
      <c r="Z27" s="2"/>
      <c r="AA27" s="2"/>
      <c r="AB27" s="2"/>
      <c r="AC27" s="2"/>
      <c r="AD27" s="2"/>
      <c r="AE27" s="2"/>
    </row>
    <row r="28" spans="25:31" x14ac:dyDescent="0.3">
      <c r="Y28" s="2"/>
      <c r="Z28" s="2"/>
      <c r="AA28" s="2"/>
      <c r="AB28" s="2"/>
      <c r="AC28" s="2"/>
      <c r="AD28" s="2"/>
      <c r="AE28" s="2"/>
    </row>
    <row r="29" spans="25:31" x14ac:dyDescent="0.3">
      <c r="Y29" s="2"/>
      <c r="Z29" s="2"/>
      <c r="AA29" s="2"/>
      <c r="AB29" s="2"/>
      <c r="AC29" s="2"/>
      <c r="AD29" s="2"/>
      <c r="AE29" s="2"/>
    </row>
    <row r="30" spans="25:31" x14ac:dyDescent="0.3">
      <c r="Y30" s="2"/>
      <c r="Z30" s="2"/>
      <c r="AA30" s="2"/>
      <c r="AB30" s="2"/>
      <c r="AC30" s="2"/>
      <c r="AD30" s="2"/>
      <c r="AE30" s="2"/>
    </row>
    <row r="31" spans="25:31" x14ac:dyDescent="0.3">
      <c r="Y31" s="2"/>
      <c r="Z31" s="2"/>
      <c r="AA31" s="2"/>
      <c r="AB31" s="2"/>
      <c r="AC31" s="2"/>
      <c r="AD31" s="2"/>
      <c r="AE31" s="2"/>
    </row>
    <row r="32" spans="25:31" x14ac:dyDescent="0.3">
      <c r="Y32" s="2"/>
      <c r="Z32" s="2"/>
      <c r="AA32" s="2"/>
      <c r="AB32" s="2"/>
      <c r="AC32" s="2"/>
      <c r="AD32" s="2"/>
      <c r="AE32" s="2"/>
    </row>
    <row r="33" spans="25:31" x14ac:dyDescent="0.3">
      <c r="Y33" s="2"/>
      <c r="Z33" s="2"/>
      <c r="AA33" s="2"/>
      <c r="AB33" s="2"/>
      <c r="AC33" s="2"/>
      <c r="AD33" s="2"/>
      <c r="AE33" s="2"/>
    </row>
    <row r="34" spans="25:31" x14ac:dyDescent="0.3">
      <c r="Y34" s="2"/>
      <c r="Z34" s="2"/>
      <c r="AA34" s="2"/>
      <c r="AB34" s="2"/>
      <c r="AC34" s="2"/>
      <c r="AD34" s="2"/>
      <c r="AE34" s="2"/>
    </row>
    <row r="35" spans="25:31" x14ac:dyDescent="0.3">
      <c r="Y35" s="2"/>
      <c r="Z35" s="2"/>
      <c r="AA35" s="2"/>
      <c r="AB35" s="2"/>
      <c r="AC35" s="2"/>
      <c r="AD35" s="2"/>
      <c r="AE35" s="2"/>
    </row>
    <row r="36" spans="25:31" x14ac:dyDescent="0.3">
      <c r="Y36" s="2"/>
      <c r="Z36" s="2"/>
      <c r="AA36" s="2"/>
      <c r="AB36" s="2"/>
      <c r="AC36" s="2"/>
      <c r="AD36" s="2"/>
      <c r="AE36" s="2"/>
    </row>
    <row r="37" spans="25:31" x14ac:dyDescent="0.3">
      <c r="Y37" s="2"/>
      <c r="Z37" s="2"/>
      <c r="AA37" s="2"/>
      <c r="AB37" s="2"/>
      <c r="AC37" s="2"/>
      <c r="AD37" s="2"/>
      <c r="AE37" s="2"/>
    </row>
    <row r="38" spans="25:31" x14ac:dyDescent="0.3">
      <c r="Y38" s="2"/>
      <c r="Z38" s="2"/>
      <c r="AA38" s="2"/>
      <c r="AB38" s="2"/>
      <c r="AC38" s="2"/>
      <c r="AD38" s="2"/>
      <c r="AE38" s="2"/>
    </row>
  </sheetData>
  <mergeCells count="4">
    <mergeCell ref="J2:M2"/>
    <mergeCell ref="N2:Q2"/>
    <mergeCell ref="B8:E8"/>
    <mergeCell ref="O8:R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</vt:lpstr>
      <vt:lpstr>i0</vt:lpstr>
      <vt:lpstr>n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2023-02-28T15:52:19Z</dcterms:created>
  <dcterms:modified xsi:type="dcterms:W3CDTF">2023-02-28T21:34:00Z</dcterms:modified>
</cp:coreProperties>
</file>