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potapov\PycharmProjects\Summary_report_renamer\"/>
    </mc:Choice>
  </mc:AlternateContent>
  <bookViews>
    <workbookView xWindow="0" yWindow="0" windowWidth="28800" windowHeight="12435" activeTab="6"/>
  </bookViews>
  <sheets>
    <sheet name="1 - 7 May 17" sheetId="1" r:id="rId1"/>
    <sheet name="8 - 14 May 17" sheetId="2" r:id="rId2"/>
    <sheet name="15 - 21 May 17" sheetId="3" r:id="rId3"/>
    <sheet name="22 - 28 May 17" sheetId="4" r:id="rId4"/>
    <sheet name="29 - 31 May 17" sheetId="5" r:id="rId5"/>
    <sheet name="30 - 31 Jan 17" sheetId="6" state="hidden" r:id="rId6"/>
    <sheet name="May_2017" sheetId="7" r:id="rId7"/>
  </sheets>
  <calcPr calcId="152511"/>
</workbook>
</file>

<file path=xl/calcChain.xml><?xml version="1.0" encoding="utf-8"?>
<calcChain xmlns="http://schemas.openxmlformats.org/spreadsheetml/2006/main">
  <c r="Q8" i="5" l="1"/>
  <c r="X8" i="5" s="1"/>
  <c r="O8" i="5"/>
  <c r="F8" i="7"/>
  <c r="G8" i="7"/>
  <c r="H8" i="7"/>
  <c r="J8" i="7"/>
  <c r="K8" i="7"/>
  <c r="L8" i="7"/>
  <c r="M8" i="7"/>
  <c r="N8" i="7"/>
  <c r="R8" i="7"/>
  <c r="N28" i="7"/>
  <c r="J28" i="7"/>
  <c r="F28" i="7"/>
  <c r="Q11" i="7"/>
  <c r="X11" i="7" s="1"/>
  <c r="O11" i="7"/>
  <c r="Q10" i="7"/>
  <c r="X10" i="7" s="1"/>
  <c r="O10" i="7"/>
  <c r="W9" i="7"/>
  <c r="W13" i="7" s="1"/>
  <c r="V9" i="7"/>
  <c r="V13" i="7" s="1"/>
  <c r="U9" i="7"/>
  <c r="U13" i="7" s="1"/>
  <c r="T9" i="7"/>
  <c r="T13" i="7" s="1"/>
  <c r="S9" i="7"/>
  <c r="S13" i="7" s="1"/>
  <c r="R9" i="7"/>
  <c r="N9" i="7"/>
  <c r="M9" i="7"/>
  <c r="K9" i="7"/>
  <c r="J9" i="7"/>
  <c r="H9" i="7"/>
  <c r="G9" i="7"/>
  <c r="F9" i="7"/>
  <c r="R7" i="7"/>
  <c r="N7" i="7"/>
  <c r="M7" i="7"/>
  <c r="L7" i="7"/>
  <c r="K7" i="7"/>
  <c r="J7" i="7"/>
  <c r="I7" i="7"/>
  <c r="H7" i="7"/>
  <c r="H12" i="7" s="1"/>
  <c r="H13" i="7" s="1"/>
  <c r="G7" i="7"/>
  <c r="G12" i="7" s="1"/>
  <c r="G13" i="7" s="1"/>
  <c r="F7" i="7"/>
  <c r="F12" i="7" s="1"/>
  <c r="F13" i="7" s="1"/>
  <c r="G1" i="7"/>
  <c r="H1" i="7" s="1"/>
  <c r="I1" i="7" s="1"/>
  <c r="W12" i="6"/>
  <c r="V12" i="6"/>
  <c r="U12" i="6"/>
  <c r="T12" i="6"/>
  <c r="S12" i="6"/>
  <c r="R12" i="6"/>
  <c r="N12" i="6"/>
  <c r="M12" i="6"/>
  <c r="J12" i="6"/>
  <c r="I12" i="6"/>
  <c r="F12" i="6"/>
  <c r="N11" i="6"/>
  <c r="M11" i="6"/>
  <c r="L11" i="6"/>
  <c r="L12" i="6" s="1"/>
  <c r="K11" i="6"/>
  <c r="K12" i="6" s="1"/>
  <c r="J11" i="6"/>
  <c r="I11" i="6"/>
  <c r="H11" i="6"/>
  <c r="H12" i="6" s="1"/>
  <c r="G11" i="6"/>
  <c r="G12" i="6" s="1"/>
  <c r="F11" i="6"/>
  <c r="Q10" i="6"/>
  <c r="X10" i="6" s="1"/>
  <c r="O10" i="6"/>
  <c r="Q9" i="6"/>
  <c r="X9" i="6" s="1"/>
  <c r="O9" i="6"/>
  <c r="X8" i="6"/>
  <c r="Q8" i="6"/>
  <c r="O8" i="6"/>
  <c r="Q7" i="6"/>
  <c r="Q12" i="6" s="1"/>
  <c r="O7" i="6"/>
  <c r="H1" i="6"/>
  <c r="I1" i="6" s="1"/>
  <c r="G1" i="6"/>
  <c r="W13" i="5"/>
  <c r="V13" i="5"/>
  <c r="U13" i="5"/>
  <c r="T13" i="5"/>
  <c r="S13" i="5"/>
  <c r="R13" i="5"/>
  <c r="J13" i="5"/>
  <c r="I13" i="5"/>
  <c r="N12" i="5"/>
  <c r="N13" i="5" s="1"/>
  <c r="M12" i="5"/>
  <c r="M13" i="5" s="1"/>
  <c r="L12" i="5"/>
  <c r="L13" i="5" s="1"/>
  <c r="K12" i="5"/>
  <c r="K13" i="5" s="1"/>
  <c r="J12" i="5"/>
  <c r="I12" i="5"/>
  <c r="H12" i="5"/>
  <c r="H13" i="5" s="1"/>
  <c r="G12" i="5"/>
  <c r="G13" i="5" s="1"/>
  <c r="F12" i="5"/>
  <c r="F13" i="5" s="1"/>
  <c r="Q11" i="5"/>
  <c r="X11" i="5" s="1"/>
  <c r="O11" i="5"/>
  <c r="Q10" i="5"/>
  <c r="X10" i="5" s="1"/>
  <c r="O10" i="5"/>
  <c r="Q9" i="5"/>
  <c r="X9" i="5" s="1"/>
  <c r="O9" i="5"/>
  <c r="Q7" i="5"/>
  <c r="O7" i="5"/>
  <c r="G1" i="5"/>
  <c r="H1" i="5" s="1"/>
  <c r="I1" i="5" s="1"/>
  <c r="W12" i="4"/>
  <c r="V12" i="4"/>
  <c r="U12" i="4"/>
  <c r="T12" i="4"/>
  <c r="S12" i="4"/>
  <c r="R12" i="4"/>
  <c r="N11" i="4"/>
  <c r="N12" i="4" s="1"/>
  <c r="M11" i="4"/>
  <c r="M12" i="4" s="1"/>
  <c r="L11" i="4"/>
  <c r="L12" i="4" s="1"/>
  <c r="K11" i="4"/>
  <c r="K12" i="4" s="1"/>
  <c r="J11" i="4"/>
  <c r="J12" i="4" s="1"/>
  <c r="I11" i="4"/>
  <c r="I12" i="4" s="1"/>
  <c r="H11" i="4"/>
  <c r="H12" i="4" s="1"/>
  <c r="G11" i="4"/>
  <c r="G12" i="4" s="1"/>
  <c r="F11" i="4"/>
  <c r="F12" i="4" s="1"/>
  <c r="Q10" i="4"/>
  <c r="X10" i="4" s="1"/>
  <c r="O10" i="4"/>
  <c r="Q9" i="4"/>
  <c r="X9" i="4" s="1"/>
  <c r="O9" i="4"/>
  <c r="Q8" i="4"/>
  <c r="X8" i="4" s="1"/>
  <c r="O8" i="4"/>
  <c r="Q7" i="4"/>
  <c r="O7" i="4"/>
  <c r="H1" i="4"/>
  <c r="I1" i="4" s="1"/>
  <c r="G1" i="4"/>
  <c r="W12" i="3"/>
  <c r="V12" i="3"/>
  <c r="U12" i="3"/>
  <c r="T12" i="3"/>
  <c r="S12" i="3"/>
  <c r="R12" i="3"/>
  <c r="N11" i="3"/>
  <c r="N12" i="3" s="1"/>
  <c r="M11" i="3"/>
  <c r="M12" i="3" s="1"/>
  <c r="L11" i="3"/>
  <c r="L12" i="3" s="1"/>
  <c r="K11" i="3"/>
  <c r="K12" i="3" s="1"/>
  <c r="J11" i="3"/>
  <c r="J12" i="3" s="1"/>
  <c r="I11" i="3"/>
  <c r="I12" i="3" s="1"/>
  <c r="H11" i="3"/>
  <c r="H12" i="3" s="1"/>
  <c r="G11" i="3"/>
  <c r="G12" i="3" s="1"/>
  <c r="F11" i="3"/>
  <c r="F12" i="3" s="1"/>
  <c r="Q10" i="3"/>
  <c r="X10" i="3" s="1"/>
  <c r="O10" i="3"/>
  <c r="Q9" i="3"/>
  <c r="X9" i="3" s="1"/>
  <c r="O9" i="3"/>
  <c r="Q8" i="3"/>
  <c r="X8" i="3" s="1"/>
  <c r="O8" i="3"/>
  <c r="Q7" i="3"/>
  <c r="O7" i="3"/>
  <c r="G1" i="3"/>
  <c r="H1" i="3" s="1"/>
  <c r="I1" i="3" s="1"/>
  <c r="W12" i="2"/>
  <c r="V12" i="2"/>
  <c r="U12" i="2"/>
  <c r="T12" i="2"/>
  <c r="S12" i="2"/>
  <c r="R12" i="2"/>
  <c r="J12" i="2"/>
  <c r="N11" i="2"/>
  <c r="N12" i="2" s="1"/>
  <c r="M11" i="2"/>
  <c r="M12" i="2" s="1"/>
  <c r="L11" i="2"/>
  <c r="L12" i="2" s="1"/>
  <c r="K11" i="2"/>
  <c r="K12" i="2" s="1"/>
  <c r="J11" i="2"/>
  <c r="I11" i="2"/>
  <c r="I12" i="2" s="1"/>
  <c r="H11" i="2"/>
  <c r="H12" i="2" s="1"/>
  <c r="G11" i="2"/>
  <c r="G12" i="2" s="1"/>
  <c r="F11" i="2"/>
  <c r="F12" i="2" s="1"/>
  <c r="Q10" i="2"/>
  <c r="X10" i="2" s="1"/>
  <c r="O10" i="2"/>
  <c r="Q9" i="2"/>
  <c r="X9" i="2" s="1"/>
  <c r="O9" i="2"/>
  <c r="X8" i="2"/>
  <c r="Q8" i="2"/>
  <c r="O8" i="2"/>
  <c r="Q7" i="2"/>
  <c r="Q12" i="2" s="1"/>
  <c r="O7" i="2"/>
  <c r="H1" i="2"/>
  <c r="I1" i="2" s="1"/>
  <c r="G1" i="2"/>
  <c r="W12" i="1"/>
  <c r="V12" i="1"/>
  <c r="U12" i="1"/>
  <c r="T12" i="1"/>
  <c r="S12" i="1"/>
  <c r="R12" i="1"/>
  <c r="N12" i="1"/>
  <c r="N11" i="1"/>
  <c r="M11" i="1"/>
  <c r="M12" i="1" s="1"/>
  <c r="L11" i="1"/>
  <c r="L12" i="1" s="1"/>
  <c r="K11" i="1"/>
  <c r="K12" i="1" s="1"/>
  <c r="J11" i="1"/>
  <c r="J12" i="1" s="1"/>
  <c r="I11" i="1"/>
  <c r="I12" i="1" s="1"/>
  <c r="H11" i="1"/>
  <c r="H12" i="1" s="1"/>
  <c r="G11" i="1"/>
  <c r="G12" i="1" s="1"/>
  <c r="F11" i="1"/>
  <c r="F12" i="1" s="1"/>
  <c r="Q10" i="1"/>
  <c r="X10" i="1" s="1"/>
  <c r="O10" i="1"/>
  <c r="Q9" i="1"/>
  <c r="X9" i="1" s="1"/>
  <c r="O9" i="1"/>
  <c r="X8" i="1"/>
  <c r="Q8" i="1"/>
  <c r="O8" i="1"/>
  <c r="Q7" i="1"/>
  <c r="Q12" i="1" s="1"/>
  <c r="O7" i="1"/>
  <c r="G1" i="1"/>
  <c r="H1" i="1" s="1"/>
  <c r="I1" i="1" s="1"/>
  <c r="O8" i="7" l="1"/>
  <c r="L12" i="7"/>
  <c r="L13" i="7" s="1"/>
  <c r="Q8" i="7"/>
  <c r="X8" i="7" s="1"/>
  <c r="Q13" i="5"/>
  <c r="F19" i="7"/>
  <c r="F30" i="7" s="1"/>
  <c r="J12" i="7"/>
  <c r="J13" i="7" s="1"/>
  <c r="N12" i="7"/>
  <c r="N13" i="7" s="1"/>
  <c r="R13" i="7"/>
  <c r="K12" i="7"/>
  <c r="K13" i="7" s="1"/>
  <c r="Q12" i="4"/>
  <c r="Q12" i="3"/>
  <c r="Q7" i="7"/>
  <c r="X7" i="7" s="1"/>
  <c r="O9" i="7"/>
  <c r="I12" i="7"/>
  <c r="I13" i="7" s="1"/>
  <c r="M12" i="7"/>
  <c r="M13" i="7" s="1"/>
  <c r="Q9" i="7"/>
  <c r="X9" i="7" s="1"/>
  <c r="O11" i="2"/>
  <c r="O11" i="4"/>
  <c r="O11" i="6"/>
  <c r="O7" i="7"/>
  <c r="X7" i="1"/>
  <c r="X12" i="1" s="1"/>
  <c r="X7" i="3"/>
  <c r="X12" i="3" s="1"/>
  <c r="X7" i="5"/>
  <c r="X13" i="5" s="1"/>
  <c r="O11" i="1"/>
  <c r="O11" i="3"/>
  <c r="O12" i="5"/>
  <c r="X7" i="2"/>
  <c r="X12" i="2" s="1"/>
  <c r="X7" i="4"/>
  <c r="X12" i="4" s="1"/>
  <c r="X7" i="6"/>
  <c r="X12" i="6" s="1"/>
  <c r="F23" i="7" l="1"/>
  <c r="N19" i="7"/>
  <c r="N23" i="7" s="1"/>
  <c r="Q13" i="7"/>
  <c r="X13" i="7"/>
  <c r="X15" i="5"/>
  <c r="O15" i="5"/>
  <c r="X14" i="6"/>
  <c r="O14" i="6"/>
  <c r="X14" i="3"/>
  <c r="O14" i="3"/>
  <c r="X14" i="4"/>
  <c r="O14" i="4"/>
  <c r="X14" i="1"/>
  <c r="O14" i="1"/>
  <c r="J19" i="7"/>
  <c r="O12" i="7"/>
  <c r="X14" i="2"/>
  <c r="O14" i="2"/>
  <c r="N30" i="7" l="1"/>
  <c r="X15" i="7"/>
  <c r="O15" i="7"/>
  <c r="J30" i="7"/>
  <c r="J23" i="7"/>
</calcChain>
</file>

<file path=xl/sharedStrings.xml><?xml version="1.0" encoding="utf-8"?>
<sst xmlns="http://schemas.openxmlformats.org/spreadsheetml/2006/main" count="296" uniqueCount="55">
  <si>
    <t>Luxoft Hours</t>
  </si>
  <si>
    <t>N</t>
  </si>
  <si>
    <t>TOTAL HOURS</t>
  </si>
  <si>
    <t>Labour charges</t>
  </si>
  <si>
    <t>Software Purchase</t>
  </si>
  <si>
    <t>Airfare</t>
  </si>
  <si>
    <t>Living (Perdiem, Hotel)</t>
  </si>
  <si>
    <t>Car Rental / Taxi</t>
  </si>
  <si>
    <t>Other expenses</t>
  </si>
  <si>
    <t>Correction</t>
  </si>
  <si>
    <t>TOTAL BILLING</t>
  </si>
  <si>
    <t>1 - 7 May 2017</t>
  </si>
  <si>
    <t>Name</t>
  </si>
  <si>
    <t>Sergii Potapov</t>
  </si>
  <si>
    <t>Denys Lebedev</t>
  </si>
  <si>
    <t>Igor Makarchuk</t>
  </si>
  <si>
    <t>Tatyana Kampo</t>
  </si>
  <si>
    <t>Roman Marchenko</t>
  </si>
  <si>
    <t>Andrii Leshchenko</t>
  </si>
  <si>
    <t>Marharyta Nedzelska</t>
  </si>
  <si>
    <t>Ievgen Kapinos</t>
  </si>
  <si>
    <t>Dmytro Dusheiko</t>
  </si>
  <si>
    <t>Hourly rate</t>
  </si>
  <si>
    <t>Psymetrix ALTAIS Codes</t>
  </si>
  <si>
    <t>Code Description</t>
  </si>
  <si>
    <t>PM</t>
  </si>
  <si>
    <t>Test</t>
  </si>
  <si>
    <t>Development</t>
  </si>
  <si>
    <t>3415R5010.01</t>
  </si>
  <si>
    <t>3415R5010.01 - PhasorPoint 8.0 / All Tech Mgt</t>
  </si>
  <si>
    <t>&gt;&gt;</t>
  </si>
  <si>
    <t>Total hours</t>
  </si>
  <si>
    <t>Total cost</t>
  </si>
  <si>
    <t xml:space="preserve">Days:  </t>
  </si>
  <si>
    <t>1 - 7 May 17</t>
  </si>
  <si>
    <t>8 - 14 May 2017</t>
  </si>
  <si>
    <t>15 - 21 May 2017</t>
  </si>
  <si>
    <t>22 - 28 May 2017</t>
  </si>
  <si>
    <t>29 - 31 May 2017</t>
  </si>
  <si>
    <t>30 - 31 Jan 2017</t>
  </si>
  <si>
    <t>30 - 31 Jan 17</t>
  </si>
  <si>
    <t>Other expenses (VISAs)</t>
  </si>
  <si>
    <t>TEST</t>
  </si>
  <si>
    <t>DEV</t>
  </si>
  <si>
    <t xml:space="preserve">Total reported:  </t>
  </si>
  <si>
    <t>Total on Sales-order:</t>
  </si>
  <si>
    <t xml:space="preserve">Delta on Sales-order:  </t>
  </si>
  <si>
    <t xml:space="preserve">Invoiced:  </t>
  </si>
  <si>
    <t xml:space="preserve">Total invoiced:  </t>
  </si>
  <si>
    <t xml:space="preserve">Delta on invoice:  </t>
  </si>
  <si>
    <t>May 2017 (total)</t>
  </si>
  <si>
    <t xml:space="preserve"> </t>
  </si>
  <si>
    <t>3415R5010.05 - PhasorPoint 8.0 / WAPP Trigger Storage</t>
  </si>
  <si>
    <t xml:space="preserve">3415R5010.05 - PhasorPoint 8.0 / WAPP Trigger Storage
</t>
  </si>
  <si>
    <t xml:space="preserve">3415R5010.05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</si>
</sst>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409]#,##0.0000"/>
    <numFmt numFmtId="165" formatCode="[$$-409]#,##0.00"/>
    <numFmt numFmtId="166" formatCode="0.000"/>
    <numFmt numFmtId="167" formatCode="_-&quot;£&quot;* #,##0.00_-;\-&quot;£&quot;* #,##0.00_-;_-&quot;£&quot;* &quot;-&quot;??_-;_-@_-"/>
  </numFmts>
  <fonts count="3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  <charset val="1"/>
    </font>
    <font>
      <b/>
      <sz val="10"/>
      <color rgb="FFFFFFFF"/>
      <name val="Arial"/>
      <family val="2"/>
    </font>
    <font>
      <b/>
      <sz val="10"/>
      <color rgb="FF000000"/>
      <name val="Arial"/>
      <family val="2"/>
      <charset val="1"/>
    </font>
    <font>
      <b/>
      <i/>
      <sz val="10"/>
      <name val="Arial"/>
      <family val="2"/>
    </font>
    <font>
      <b/>
      <sz val="10"/>
      <color theme="7" tint="0.79998168889431442"/>
      <name val="Arial"/>
      <family val="2"/>
      <charset val="1"/>
    </font>
    <font>
      <b/>
      <sz val="10"/>
      <color theme="9" tint="0.79998168889431442"/>
      <name val="Arial"/>
      <family val="2"/>
      <charset val="1"/>
    </font>
    <font>
      <b/>
      <sz val="10"/>
      <color theme="4" tint="0.79998168889431442"/>
      <name val="Arial"/>
      <family val="2"/>
      <charset val="1"/>
    </font>
    <font>
      <i/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 Cyr"/>
    </font>
    <font>
      <i/>
      <sz val="11"/>
      <color indexed="23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8"/>
      <color theme="3"/>
      <name val="Calibri Light"/>
      <family val="2"/>
      <scheme val="major"/>
    </font>
  </fonts>
  <fills count="5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rgb="FF000080"/>
      </patternFill>
    </fill>
    <fill>
      <patternFill patternType="solid">
        <fgColor rgb="FF002060"/>
        <bgColor indexed="64"/>
      </patternFill>
    </fill>
    <fill>
      <patternFill patternType="solid">
        <fgColor rgb="FF77933C"/>
        <bgColor rgb="FF808080"/>
      </patternFill>
    </fill>
    <fill>
      <patternFill patternType="solid">
        <fgColor rgb="FFC3D69B"/>
        <bgColor rgb="FFCCCCCC"/>
      </patternFill>
    </fill>
    <fill>
      <patternFill patternType="solid">
        <fgColor rgb="FFEBF1DE"/>
        <bgColor rgb="FFFDEADA"/>
      </patternFill>
    </fill>
    <fill>
      <patternFill patternType="solid">
        <fgColor rgb="FF77933C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rgb="FFFCD5B5"/>
      </patternFill>
    </fill>
    <fill>
      <patternFill patternType="solid">
        <fgColor rgb="FFFFC7CE"/>
        <bgColor rgb="FFDDD9C3"/>
      </patternFill>
    </fill>
  </fills>
  <borders count="3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41">
    <xf numFmtId="0" fontId="0" fillId="0" borderId="0"/>
    <xf numFmtId="0" fontId="12" fillId="0" borderId="0"/>
    <xf numFmtId="0" fontId="2" fillId="2" borderId="0"/>
    <xf numFmtId="0" fontId="2" fillId="3" borderId="0"/>
    <xf numFmtId="0" fontId="2" fillId="4" borderId="0"/>
    <xf numFmtId="0" fontId="2" fillId="2" borderId="0"/>
    <xf numFmtId="0" fontId="2" fillId="5" borderId="0"/>
    <xf numFmtId="0" fontId="2" fillId="6" borderId="0"/>
    <xf numFmtId="0" fontId="2" fillId="7" borderId="0"/>
    <xf numFmtId="0" fontId="2" fillId="3" borderId="0"/>
    <xf numFmtId="0" fontId="2" fillId="8" borderId="0"/>
    <xf numFmtId="0" fontId="2" fillId="7" borderId="0"/>
    <xf numFmtId="0" fontId="2" fillId="9" borderId="0"/>
    <xf numFmtId="0" fontId="2" fillId="6" borderId="0"/>
    <xf numFmtId="0" fontId="3" fillId="10" borderId="0"/>
    <xf numFmtId="0" fontId="3" fillId="3" borderId="0"/>
    <xf numFmtId="0" fontId="3" fillId="8" borderId="0"/>
    <xf numFmtId="0" fontId="3" fillId="7" borderId="0"/>
    <xf numFmtId="0" fontId="3" fillId="10" borderId="0"/>
    <xf numFmtId="0" fontId="3" fillId="6" borderId="0"/>
    <xf numFmtId="0" fontId="3" fillId="10" borderId="0"/>
    <xf numFmtId="0" fontId="3" fillId="11" borderId="0"/>
    <xf numFmtId="0" fontId="3" fillId="12" borderId="0"/>
    <xf numFmtId="0" fontId="3" fillId="13" borderId="0"/>
    <xf numFmtId="0" fontId="3" fillId="10" borderId="0"/>
    <xf numFmtId="0" fontId="3" fillId="14" borderId="0"/>
    <xf numFmtId="0" fontId="4" fillId="15" borderId="0"/>
    <xf numFmtId="0" fontId="5" fillId="2" borderId="1"/>
    <xf numFmtId="0" fontId="6" fillId="16" borderId="2"/>
    <xf numFmtId="0" fontId="7" fillId="0" borderId="0"/>
    <xf numFmtId="0" fontId="8" fillId="17" borderId="0"/>
    <xf numFmtId="0" fontId="9" fillId="0" borderId="3"/>
    <xf numFmtId="0" fontId="10" fillId="0" borderId="4"/>
    <xf numFmtId="0" fontId="11" fillId="0" borderId="5"/>
    <xf numFmtId="0" fontId="11" fillId="0" borderId="0"/>
    <xf numFmtId="0" fontId="12" fillId="6" borderId="1"/>
    <xf numFmtId="0" fontId="13" fillId="0" borderId="6"/>
    <xf numFmtId="0" fontId="14" fillId="8" borderId="0"/>
    <xf numFmtId="0" fontId="11" fillId="0" borderId="0"/>
    <xf numFmtId="0" fontId="15" fillId="4" borderId="7"/>
    <xf numFmtId="0" fontId="16" fillId="2" borderId="8"/>
    <xf numFmtId="0" fontId="12" fillId="0" borderId="0"/>
    <xf numFmtId="0" fontId="12" fillId="0" borderId="0"/>
    <xf numFmtId="0" fontId="17" fillId="0" borderId="0"/>
    <xf numFmtId="0" fontId="18" fillId="0" borderId="9"/>
    <xf numFmtId="0" fontId="19" fillId="0" borderId="0"/>
    <xf numFmtId="0" fontId="20" fillId="0" borderId="19" applyNumberFormat="0" applyFill="0" applyAlignment="0" applyProtection="0"/>
    <xf numFmtId="0" fontId="21" fillId="0" borderId="20" applyNumberFormat="0" applyFill="0" applyAlignment="0" applyProtection="0"/>
    <xf numFmtId="0" fontId="22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6" fillId="21" borderId="22" applyNumberFormat="0" applyAlignment="0" applyProtection="0"/>
    <xf numFmtId="0" fontId="27" fillId="22" borderId="23" applyNumberFormat="0" applyAlignment="0" applyProtection="0"/>
    <xf numFmtId="0" fontId="28" fillId="22" borderId="22" applyNumberFormat="0" applyAlignment="0" applyProtection="0"/>
    <xf numFmtId="0" fontId="29" fillId="0" borderId="24" applyNumberFormat="0" applyFill="0" applyAlignment="0" applyProtection="0"/>
    <xf numFmtId="0" fontId="30" fillId="23" borderId="25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7" applyNumberFormat="0" applyFill="0" applyAlignment="0" applyProtection="0"/>
    <xf numFmtId="0" fontId="34" fillId="25" borderId="0" applyNumberFormat="0" applyBorder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34" fillId="28" borderId="0" applyNumberFormat="0" applyBorder="0" applyAlignment="0" applyProtection="0"/>
    <xf numFmtId="0" fontId="34" fillId="29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11" fillId="42" borderId="0" applyNumberFormat="0" applyBorder="0" applyAlignment="0" applyProtection="0"/>
    <xf numFmtId="0" fontId="11" fillId="43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11" fillId="46" borderId="0" applyNumberFormat="0" applyBorder="0" applyAlignment="0" applyProtection="0"/>
    <xf numFmtId="0" fontId="11" fillId="47" borderId="0" applyNumberFormat="0" applyBorder="0" applyAlignment="0" applyProtection="0"/>
    <xf numFmtId="0" fontId="34" fillId="48" borderId="0" applyNumberFormat="0" applyBorder="0" applyAlignment="0" applyProtection="0"/>
    <xf numFmtId="0" fontId="35" fillId="0" borderId="0"/>
    <xf numFmtId="0" fontId="36" fillId="49" borderId="0"/>
    <xf numFmtId="0" fontId="11" fillId="0" borderId="0"/>
    <xf numFmtId="0" fontId="36" fillId="50" borderId="0"/>
    <xf numFmtId="0" fontId="11" fillId="0" borderId="0"/>
    <xf numFmtId="0" fontId="37" fillId="0" borderId="0" applyNumberFormat="0" applyFill="0" applyBorder="0" applyAlignment="0" applyProtection="0"/>
    <xf numFmtId="0" fontId="11" fillId="0" borderId="0"/>
    <xf numFmtId="0" fontId="11" fillId="24" borderId="26" applyNumberFormat="0" applyFont="0" applyAlignment="0" applyProtection="0"/>
    <xf numFmtId="0" fontId="11" fillId="0" borderId="0"/>
    <xf numFmtId="0" fontId="1" fillId="0" borderId="0"/>
    <xf numFmtId="0" fontId="11" fillId="24" borderId="26" applyNumberFormat="0" applyFont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2" borderId="0" applyNumberFormat="0" applyBorder="0" applyAlignment="0" applyProtection="0"/>
    <xf numFmtId="0" fontId="11" fillId="43" borderId="0" applyNumberFormat="0" applyBorder="0" applyAlignment="0" applyProtection="0"/>
    <xf numFmtId="0" fontId="11" fillId="46" borderId="0" applyNumberFormat="0" applyBorder="0" applyAlignment="0" applyProtection="0"/>
    <xf numFmtId="0" fontId="11" fillId="47" borderId="0" applyNumberFormat="0" applyBorder="0" applyAlignment="0" applyProtection="0"/>
    <xf numFmtId="167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2" borderId="0" applyNumberFormat="0" applyBorder="0" applyAlignment="0" applyProtection="0"/>
    <xf numFmtId="0" fontId="11" fillId="43" borderId="0" applyNumberFormat="0" applyBorder="0" applyAlignment="0" applyProtection="0"/>
    <xf numFmtId="0" fontId="11" fillId="46" borderId="0" applyNumberFormat="0" applyBorder="0" applyAlignment="0" applyProtection="0"/>
    <xf numFmtId="0" fontId="11" fillId="47" borderId="0" applyNumberFormat="0" applyBorder="0" applyAlignment="0" applyProtection="0"/>
    <xf numFmtId="0" fontId="11" fillId="0" borderId="0"/>
    <xf numFmtId="0" fontId="11" fillId="24" borderId="26" applyNumberFormat="0" applyFont="0" applyAlignment="0" applyProtection="0"/>
    <xf numFmtId="0" fontId="11" fillId="0" borderId="0"/>
    <xf numFmtId="0" fontId="11" fillId="24" borderId="26" applyNumberFormat="0" applyFont="0" applyAlignment="0" applyProtection="0"/>
    <xf numFmtId="0" fontId="11" fillId="26" borderId="0" applyNumberFormat="0" applyBorder="0" applyAlignment="0" applyProtection="0"/>
    <xf numFmtId="0" fontId="11" fillId="27" borderId="0" applyNumberFormat="0" applyBorder="0" applyAlignment="0" applyProtection="0"/>
    <xf numFmtId="0" fontId="11" fillId="30" borderId="0" applyNumberFormat="0" applyBorder="0" applyAlignment="0" applyProtection="0"/>
    <xf numFmtId="0" fontId="11" fillId="31" borderId="0" applyNumberFormat="0" applyBorder="0" applyAlignment="0" applyProtection="0"/>
    <xf numFmtId="0" fontId="11" fillId="34" borderId="0" applyNumberFormat="0" applyBorder="0" applyAlignment="0" applyProtection="0"/>
    <xf numFmtId="0" fontId="11" fillId="35" borderId="0" applyNumberFormat="0" applyBorder="0" applyAlignment="0" applyProtection="0"/>
    <xf numFmtId="0" fontId="11" fillId="38" borderId="0" applyNumberFormat="0" applyBorder="0" applyAlignment="0" applyProtection="0"/>
    <xf numFmtId="0" fontId="11" fillId="39" borderId="0" applyNumberFormat="0" applyBorder="0" applyAlignment="0" applyProtection="0"/>
    <xf numFmtId="0" fontId="11" fillId="42" borderId="0" applyNumberFormat="0" applyBorder="0" applyAlignment="0" applyProtection="0"/>
    <xf numFmtId="0" fontId="11" fillId="43" borderId="0" applyNumberFormat="0" applyBorder="0" applyAlignment="0" applyProtection="0"/>
    <xf numFmtId="0" fontId="11" fillId="46" borderId="0" applyNumberFormat="0" applyBorder="0" applyAlignment="0" applyProtection="0"/>
    <xf numFmtId="0" fontId="11" fillId="47" borderId="0" applyNumberFormat="0" applyBorder="0" applyAlignment="0" applyProtection="0"/>
    <xf numFmtId="167" fontId="11" fillId="0" borderId="0" applyFont="0" applyFill="0" applyBorder="0" applyAlignment="0" applyProtection="0"/>
  </cellStyleXfs>
  <cellXfs count="89">
    <xf numFmtId="0" fontId="0" fillId="0" borderId="0" xfId="0"/>
    <xf numFmtId="0" fontId="2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4" xfId="0" applyFont="1" applyFill="1" applyBorder="1"/>
    <xf numFmtId="164" fontId="1" fillId="2" borderId="8" xfId="0" applyNumberFormat="1" applyFont="1" applyFill="1" applyBorder="1"/>
    <xf numFmtId="0" fontId="3" fillId="3" borderId="4" xfId="0" applyFont="1" applyFill="1" applyBorder="1" applyAlignment="1">
      <alignment horizontal="left" vertical="top"/>
    </xf>
    <xf numFmtId="0" fontId="2" fillId="4" borderId="4" xfId="0" applyFont="1" applyFill="1" applyBorder="1"/>
    <xf numFmtId="0" fontId="4" fillId="5" borderId="9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5" fillId="6" borderId="4" xfId="0" applyFont="1" applyFill="1" applyBorder="1" applyAlignment="1">
      <alignment horizontal="left" vertical="top"/>
    </xf>
    <xf numFmtId="0" fontId="5" fillId="7" borderId="4" xfId="0" applyFont="1" applyFill="1" applyBorder="1" applyAlignment="1">
      <alignment horizontal="left" vertical="top"/>
    </xf>
    <xf numFmtId="0" fontId="1" fillId="2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5" fontId="1" fillId="0" borderId="15" xfId="0" applyNumberFormat="1" applyFont="1" applyBorder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/>
    <xf numFmtId="165" fontId="2" fillId="0" borderId="15" xfId="0" applyNumberFormat="1" applyFont="1" applyBorder="1"/>
    <xf numFmtId="0" fontId="2" fillId="8" borderId="10" xfId="0" applyFont="1" applyFill="1" applyBorder="1" applyAlignment="1">
      <alignment vertical="center"/>
    </xf>
    <xf numFmtId="0" fontId="2" fillId="8" borderId="11" xfId="0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165" fontId="1" fillId="8" borderId="4" xfId="0" applyNumberFormat="1" applyFont="1" applyFill="1" applyBorder="1"/>
    <xf numFmtId="165" fontId="2" fillId="8" borderId="4" xfId="0" applyNumberFormat="1" applyFont="1" applyFill="1" applyBorder="1"/>
    <xf numFmtId="0" fontId="2" fillId="9" borderId="12" xfId="0" applyFont="1" applyFill="1" applyBorder="1" applyAlignment="1">
      <alignment vertical="center"/>
    </xf>
    <xf numFmtId="0" fontId="2" fillId="9" borderId="13" xfId="0" applyFont="1" applyFill="1" applyBorder="1" applyAlignment="1">
      <alignment vertical="center"/>
    </xf>
    <xf numFmtId="0" fontId="2" fillId="9" borderId="14" xfId="0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165" fontId="1" fillId="9" borderId="4" xfId="0" applyNumberFormat="1" applyFont="1" applyFill="1" applyBorder="1"/>
    <xf numFmtId="165" fontId="2" fillId="9" borderId="4" xfId="0" applyNumberFormat="1" applyFont="1" applyFill="1" applyBorder="1"/>
    <xf numFmtId="0" fontId="2" fillId="10" borderId="12" xfId="0" applyFont="1" applyFill="1" applyBorder="1" applyAlignment="1">
      <alignment vertical="center"/>
    </xf>
    <xf numFmtId="0" fontId="2" fillId="10" borderId="13" xfId="0" applyFont="1" applyFill="1" applyBorder="1" applyAlignment="1">
      <alignment vertical="center"/>
    </xf>
    <xf numFmtId="0" fontId="2" fillId="10" borderId="14" xfId="0" applyFont="1" applyFill="1" applyBorder="1" applyAlignment="1">
      <alignment vertical="center"/>
    </xf>
    <xf numFmtId="0" fontId="1" fillId="10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65" fontId="1" fillId="10" borderId="4" xfId="0" applyNumberFormat="1" applyFont="1" applyFill="1" applyBorder="1"/>
    <xf numFmtId="165" fontId="2" fillId="10" borderId="4" xfId="0" applyNumberFormat="1" applyFont="1" applyFill="1" applyBorder="1"/>
    <xf numFmtId="165" fontId="1" fillId="10" borderId="8" xfId="0" applyNumberFormat="1" applyFont="1" applyFill="1" applyBorder="1"/>
    <xf numFmtId="165" fontId="2" fillId="10" borderId="8" xfId="0" applyNumberFormat="1" applyFont="1" applyFill="1" applyBorder="1"/>
    <xf numFmtId="0" fontId="2" fillId="0" borderId="0" xfId="0" applyFont="1"/>
    <xf numFmtId="166" fontId="2" fillId="0" borderId="15" xfId="0" applyNumberFormat="1" applyFont="1" applyBorder="1" applyAlignment="1">
      <alignment horizontal="right" indent="1"/>
    </xf>
    <xf numFmtId="0" fontId="2" fillId="0" borderId="15" xfId="0" applyFont="1" applyBorder="1"/>
    <xf numFmtId="0" fontId="6" fillId="0" borderId="0" xfId="0" applyFont="1" applyAlignment="1">
      <alignment horizontal="right"/>
    </xf>
    <xf numFmtId="0" fontId="1" fillId="11" borderId="14" xfId="0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1" fillId="12" borderId="14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9" fillId="3" borderId="4" xfId="0" applyFont="1" applyFill="1" applyBorder="1" applyAlignment="1">
      <alignment horizontal="center" vertical="top"/>
    </xf>
    <xf numFmtId="0" fontId="3" fillId="3" borderId="12" xfId="0" applyFont="1" applyFill="1" applyBorder="1" applyAlignment="1">
      <alignment horizontal="center" vertical="top"/>
    </xf>
    <xf numFmtId="0" fontId="1" fillId="13" borderId="4" xfId="0" applyFont="1" applyFill="1" applyBorder="1" applyAlignment="1">
      <alignment horizontal="center" vertical="center"/>
    </xf>
    <xf numFmtId="0" fontId="1" fillId="13" borderId="17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1" fillId="13" borderId="8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17" fontId="2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18" xfId="0" applyNumberFormat="1" applyFont="1" applyBorder="1"/>
    <xf numFmtId="0" fontId="10" fillId="0" borderId="0" xfId="0" applyFont="1"/>
    <xf numFmtId="0" fontId="10" fillId="0" borderId="0" xfId="0" applyFont="1" applyAlignment="1">
      <alignment horizontal="right"/>
    </xf>
    <xf numFmtId="165" fontId="10" fillId="0" borderId="0" xfId="0" applyNumberFormat="1" applyFont="1"/>
    <xf numFmtId="0" fontId="4" fillId="5" borderId="12" xfId="0" applyFont="1" applyFill="1" applyBorder="1" applyAlignment="1">
      <alignment vertical="top"/>
    </xf>
    <xf numFmtId="0" fontId="1" fillId="8" borderId="13" xfId="0" applyFont="1" applyFill="1" applyBorder="1"/>
    <xf numFmtId="0" fontId="1" fillId="0" borderId="0" xfId="0" applyFont="1"/>
    <xf numFmtId="0" fontId="2" fillId="0" borderId="4" xfId="0" applyFont="1" applyBorder="1" applyAlignment="1">
      <alignment vertical="center" wrapText="1"/>
    </xf>
    <xf numFmtId="0" fontId="1" fillId="0" borderId="0" xfId="0" applyFont="1"/>
    <xf numFmtId="0" fontId="2" fillId="2" borderId="1" xfId="0" applyFont="1" applyFill="1" applyBorder="1" applyAlignment="1">
      <alignment horizontal="right" vertical="center" wrapText="1"/>
    </xf>
    <xf numFmtId="0" fontId="2" fillId="2" borderId="5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4" xfId="0" applyFont="1" applyBorder="1"/>
    <xf numFmtId="0" fontId="2" fillId="2" borderId="4" xfId="0" applyFont="1" applyFill="1" applyBorder="1" applyAlignment="1">
      <alignment horizontal="right" vertical="center" wrapText="1"/>
    </xf>
    <xf numFmtId="0" fontId="1" fillId="2" borderId="28" xfId="0" applyFont="1" applyFill="1" applyBorder="1" applyAlignment="1">
      <alignment horizontal="center" vertical="center"/>
    </xf>
    <xf numFmtId="0" fontId="2" fillId="10" borderId="29" xfId="0" applyFont="1" applyFill="1" applyBorder="1" applyAlignment="1">
      <alignment vertical="center"/>
    </xf>
    <xf numFmtId="0" fontId="2" fillId="10" borderId="30" xfId="0" applyFont="1" applyFill="1" applyBorder="1" applyAlignment="1">
      <alignment vertical="center"/>
    </xf>
    <xf numFmtId="0" fontId="2" fillId="10" borderId="31" xfId="0" applyFont="1" applyFill="1" applyBorder="1" applyAlignment="1">
      <alignment vertical="center"/>
    </xf>
    <xf numFmtId="0" fontId="5" fillId="7" borderId="0" xfId="0" applyFont="1" applyFill="1" applyBorder="1" applyAlignment="1">
      <alignment horizontal="left" vertical="top"/>
    </xf>
    <xf numFmtId="0" fontId="1" fillId="11" borderId="31" xfId="0" applyFont="1" applyFill="1" applyBorder="1" applyAlignment="1">
      <alignment horizontal="center" vertical="center"/>
    </xf>
  </cellXfs>
  <cellStyles count="141">
    <cellStyle name="20% - Accent1" xfId="62" builtinId="30" customBuiltin="1"/>
    <cellStyle name="20% - Accent1 2" xfId="2"/>
    <cellStyle name="20% - Accent1 2 2" xfId="128"/>
    <cellStyle name="20% - Accent1 2 3" xfId="96"/>
    <cellStyle name="20% - Accent1 3" xfId="112"/>
    <cellStyle name="20% - Accent2" xfId="66" builtinId="34" customBuiltin="1"/>
    <cellStyle name="20% - Accent2 2" xfId="3"/>
    <cellStyle name="20% - Accent2 2 2" xfId="130"/>
    <cellStyle name="20% - Accent2 2 3" xfId="98"/>
    <cellStyle name="20% - Accent2 3" xfId="114"/>
    <cellStyle name="20% - Accent3" xfId="70" builtinId="38" customBuiltin="1"/>
    <cellStyle name="20% - Accent3 2" xfId="4"/>
    <cellStyle name="20% - Accent3 2 2" xfId="132"/>
    <cellStyle name="20% - Accent3 2 3" xfId="100"/>
    <cellStyle name="20% - Accent3 3" xfId="116"/>
    <cellStyle name="20% - Accent4" xfId="74" builtinId="42" customBuiltin="1"/>
    <cellStyle name="20% - Accent4 2" xfId="5"/>
    <cellStyle name="20% - Accent4 2 2" xfId="134"/>
    <cellStyle name="20% - Accent4 2 3" xfId="102"/>
    <cellStyle name="20% - Accent4 3" xfId="118"/>
    <cellStyle name="20% - Accent5" xfId="78" builtinId="46" customBuiltin="1"/>
    <cellStyle name="20% - Accent5 2" xfId="6"/>
    <cellStyle name="20% - Accent5 2 2" xfId="136"/>
    <cellStyle name="20% - Accent5 2 3" xfId="104"/>
    <cellStyle name="20% - Accent5 3" xfId="120"/>
    <cellStyle name="20% - Accent6" xfId="82" builtinId="50" customBuiltin="1"/>
    <cellStyle name="20% - Accent6 2" xfId="7"/>
    <cellStyle name="20% - Accent6 2 2" xfId="138"/>
    <cellStyle name="20% - Accent6 2 3" xfId="106"/>
    <cellStyle name="20% - Accent6 3" xfId="122"/>
    <cellStyle name="40% - Accent1" xfId="63" builtinId="31" customBuiltin="1"/>
    <cellStyle name="40% - Accent1 2" xfId="8"/>
    <cellStyle name="40% - Accent1 2 2" xfId="129"/>
    <cellStyle name="40% - Accent1 2 3" xfId="97"/>
    <cellStyle name="40% - Accent1 3" xfId="113"/>
    <cellStyle name="40% - Accent2" xfId="67" builtinId="35" customBuiltin="1"/>
    <cellStyle name="40% - Accent2 2" xfId="9"/>
    <cellStyle name="40% - Accent2 2 2" xfId="131"/>
    <cellStyle name="40% - Accent2 2 3" xfId="99"/>
    <cellStyle name="40% - Accent2 3" xfId="115"/>
    <cellStyle name="40% - Accent3" xfId="71" builtinId="39" customBuiltin="1"/>
    <cellStyle name="40% - Accent3 2" xfId="10"/>
    <cellStyle name="40% - Accent3 2 2" xfId="133"/>
    <cellStyle name="40% - Accent3 2 3" xfId="101"/>
    <cellStyle name="40% - Accent3 3" xfId="117"/>
    <cellStyle name="40% - Accent4" xfId="75" builtinId="43" customBuiltin="1"/>
    <cellStyle name="40% - Accent4 2" xfId="11"/>
    <cellStyle name="40% - Accent4 2 2" xfId="135"/>
    <cellStyle name="40% - Accent4 2 3" xfId="103"/>
    <cellStyle name="40% - Accent4 3" xfId="119"/>
    <cellStyle name="40% - Accent5" xfId="79" builtinId="47" customBuiltin="1"/>
    <cellStyle name="40% - Accent5 2" xfId="12"/>
    <cellStyle name="40% - Accent5 2 2" xfId="137"/>
    <cellStyle name="40% - Accent5 2 3" xfId="105"/>
    <cellStyle name="40% - Accent5 3" xfId="121"/>
    <cellStyle name="40% - Accent6" xfId="83" builtinId="51" customBuiltin="1"/>
    <cellStyle name="40% - Accent6 2" xfId="13"/>
    <cellStyle name="40% - Accent6 2 2" xfId="139"/>
    <cellStyle name="40% - Accent6 2 3" xfId="107"/>
    <cellStyle name="40% - Accent6 3" xfId="123"/>
    <cellStyle name="60% - Accent1" xfId="64" builtinId="32" customBuiltin="1"/>
    <cellStyle name="60% - Accent1 2" xfId="14"/>
    <cellStyle name="60% - Accent2" xfId="68" builtinId="36" customBuiltin="1"/>
    <cellStyle name="60% - Accent2 2" xfId="15"/>
    <cellStyle name="60% - Accent3" xfId="72" builtinId="40" customBuiltin="1"/>
    <cellStyle name="60% - Accent3 2" xfId="16"/>
    <cellStyle name="60% - Accent4" xfId="76" builtinId="44" customBuiltin="1"/>
    <cellStyle name="60% - Accent4 2" xfId="17"/>
    <cellStyle name="60% - Accent5" xfId="80" builtinId="48" customBuiltin="1"/>
    <cellStyle name="60% - Accent5 2" xfId="18"/>
    <cellStyle name="60% - Accent6" xfId="84" builtinId="52" customBuiltin="1"/>
    <cellStyle name="60% - Accent6 2" xfId="19"/>
    <cellStyle name="Accent1" xfId="61" builtinId="29" customBuiltin="1"/>
    <cellStyle name="Accent1 2" xfId="20"/>
    <cellStyle name="Accent2" xfId="65" builtinId="33" customBuiltin="1"/>
    <cellStyle name="Accent2 2" xfId="21"/>
    <cellStyle name="Accent3" xfId="69" builtinId="37" customBuiltin="1"/>
    <cellStyle name="Accent3 2" xfId="22"/>
    <cellStyle name="Accent4" xfId="73" builtinId="41" customBuiltin="1"/>
    <cellStyle name="Accent4 2" xfId="23"/>
    <cellStyle name="Accent5" xfId="77" builtinId="45" customBuiltin="1"/>
    <cellStyle name="Accent5 2" xfId="24"/>
    <cellStyle name="Accent6" xfId="81" builtinId="49" customBuiltin="1"/>
    <cellStyle name="Accent6 2" xfId="25"/>
    <cellStyle name="Bad" xfId="51" builtinId="27" customBuiltin="1"/>
    <cellStyle name="Bad 2" xfId="26"/>
    <cellStyle name="Calculation" xfId="55" builtinId="22" customBuiltin="1"/>
    <cellStyle name="Calculation 2" xfId="27"/>
    <cellStyle name="Check Cell" xfId="57" builtinId="23" customBuiltin="1"/>
    <cellStyle name="Check Cell 2" xfId="28"/>
    <cellStyle name="Currency 2" xfId="108"/>
    <cellStyle name="Currency 2 2" xfId="140"/>
    <cellStyle name="Explanatory Text" xfId="59" builtinId="53" customBuiltin="1"/>
    <cellStyle name="Explanatory Text 2" xfId="29"/>
    <cellStyle name="Good" xfId="50" builtinId="26" customBuiltin="1"/>
    <cellStyle name="Good 2" xfId="30"/>
    <cellStyle name="Heading 1" xfId="46" builtinId="16" customBuiltin="1"/>
    <cellStyle name="Heading 1 2" xfId="31"/>
    <cellStyle name="Heading 2" xfId="47" builtinId="17" customBuiltin="1"/>
    <cellStyle name="Heading 2 2" xfId="32"/>
    <cellStyle name="Heading 3" xfId="48" builtinId="18" customBuiltin="1"/>
    <cellStyle name="Heading 3 2" xfId="33"/>
    <cellStyle name="Heading 4" xfId="49" builtinId="19" customBuiltin="1"/>
    <cellStyle name="Heading 4 2" xfId="34"/>
    <cellStyle name="Input" xfId="53" builtinId="20" customBuiltin="1"/>
    <cellStyle name="Input 2" xfId="35"/>
    <cellStyle name="Linked Cell" xfId="56" builtinId="24" customBuiltin="1"/>
    <cellStyle name="Linked Cell 2" xfId="36"/>
    <cellStyle name="Neutral" xfId="52" builtinId="28" customBuiltin="1"/>
    <cellStyle name="Neutral 2" xfId="37"/>
    <cellStyle name="Normal" xfId="0" builtinId="0"/>
    <cellStyle name="Normal 2" xfId="38"/>
    <cellStyle name="Normal 2 2" xfId="89"/>
    <cellStyle name="Normal 2 2 2" xfId="111"/>
    <cellStyle name="Normal 2 3" xfId="93"/>
    <cellStyle name="Normal 2 3 2" xfId="126"/>
    <cellStyle name="Normal 2 4" xfId="109"/>
    <cellStyle name="Normal 3" xfId="1"/>
    <cellStyle name="Normal 3 2" xfId="94"/>
    <cellStyle name="Normal 3 3" xfId="110"/>
    <cellStyle name="Normal 3 4" xfId="87"/>
    <cellStyle name="Normal 4" xfId="91"/>
    <cellStyle name="Normal 4 2" xfId="124"/>
    <cellStyle name="Normal 5" xfId="85"/>
    <cellStyle name="Note 2" xfId="39"/>
    <cellStyle name="Note 2 2" xfId="127"/>
    <cellStyle name="Note 2 3" xfId="95"/>
    <cellStyle name="Note 3" xfId="92"/>
    <cellStyle name="Note 3 2" xfId="125"/>
    <cellStyle name="Output" xfId="54" builtinId="21" customBuiltin="1"/>
    <cellStyle name="Output 2" xfId="40"/>
    <cellStyle name="Style 1" xfId="41"/>
    <cellStyle name="Style 1 2" xfId="42"/>
    <cellStyle name="TableStyleLight1" xfId="86"/>
    <cellStyle name="TableStyleLight1 2" xfId="88"/>
    <cellStyle name="Title 2" xfId="43"/>
    <cellStyle name="Title 3" xfId="90"/>
    <cellStyle name="Total" xfId="60" builtinId="25" customBuiltin="1"/>
    <cellStyle name="Total 2" xfId="44"/>
    <cellStyle name="Warning Text" xfId="58" builtinId="11" customBuiltin="1"/>
    <cellStyle name="Warning Text 2" xfId="45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0E0D0"/>
  </sheetPr>
  <dimension ref="A1:Z48"/>
  <sheetViews>
    <sheetView topLeftCell="B1" workbookViewId="0">
      <selection activeCell="J7" sqref="J7"/>
    </sheetView>
  </sheetViews>
  <sheetFormatPr defaultRowHeight="12.75"/>
  <cols>
    <col min="1" max="1" width="23.42578125" style="72" customWidth="1"/>
    <col min="2" max="4" width="3.5703125" style="72" customWidth="1"/>
    <col min="5" max="5" width="81.28515625" style="72" customWidth="1"/>
    <col min="6" max="14" width="15.42578125" style="72" customWidth="1"/>
    <col min="15" max="15" width="9.28515625" style="72" bestFit="1" customWidth="1"/>
    <col min="16" max="16" width="3.42578125" style="72" customWidth="1"/>
    <col min="17" max="24" width="10.28515625" style="72" customWidth="1"/>
    <col min="25" max="25" width="9.140625" style="72" customWidth="1"/>
    <col min="26" max="26" width="9.28515625" style="72" bestFit="1" customWidth="1"/>
    <col min="27" max="31" width="9.140625" style="72" customWidth="1"/>
    <col min="32" max="16384" width="9.140625" style="72"/>
  </cols>
  <sheetData>
    <row r="1" spans="1:26" ht="12.75" customHeight="1">
      <c r="A1" s="42" t="s">
        <v>0</v>
      </c>
      <c r="B1" s="80" t="s">
        <v>1</v>
      </c>
      <c r="C1" s="81"/>
      <c r="D1" s="81"/>
      <c r="E1" s="81"/>
      <c r="F1" s="1">
        <v>1</v>
      </c>
      <c r="G1" s="1">
        <f>F1+1</f>
        <v>2</v>
      </c>
      <c r="H1" s="1">
        <f>G1+1</f>
        <v>3</v>
      </c>
      <c r="I1" s="1">
        <f>H1+1</f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8</v>
      </c>
      <c r="W1" s="73" t="s">
        <v>9</v>
      </c>
      <c r="X1" s="73" t="s">
        <v>10</v>
      </c>
      <c r="Y1" s="2"/>
      <c r="Z1" s="2"/>
    </row>
    <row r="2" spans="1:26" ht="12.75" customHeight="1">
      <c r="A2" s="42" t="s">
        <v>11</v>
      </c>
      <c r="B2" s="82" t="s">
        <v>12</v>
      </c>
      <c r="C2" s="81"/>
      <c r="D2" s="81"/>
      <c r="E2" s="81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>
      <c r="B3" s="82" t="s">
        <v>22</v>
      </c>
      <c r="C3" s="81"/>
      <c r="D3" s="81"/>
      <c r="E3" s="81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>
      <c r="A4" s="5" t="s">
        <v>23</v>
      </c>
      <c r="B4" s="5" t="s">
        <v>24</v>
      </c>
      <c r="C4" s="5"/>
      <c r="D4" s="5"/>
      <c r="E4" s="5"/>
      <c r="F4" s="52" t="s">
        <v>25</v>
      </c>
      <c r="G4" s="53" t="s">
        <v>26</v>
      </c>
      <c r="H4" s="54" t="s">
        <v>26</v>
      </c>
      <c r="I4" s="56" t="s">
        <v>26</v>
      </c>
      <c r="J4" s="56" t="s">
        <v>26</v>
      </c>
      <c r="K4" s="55" t="s">
        <v>27</v>
      </c>
      <c r="L4" s="55" t="s">
        <v>27</v>
      </c>
      <c r="M4" s="55" t="s">
        <v>27</v>
      </c>
      <c r="N4" s="55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>
      <c r="A5" s="7"/>
      <c r="B5" s="70"/>
      <c r="C5" s="71"/>
      <c r="D5" s="17"/>
      <c r="E5" s="18"/>
      <c r="F5" s="48"/>
      <c r="G5" s="19"/>
      <c r="H5" s="19"/>
      <c r="I5" s="61"/>
      <c r="J5" s="61"/>
      <c r="K5" s="51"/>
      <c r="L5" s="51"/>
      <c r="M5" s="51"/>
      <c r="N5" s="59"/>
      <c r="O5" s="20"/>
      <c r="Q5" s="21"/>
      <c r="R5" s="21"/>
      <c r="S5" s="21"/>
      <c r="T5" s="21"/>
      <c r="U5" s="21"/>
      <c r="V5" s="21"/>
      <c r="W5" s="21"/>
      <c r="X5" s="22"/>
    </row>
    <row r="6" spans="1:26">
      <c r="A6" s="9"/>
      <c r="B6" s="23"/>
      <c r="C6" s="24"/>
      <c r="D6" s="24"/>
      <c r="E6" s="25"/>
      <c r="F6" s="50"/>
      <c r="G6" s="26"/>
      <c r="H6" s="26"/>
      <c r="I6" s="28"/>
      <c r="J6" s="28"/>
      <c r="K6" s="49"/>
      <c r="L6" s="49"/>
      <c r="M6" s="49"/>
      <c r="N6" s="49"/>
      <c r="O6" s="27"/>
      <c r="Q6" s="29"/>
      <c r="R6" s="29"/>
      <c r="S6" s="29"/>
      <c r="T6" s="29"/>
      <c r="U6" s="29"/>
      <c r="V6" s="29"/>
      <c r="W6" s="29"/>
      <c r="X6" s="30"/>
    </row>
    <row r="7" spans="1:26" ht="13.5" customHeight="1" thickBot="1">
      <c r="A7" s="10" t="s">
        <v>28</v>
      </c>
      <c r="B7" s="31"/>
      <c r="C7" s="32"/>
      <c r="D7" s="32" t="s">
        <v>29</v>
      </c>
      <c r="E7" s="33"/>
      <c r="F7" s="46">
        <v>24</v>
      </c>
      <c r="G7" s="34">
        <v>10</v>
      </c>
      <c r="H7" s="34">
        <v>24</v>
      </c>
      <c r="I7" s="34">
        <v>0</v>
      </c>
      <c r="J7" s="34">
        <v>0</v>
      </c>
      <c r="K7" s="58">
        <v>24</v>
      </c>
      <c r="L7" s="58">
        <v>0</v>
      </c>
      <c r="M7" s="58">
        <v>24</v>
      </c>
      <c r="N7" s="58">
        <v>24</v>
      </c>
      <c r="O7" s="35">
        <f>SUM(F7:N7)</f>
        <v>130</v>
      </c>
      <c r="Q7" s="38">
        <f>ROUND(SUMPRODUCT($F$3:$N$3,F7:N7),2)</f>
        <v>4566.26</v>
      </c>
      <c r="R7" s="38"/>
      <c r="S7" s="38"/>
      <c r="T7" s="38"/>
      <c r="U7" s="38"/>
      <c r="V7" s="38"/>
      <c r="W7" s="38"/>
      <c r="X7" s="39">
        <f>SUM(Q7:W7)</f>
        <v>4566.26</v>
      </c>
      <c r="Z7" s="8"/>
    </row>
    <row r="8" spans="1:26" ht="13.5" customHeight="1" thickBot="1">
      <c r="B8" s="84"/>
      <c r="C8" s="85"/>
      <c r="D8" s="85"/>
      <c r="E8" s="86" t="s">
        <v>30</v>
      </c>
      <c r="F8" s="47"/>
      <c r="G8" s="36"/>
      <c r="H8" s="36"/>
      <c r="I8" s="62"/>
      <c r="J8" s="62"/>
      <c r="K8" s="58"/>
      <c r="L8" s="58"/>
      <c r="M8" s="58"/>
      <c r="N8" s="60"/>
      <c r="O8" s="37">
        <f>SUM(F8:N8)</f>
        <v>0</v>
      </c>
      <c r="Q8" s="40">
        <f>ROUND(SUMPRODUCT($F$3:$N$3,F8:N8),2)</f>
        <v>0</v>
      </c>
      <c r="R8" s="40"/>
      <c r="S8" s="40"/>
      <c r="T8" s="40"/>
      <c r="U8" s="40"/>
      <c r="V8" s="40"/>
      <c r="W8" s="40"/>
      <c r="X8" s="41">
        <f>SUM(Q8:W8)</f>
        <v>0</v>
      </c>
      <c r="Z8" s="42"/>
    </row>
    <row r="9" spans="1:26" ht="13.5" customHeight="1" thickBot="1">
      <c r="B9" s="78" t="s">
        <v>31</v>
      </c>
      <c r="C9" s="81"/>
      <c r="D9" s="81"/>
      <c r="E9" s="81"/>
      <c r="F9" s="83"/>
      <c r="G9" s="11"/>
      <c r="H9" s="11"/>
      <c r="I9" s="11"/>
      <c r="J9" s="11"/>
      <c r="K9" s="11"/>
      <c r="L9" s="11"/>
      <c r="M9" s="11"/>
      <c r="N9" s="11"/>
      <c r="O9" s="12">
        <f>SUM(F9:N9)</f>
        <v>0</v>
      </c>
      <c r="Q9" s="13">
        <f>ROUND(SUMPRODUCT($F$3:$N$3,F9:N9),2)</f>
        <v>0</v>
      </c>
      <c r="R9" s="13"/>
      <c r="S9" s="13"/>
      <c r="T9" s="13"/>
      <c r="U9" s="13"/>
      <c r="V9" s="13"/>
      <c r="W9" s="13"/>
      <c r="X9" s="16">
        <f>SUM(Q9:W9)</f>
        <v>0</v>
      </c>
      <c r="Z9" s="42"/>
    </row>
    <row r="10" spans="1:26" ht="13.5" customHeight="1" thickBot="1">
      <c r="B10" s="78" t="s">
        <v>32</v>
      </c>
      <c r="C10" s="81"/>
      <c r="D10" s="81"/>
      <c r="E10" s="81"/>
      <c r="F10" s="83"/>
      <c r="G10" s="11"/>
      <c r="H10" s="11"/>
      <c r="I10" s="11"/>
      <c r="J10" s="11"/>
      <c r="K10" s="11"/>
      <c r="L10" s="11"/>
      <c r="M10" s="11"/>
      <c r="N10" s="11"/>
      <c r="O10" s="12">
        <f>SUM(F10:N10)</f>
        <v>0</v>
      </c>
      <c r="Q10" s="13">
        <f>ROUND(SUMPRODUCT($F$3:$N$3,F10:N10),2)</f>
        <v>0</v>
      </c>
      <c r="R10" s="13"/>
      <c r="S10" s="13"/>
      <c r="T10" s="13"/>
      <c r="U10" s="13"/>
      <c r="V10" s="13"/>
      <c r="W10" s="13"/>
      <c r="X10" s="16">
        <f>SUM(Q10:W10)</f>
        <v>0</v>
      </c>
      <c r="Z10" s="42"/>
    </row>
    <row r="11" spans="1:26" ht="13.5" customHeight="1" thickBot="1">
      <c r="F11" s="14">
        <f t="shared" ref="F11:N11" si="0">SUM(F5:F10)</f>
        <v>24</v>
      </c>
      <c r="G11" s="14">
        <f t="shared" si="0"/>
        <v>10</v>
      </c>
      <c r="H11" s="14">
        <f t="shared" si="0"/>
        <v>24</v>
      </c>
      <c r="I11" s="14">
        <f t="shared" si="0"/>
        <v>0</v>
      </c>
      <c r="J11" s="14">
        <f t="shared" si="0"/>
        <v>0</v>
      </c>
      <c r="K11" s="14">
        <f t="shared" si="0"/>
        <v>24</v>
      </c>
      <c r="L11" s="14">
        <f t="shared" si="0"/>
        <v>0</v>
      </c>
      <c r="M11" s="14">
        <f t="shared" si="0"/>
        <v>24</v>
      </c>
      <c r="N11" s="14">
        <f t="shared" si="0"/>
        <v>24</v>
      </c>
      <c r="O11" s="14">
        <f>SUM(F11:N11)</f>
        <v>130</v>
      </c>
      <c r="Z11" s="42"/>
    </row>
    <row r="12" spans="1:26" ht="13.5" customHeight="1" thickBot="1">
      <c r="F12" s="15">
        <f t="shared" ref="F12:N12" si="1">ROUND(F3*F11, 2)</f>
        <v>1160.6400000000001</v>
      </c>
      <c r="G12" s="15">
        <f t="shared" si="1"/>
        <v>350.9</v>
      </c>
      <c r="H12" s="15">
        <f t="shared" si="1"/>
        <v>842.16</v>
      </c>
      <c r="I12" s="15">
        <f t="shared" si="1"/>
        <v>0</v>
      </c>
      <c r="J12" s="15">
        <f t="shared" si="1"/>
        <v>0</v>
      </c>
      <c r="K12" s="15">
        <f t="shared" si="1"/>
        <v>685.2</v>
      </c>
      <c r="L12" s="15">
        <f t="shared" si="1"/>
        <v>0</v>
      </c>
      <c r="M12" s="15">
        <f t="shared" si="1"/>
        <v>842.16</v>
      </c>
      <c r="N12" s="15">
        <f t="shared" si="1"/>
        <v>685.2</v>
      </c>
      <c r="O12" s="16"/>
      <c r="Q12" s="16">
        <f t="shared" ref="Q12:X12" si="2">SUM(Q5:Q10)</f>
        <v>4566.26</v>
      </c>
      <c r="R12" s="16">
        <f t="shared" si="2"/>
        <v>0</v>
      </c>
      <c r="S12" s="16">
        <f t="shared" si="2"/>
        <v>0</v>
      </c>
      <c r="T12" s="16">
        <f t="shared" si="2"/>
        <v>0</v>
      </c>
      <c r="U12" s="16">
        <f t="shared" si="2"/>
        <v>0</v>
      </c>
      <c r="V12" s="16">
        <f t="shared" si="2"/>
        <v>0</v>
      </c>
      <c r="W12" s="16">
        <f t="shared" si="2"/>
        <v>0</v>
      </c>
      <c r="X12" s="16">
        <f t="shared" si="2"/>
        <v>4566.26</v>
      </c>
    </row>
    <row r="13" spans="1:26" ht="13.5" customHeight="1" thickBot="1"/>
    <row r="14" spans="1:26" ht="13.5" customHeight="1" thickBot="1">
      <c r="J14" s="45"/>
      <c r="K14" s="45"/>
      <c r="L14" s="45"/>
      <c r="M14" s="45"/>
      <c r="N14" s="45" t="s">
        <v>33</v>
      </c>
      <c r="O14" s="44">
        <f>O11/8</f>
        <v>16.25</v>
      </c>
      <c r="X14" s="43">
        <f>IF(O11=0,"",Q12/O11)</f>
        <v>35.125076923076925</v>
      </c>
    </row>
    <row r="48" spans="1:1" ht="15" customHeight="1">
      <c r="A48" t="s">
        <v>34</v>
      </c>
    </row>
  </sheetData>
  <mergeCells count="14">
    <mergeCell ref="B9:E9"/>
    <mergeCell ref="B10:E10"/>
    <mergeCell ref="U1:U3"/>
    <mergeCell ref="V1:V3"/>
    <mergeCell ref="W1:W3"/>
    <mergeCell ref="X1:X3"/>
    <mergeCell ref="B2:E2"/>
    <mergeCell ref="B3:E3"/>
    <mergeCell ref="B1:E1"/>
    <mergeCell ref="O1:O3"/>
    <mergeCell ref="Q1:Q3"/>
    <mergeCell ref="R1:R3"/>
    <mergeCell ref="S1:S3"/>
    <mergeCell ref="T1:T3"/>
  </mergeCells>
  <conditionalFormatting sqref="O11">
    <cfRule type="cellIs" dxfId="6" priority="1" stopIfTrue="1" operator="notEqual">
      <formula>SUM($F$11:$N$11)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0E0D0"/>
  </sheetPr>
  <dimension ref="A1:Z48"/>
  <sheetViews>
    <sheetView workbookViewId="0">
      <selection activeCell="F7" sqref="F7"/>
    </sheetView>
  </sheetViews>
  <sheetFormatPr defaultRowHeight="12.75"/>
  <cols>
    <col min="1" max="1" width="33.28515625" style="72" customWidth="1"/>
    <col min="2" max="4" width="3.5703125" style="72" customWidth="1"/>
    <col min="5" max="5" width="81.28515625" style="72" customWidth="1"/>
    <col min="6" max="14" width="15.42578125" style="72" customWidth="1"/>
    <col min="15" max="15" width="9.28515625" style="72" bestFit="1" customWidth="1"/>
    <col min="16" max="16" width="3.42578125" style="72" customWidth="1"/>
    <col min="17" max="24" width="10.28515625" style="72" customWidth="1"/>
    <col min="25" max="25" width="9.140625" style="72" customWidth="1"/>
    <col min="26" max="26" width="9.28515625" style="72" bestFit="1" customWidth="1"/>
    <col min="27" max="31" width="9.140625" style="72" customWidth="1"/>
    <col min="32" max="16384" width="9.140625" style="72"/>
  </cols>
  <sheetData>
    <row r="1" spans="1:26" ht="12.75" customHeight="1">
      <c r="A1" s="42" t="s">
        <v>0</v>
      </c>
      <c r="B1" s="77" t="s">
        <v>1</v>
      </c>
      <c r="C1" s="74"/>
      <c r="D1" s="74"/>
      <c r="E1" s="74"/>
      <c r="F1" s="1">
        <v>1</v>
      </c>
      <c r="G1" s="1">
        <f>F1+1</f>
        <v>2</v>
      </c>
      <c r="H1" s="1">
        <f>G1+1</f>
        <v>3</v>
      </c>
      <c r="I1" s="1">
        <f>H1+1</f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8</v>
      </c>
      <c r="W1" s="73" t="s">
        <v>9</v>
      </c>
      <c r="X1" s="73" t="s">
        <v>10</v>
      </c>
      <c r="Y1" s="2"/>
      <c r="Z1" s="2"/>
    </row>
    <row r="2" spans="1:26" ht="12.75" customHeight="1">
      <c r="A2" s="42" t="s">
        <v>35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 ht="12.75" customHeight="1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>
      <c r="A4" s="5" t="s">
        <v>23</v>
      </c>
      <c r="B4" s="5" t="s">
        <v>24</v>
      </c>
      <c r="C4" s="5"/>
      <c r="D4" s="5"/>
      <c r="E4" s="5"/>
      <c r="F4" s="52" t="s">
        <v>25</v>
      </c>
      <c r="G4" s="53" t="s">
        <v>26</v>
      </c>
      <c r="H4" s="54" t="s">
        <v>26</v>
      </c>
      <c r="I4" s="56" t="s">
        <v>26</v>
      </c>
      <c r="J4" s="56" t="s">
        <v>26</v>
      </c>
      <c r="K4" s="55" t="s">
        <v>27</v>
      </c>
      <c r="L4" s="55" t="s">
        <v>27</v>
      </c>
      <c r="M4" s="55" t="s">
        <v>27</v>
      </c>
      <c r="N4" s="55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>
      <c r="A5" s="7"/>
      <c r="B5" s="70"/>
      <c r="C5" s="71"/>
      <c r="D5" s="17"/>
      <c r="E5" s="18"/>
      <c r="F5" s="48"/>
      <c r="G5" s="19"/>
      <c r="H5" s="19"/>
      <c r="I5" s="61"/>
      <c r="J5" s="61"/>
      <c r="K5" s="51"/>
      <c r="L5" s="51"/>
      <c r="M5" s="51"/>
      <c r="N5" s="59"/>
      <c r="O5" s="20"/>
      <c r="Q5" s="21"/>
      <c r="R5" s="21"/>
      <c r="S5" s="21"/>
      <c r="T5" s="21"/>
      <c r="U5" s="21"/>
      <c r="V5" s="21"/>
      <c r="W5" s="21"/>
      <c r="X5" s="22"/>
    </row>
    <row r="6" spans="1:26">
      <c r="A6" s="9"/>
      <c r="B6" s="23"/>
      <c r="C6" s="24"/>
      <c r="D6" s="24"/>
      <c r="E6" s="25"/>
      <c r="F6" s="50"/>
      <c r="G6" s="26"/>
      <c r="H6" s="26"/>
      <c r="I6" s="28"/>
      <c r="J6" s="28"/>
      <c r="K6" s="49"/>
      <c r="L6" s="49"/>
      <c r="M6" s="49"/>
      <c r="N6" s="49"/>
      <c r="O6" s="27"/>
      <c r="Q6" s="29"/>
      <c r="R6" s="29"/>
      <c r="S6" s="29"/>
      <c r="T6" s="29"/>
      <c r="U6" s="29"/>
      <c r="V6" s="29"/>
      <c r="W6" s="29"/>
      <c r="X6" s="30"/>
    </row>
    <row r="7" spans="1:26" ht="13.5" customHeight="1" thickBot="1">
      <c r="A7" s="10" t="s">
        <v>28</v>
      </c>
      <c r="B7" s="31"/>
      <c r="C7" s="32"/>
      <c r="D7" s="32" t="s">
        <v>29</v>
      </c>
      <c r="E7" s="33"/>
      <c r="F7" s="46">
        <v>32</v>
      </c>
      <c r="G7" s="34">
        <v>16</v>
      </c>
      <c r="H7" s="34">
        <v>24</v>
      </c>
      <c r="I7" s="34">
        <v>24</v>
      </c>
      <c r="J7" s="34">
        <v>24</v>
      </c>
      <c r="K7" s="58">
        <v>24</v>
      </c>
      <c r="L7" s="58">
        <v>24</v>
      </c>
      <c r="M7" s="58">
        <v>32</v>
      </c>
      <c r="N7" s="58">
        <v>32</v>
      </c>
      <c r="O7" s="35">
        <f>SUM(F7:N7)</f>
        <v>232</v>
      </c>
      <c r="Q7" s="38">
        <f>ROUND(SUMPRODUCT($F$3:$N$3,F7:N7),2)</f>
        <v>7489.36</v>
      </c>
      <c r="R7" s="38"/>
      <c r="S7" s="38"/>
      <c r="T7" s="38"/>
      <c r="U7" s="38"/>
      <c r="V7" s="38"/>
      <c r="W7" s="38"/>
      <c r="X7" s="39">
        <f>SUM(Q7:W7)</f>
        <v>7489.36</v>
      </c>
      <c r="Z7" s="8"/>
    </row>
    <row r="8" spans="1:26" ht="13.5" customHeight="1" thickBot="1">
      <c r="B8" s="31"/>
      <c r="C8" s="32"/>
      <c r="D8" s="32"/>
      <c r="E8" s="33" t="s">
        <v>30</v>
      </c>
      <c r="F8" s="47"/>
      <c r="G8" s="36"/>
      <c r="H8" s="36"/>
      <c r="I8" s="62"/>
      <c r="J8" s="62"/>
      <c r="K8" s="58"/>
      <c r="L8" s="58"/>
      <c r="M8" s="58"/>
      <c r="N8" s="60"/>
      <c r="O8" s="37">
        <f>SUM(F8:N8)</f>
        <v>0</v>
      </c>
      <c r="Q8" s="40">
        <f>ROUND(SUMPRODUCT($F$3:$N$3,F8:N8),2)</f>
        <v>0</v>
      </c>
      <c r="R8" s="40"/>
      <c r="S8" s="40"/>
      <c r="T8" s="40"/>
      <c r="U8" s="40"/>
      <c r="V8" s="40"/>
      <c r="W8" s="40"/>
      <c r="X8" s="41">
        <f>SUM(Q8:W8)</f>
        <v>0</v>
      </c>
      <c r="Z8" s="42"/>
    </row>
    <row r="9" spans="1:26" ht="13.5" customHeight="1" thickBot="1">
      <c r="B9" s="79" t="s">
        <v>31</v>
      </c>
      <c r="C9" s="74"/>
      <c r="D9" s="74"/>
      <c r="E9" s="74"/>
      <c r="F9" s="11"/>
      <c r="G9" s="11"/>
      <c r="H9" s="11"/>
      <c r="I9" s="11"/>
      <c r="J9" s="11"/>
      <c r="K9" s="11"/>
      <c r="L9" s="11"/>
      <c r="M9" s="11"/>
      <c r="N9" s="11"/>
      <c r="O9" s="12">
        <f>SUM(F9:N9)</f>
        <v>0</v>
      </c>
      <c r="Q9" s="13">
        <f>ROUND(SUMPRODUCT($F$3:$N$3,F9:N9),2)</f>
        <v>0</v>
      </c>
      <c r="R9" s="13"/>
      <c r="S9" s="13"/>
      <c r="T9" s="13"/>
      <c r="U9" s="13"/>
      <c r="V9" s="13"/>
      <c r="W9" s="13"/>
      <c r="X9" s="16">
        <f>SUM(Q9:W9)</f>
        <v>0</v>
      </c>
      <c r="Z9" s="42"/>
    </row>
    <row r="10" spans="1:26" ht="13.5" customHeight="1" thickBot="1">
      <c r="B10" s="79" t="s">
        <v>32</v>
      </c>
      <c r="C10" s="74"/>
      <c r="D10" s="74"/>
      <c r="E10" s="74"/>
      <c r="F10" s="11"/>
      <c r="G10" s="11"/>
      <c r="H10" s="11"/>
      <c r="I10" s="11"/>
      <c r="J10" s="11"/>
      <c r="K10" s="11"/>
      <c r="L10" s="11"/>
      <c r="M10" s="11"/>
      <c r="N10" s="11"/>
      <c r="O10" s="12">
        <f>SUM(F10:N10)</f>
        <v>0</v>
      </c>
      <c r="Q10" s="13">
        <f>ROUND(SUMPRODUCT($F$3:$N$3,F10:N10),2)</f>
        <v>0</v>
      </c>
      <c r="R10" s="13"/>
      <c r="S10" s="13"/>
      <c r="T10" s="13"/>
      <c r="U10" s="13"/>
      <c r="V10" s="13"/>
      <c r="W10" s="13"/>
      <c r="X10" s="16">
        <f>SUM(Q10:W10)</f>
        <v>0</v>
      </c>
      <c r="Z10" s="42"/>
    </row>
    <row r="11" spans="1:26" ht="13.5" customHeight="1" thickBot="1">
      <c r="F11" s="14">
        <f t="shared" ref="F11:N11" si="0">SUM(F5:F10)</f>
        <v>32</v>
      </c>
      <c r="G11" s="14">
        <f t="shared" si="0"/>
        <v>16</v>
      </c>
      <c r="H11" s="14">
        <f t="shared" si="0"/>
        <v>24</v>
      </c>
      <c r="I11" s="14">
        <f t="shared" si="0"/>
        <v>24</v>
      </c>
      <c r="J11" s="14">
        <f t="shared" si="0"/>
        <v>24</v>
      </c>
      <c r="K11" s="14">
        <f t="shared" si="0"/>
        <v>24</v>
      </c>
      <c r="L11" s="14">
        <f t="shared" si="0"/>
        <v>24</v>
      </c>
      <c r="M11" s="14">
        <f t="shared" si="0"/>
        <v>32</v>
      </c>
      <c r="N11" s="14">
        <f t="shared" si="0"/>
        <v>32</v>
      </c>
      <c r="O11" s="14">
        <f>SUM(F11:N11)</f>
        <v>232</v>
      </c>
      <c r="Z11" s="42"/>
    </row>
    <row r="12" spans="1:26" ht="13.5" customHeight="1" thickBot="1">
      <c r="F12" s="15">
        <f t="shared" ref="F12:N12" si="1">ROUND(F3*F11, 2)</f>
        <v>1547.52</v>
      </c>
      <c r="G12" s="15">
        <f t="shared" si="1"/>
        <v>561.44000000000005</v>
      </c>
      <c r="H12" s="15">
        <f t="shared" si="1"/>
        <v>842.16</v>
      </c>
      <c r="I12" s="15">
        <f t="shared" si="1"/>
        <v>565.67999999999995</v>
      </c>
      <c r="J12" s="15">
        <f t="shared" si="1"/>
        <v>565.67999999999995</v>
      </c>
      <c r="K12" s="15">
        <f t="shared" si="1"/>
        <v>685.2</v>
      </c>
      <c r="L12" s="15">
        <f t="shared" si="1"/>
        <v>685.2</v>
      </c>
      <c r="M12" s="15">
        <f t="shared" si="1"/>
        <v>1122.8800000000001</v>
      </c>
      <c r="N12" s="15">
        <f t="shared" si="1"/>
        <v>913.6</v>
      </c>
      <c r="O12" s="16"/>
      <c r="Q12" s="16">
        <f t="shared" ref="Q12:X12" si="2">SUM(Q5:Q10)</f>
        <v>7489.36</v>
      </c>
      <c r="R12" s="16">
        <f t="shared" si="2"/>
        <v>0</v>
      </c>
      <c r="S12" s="16">
        <f t="shared" si="2"/>
        <v>0</v>
      </c>
      <c r="T12" s="16">
        <f t="shared" si="2"/>
        <v>0</v>
      </c>
      <c r="U12" s="16">
        <f t="shared" si="2"/>
        <v>0</v>
      </c>
      <c r="V12" s="16">
        <f t="shared" si="2"/>
        <v>0</v>
      </c>
      <c r="W12" s="16">
        <f t="shared" si="2"/>
        <v>0</v>
      </c>
      <c r="X12" s="16">
        <f t="shared" si="2"/>
        <v>7489.36</v>
      </c>
    </row>
    <row r="13" spans="1:26" ht="13.5" customHeight="1" thickBot="1"/>
    <row r="14" spans="1:26" ht="13.5" customHeight="1" thickBot="1">
      <c r="J14" s="45"/>
      <c r="K14" s="45"/>
      <c r="L14" s="45"/>
      <c r="M14" s="45"/>
      <c r="N14" s="45" t="s">
        <v>33</v>
      </c>
      <c r="O14" s="44">
        <f>O11/8</f>
        <v>29</v>
      </c>
      <c r="X14" s="43">
        <f>IF(O11=0,"",Q12/O11)</f>
        <v>32.281724137931036</v>
      </c>
    </row>
    <row r="48" spans="1:1" ht="15" customHeight="1">
      <c r="A48"/>
    </row>
  </sheetData>
  <mergeCells count="14">
    <mergeCell ref="X1:X3"/>
    <mergeCell ref="B2:E2"/>
    <mergeCell ref="B3:E3"/>
    <mergeCell ref="B1:E1"/>
    <mergeCell ref="O1:O3"/>
    <mergeCell ref="Q1:Q3"/>
    <mergeCell ref="R1:R3"/>
    <mergeCell ref="S1:S3"/>
    <mergeCell ref="T1:T3"/>
    <mergeCell ref="B9:E9"/>
    <mergeCell ref="B10:E10"/>
    <mergeCell ref="U1:U3"/>
    <mergeCell ref="V1:V3"/>
    <mergeCell ref="W1:W3"/>
  </mergeCells>
  <conditionalFormatting sqref="O11">
    <cfRule type="cellIs" dxfId="5" priority="1" stopIfTrue="1" operator="notEqual">
      <formula>SUM($F$11:$N$11)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0E0D0"/>
  </sheetPr>
  <dimension ref="A1:Z48"/>
  <sheetViews>
    <sheetView workbookViewId="0">
      <selection activeCell="F8" sqref="F8"/>
    </sheetView>
  </sheetViews>
  <sheetFormatPr defaultRowHeight="12.75"/>
  <cols>
    <col min="1" max="1" width="23.140625" style="72" customWidth="1"/>
    <col min="2" max="4" width="3.5703125" style="72" customWidth="1"/>
    <col min="5" max="5" width="81.28515625" style="72" customWidth="1"/>
    <col min="6" max="14" width="15.42578125" style="72" customWidth="1"/>
    <col min="15" max="15" width="9.28515625" style="72" bestFit="1" customWidth="1"/>
    <col min="16" max="16" width="3.42578125" style="72" customWidth="1"/>
    <col min="17" max="24" width="10.28515625" style="72" customWidth="1"/>
    <col min="25" max="25" width="9.140625" style="72" customWidth="1"/>
    <col min="26" max="26" width="9.28515625" style="72" bestFit="1" customWidth="1"/>
    <col min="27" max="31" width="9.140625" style="72" customWidth="1"/>
    <col min="32" max="16384" width="9.140625" style="72"/>
  </cols>
  <sheetData>
    <row r="1" spans="1:26" ht="12.75" customHeight="1">
      <c r="A1" s="42" t="s">
        <v>0</v>
      </c>
      <c r="B1" s="77" t="s">
        <v>1</v>
      </c>
      <c r="C1" s="74"/>
      <c r="D1" s="74"/>
      <c r="E1" s="74"/>
      <c r="F1" s="1">
        <v>1</v>
      </c>
      <c r="G1" s="1">
        <f>F1+1</f>
        <v>2</v>
      </c>
      <c r="H1" s="1">
        <f>G1+1</f>
        <v>3</v>
      </c>
      <c r="I1" s="1">
        <f>H1+1</f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8</v>
      </c>
      <c r="W1" s="73" t="s">
        <v>9</v>
      </c>
      <c r="X1" s="73" t="s">
        <v>10</v>
      </c>
      <c r="Y1" s="2"/>
      <c r="Z1" s="2"/>
    </row>
    <row r="2" spans="1:26" ht="12.75" customHeight="1">
      <c r="A2" s="42" t="s">
        <v>36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>
      <c r="A4" s="5" t="s">
        <v>23</v>
      </c>
      <c r="B4" s="5" t="s">
        <v>24</v>
      </c>
      <c r="C4" s="5"/>
      <c r="D4" s="5"/>
      <c r="E4" s="5"/>
      <c r="F4" s="52" t="s">
        <v>25</v>
      </c>
      <c r="G4" s="53" t="s">
        <v>26</v>
      </c>
      <c r="H4" s="54" t="s">
        <v>26</v>
      </c>
      <c r="I4" s="56" t="s">
        <v>26</v>
      </c>
      <c r="J4" s="56" t="s">
        <v>26</v>
      </c>
      <c r="K4" s="55" t="s">
        <v>27</v>
      </c>
      <c r="L4" s="55" t="s">
        <v>27</v>
      </c>
      <c r="M4" s="55" t="s">
        <v>27</v>
      </c>
      <c r="N4" s="55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>
      <c r="A5" s="7"/>
      <c r="B5" s="70"/>
      <c r="C5" s="71"/>
      <c r="D5" s="17"/>
      <c r="E5" s="18"/>
      <c r="F5" s="48"/>
      <c r="G5" s="19"/>
      <c r="H5" s="19"/>
      <c r="I5" s="61"/>
      <c r="J5" s="61"/>
      <c r="K5" s="51"/>
      <c r="L5" s="51"/>
      <c r="M5" s="51"/>
      <c r="N5" s="59"/>
      <c r="O5" s="20"/>
      <c r="Q5" s="21"/>
      <c r="R5" s="21"/>
      <c r="S5" s="21"/>
      <c r="T5" s="21"/>
      <c r="U5" s="21"/>
      <c r="V5" s="21"/>
      <c r="W5" s="21"/>
      <c r="X5" s="22"/>
    </row>
    <row r="6" spans="1:26">
      <c r="A6" s="9"/>
      <c r="B6" s="23"/>
      <c r="C6" s="24"/>
      <c r="D6" s="24"/>
      <c r="E6" s="25"/>
      <c r="F6" s="50"/>
      <c r="G6" s="26"/>
      <c r="H6" s="26"/>
      <c r="I6" s="28"/>
      <c r="J6" s="28"/>
      <c r="K6" s="49"/>
      <c r="L6" s="49"/>
      <c r="M6" s="49"/>
      <c r="N6" s="49"/>
      <c r="O6" s="27"/>
      <c r="Q6" s="29"/>
      <c r="R6" s="29"/>
      <c r="S6" s="29"/>
      <c r="T6" s="29"/>
      <c r="U6" s="29"/>
      <c r="V6" s="29"/>
      <c r="W6" s="29"/>
      <c r="X6" s="30"/>
    </row>
    <row r="7" spans="1:26" ht="13.5" customHeight="1" thickBot="1">
      <c r="A7" s="10" t="s">
        <v>28</v>
      </c>
      <c r="B7" s="31"/>
      <c r="C7" s="32"/>
      <c r="D7" s="32" t="s">
        <v>29</v>
      </c>
      <c r="E7" s="33"/>
      <c r="F7" s="47">
        <v>40</v>
      </c>
      <c r="G7" s="34"/>
      <c r="H7" s="34">
        <v>40</v>
      </c>
      <c r="I7" s="34">
        <v>16</v>
      </c>
      <c r="J7" s="34">
        <v>40</v>
      </c>
      <c r="K7" s="58">
        <v>40</v>
      </c>
      <c r="L7" s="58">
        <v>40</v>
      </c>
      <c r="M7" s="58">
        <v>40</v>
      </c>
      <c r="N7" s="57">
        <v>40</v>
      </c>
      <c r="O7" s="35">
        <f>SUM(F7:N7)</f>
        <v>296</v>
      </c>
      <c r="Q7" s="38">
        <f>ROUND(SUMPRODUCT($F$3:$N$3,F7:N7),2)</f>
        <v>9487.52</v>
      </c>
      <c r="R7" s="38"/>
      <c r="S7" s="38"/>
      <c r="T7" s="38"/>
      <c r="U7" s="38"/>
      <c r="V7" s="38"/>
      <c r="W7" s="38"/>
      <c r="X7" s="39">
        <f>SUM(Q7:W7)</f>
        <v>9487.52</v>
      </c>
      <c r="Z7" s="8"/>
    </row>
    <row r="8" spans="1:26" ht="13.5" customHeight="1" thickBot="1">
      <c r="B8" s="31"/>
      <c r="C8" s="32"/>
      <c r="D8" s="32"/>
      <c r="E8" s="33" t="s">
        <v>30</v>
      </c>
      <c r="F8" s="47"/>
      <c r="G8" s="36"/>
      <c r="H8" s="36"/>
      <c r="I8" s="62"/>
      <c r="J8" s="62"/>
      <c r="K8" s="58"/>
      <c r="L8" s="58"/>
      <c r="M8" s="58"/>
      <c r="N8" s="60"/>
      <c r="O8" s="37">
        <f>SUM(F8:N8)</f>
        <v>0</v>
      </c>
      <c r="Q8" s="40">
        <f>ROUND(SUMPRODUCT($F$3:$N$3,F8:N8),2)</f>
        <v>0</v>
      </c>
      <c r="R8" s="40"/>
      <c r="S8" s="40"/>
      <c r="T8" s="40"/>
      <c r="U8" s="40"/>
      <c r="V8" s="40"/>
      <c r="W8" s="40"/>
      <c r="X8" s="41">
        <f>SUM(Q8:W8)</f>
        <v>0</v>
      </c>
      <c r="Z8" s="42"/>
    </row>
    <row r="9" spans="1:26" ht="13.5" customHeight="1" thickBot="1">
      <c r="B9" s="79" t="s">
        <v>31</v>
      </c>
      <c r="C9" s="74"/>
      <c r="D9" s="74"/>
      <c r="E9" s="74"/>
      <c r="F9" s="11"/>
      <c r="G9" s="11"/>
      <c r="H9" s="11"/>
      <c r="I9" s="11"/>
      <c r="J9" s="11"/>
      <c r="K9" s="11"/>
      <c r="L9" s="11"/>
      <c r="M9" s="11"/>
      <c r="N9" s="11"/>
      <c r="O9" s="12">
        <f>SUM(F9:N9)</f>
        <v>0</v>
      </c>
      <c r="Q9" s="13">
        <f>ROUND(SUMPRODUCT($F$3:$N$3,F9:N9),2)</f>
        <v>0</v>
      </c>
      <c r="R9" s="13"/>
      <c r="S9" s="13"/>
      <c r="T9" s="13"/>
      <c r="U9" s="13"/>
      <c r="V9" s="13"/>
      <c r="W9" s="13"/>
      <c r="X9" s="16">
        <f>SUM(Q9:W9)</f>
        <v>0</v>
      </c>
      <c r="Z9" s="42"/>
    </row>
    <row r="10" spans="1:26" ht="13.5" customHeight="1" thickBot="1">
      <c r="B10" s="79" t="s">
        <v>32</v>
      </c>
      <c r="C10" s="74"/>
      <c r="D10" s="74"/>
      <c r="E10" s="74"/>
      <c r="F10" s="11"/>
      <c r="G10" s="11"/>
      <c r="H10" s="11"/>
      <c r="I10" s="11"/>
      <c r="J10" s="11"/>
      <c r="K10" s="11"/>
      <c r="L10" s="11"/>
      <c r="M10" s="11"/>
      <c r="N10" s="11"/>
      <c r="O10" s="12">
        <f>SUM(F10:N10)</f>
        <v>0</v>
      </c>
      <c r="Q10" s="13">
        <f>ROUND(SUMPRODUCT($F$3:$N$3,F10:N10),2)</f>
        <v>0</v>
      </c>
      <c r="R10" s="13"/>
      <c r="S10" s="13"/>
      <c r="T10" s="13"/>
      <c r="U10" s="13"/>
      <c r="V10" s="13"/>
      <c r="W10" s="13"/>
      <c r="X10" s="16">
        <f>SUM(Q10:W10)</f>
        <v>0</v>
      </c>
      <c r="Z10" s="42"/>
    </row>
    <row r="11" spans="1:26" ht="13.5" customHeight="1" thickBot="1">
      <c r="F11" s="14">
        <f t="shared" ref="F11:N11" si="0">SUM(F5:F10)</f>
        <v>40</v>
      </c>
      <c r="G11" s="14">
        <f t="shared" si="0"/>
        <v>0</v>
      </c>
      <c r="H11" s="14">
        <f t="shared" si="0"/>
        <v>40</v>
      </c>
      <c r="I11" s="14">
        <f t="shared" si="0"/>
        <v>16</v>
      </c>
      <c r="J11" s="14">
        <f t="shared" si="0"/>
        <v>40</v>
      </c>
      <c r="K11" s="14">
        <f t="shared" si="0"/>
        <v>40</v>
      </c>
      <c r="L11" s="14">
        <f t="shared" si="0"/>
        <v>40</v>
      </c>
      <c r="M11" s="14">
        <f t="shared" si="0"/>
        <v>40</v>
      </c>
      <c r="N11" s="14">
        <f t="shared" si="0"/>
        <v>40</v>
      </c>
      <c r="O11" s="14">
        <f>SUM(F11:N11)</f>
        <v>296</v>
      </c>
      <c r="Z11" s="42"/>
    </row>
    <row r="12" spans="1:26" ht="13.5" customHeight="1" thickBot="1">
      <c r="F12" s="15">
        <f t="shared" ref="F12:N12" si="1">ROUND(F3*F11, 2)</f>
        <v>1934.4</v>
      </c>
      <c r="G12" s="15">
        <f t="shared" si="1"/>
        <v>0</v>
      </c>
      <c r="H12" s="15">
        <f t="shared" si="1"/>
        <v>1403.6</v>
      </c>
      <c r="I12" s="15">
        <f t="shared" si="1"/>
        <v>377.12</v>
      </c>
      <c r="J12" s="15">
        <f t="shared" si="1"/>
        <v>942.8</v>
      </c>
      <c r="K12" s="15">
        <f t="shared" si="1"/>
        <v>1142</v>
      </c>
      <c r="L12" s="15">
        <f t="shared" si="1"/>
        <v>1142</v>
      </c>
      <c r="M12" s="15">
        <f t="shared" si="1"/>
        <v>1403.6</v>
      </c>
      <c r="N12" s="15">
        <f t="shared" si="1"/>
        <v>1142</v>
      </c>
      <c r="O12" s="16"/>
      <c r="Q12" s="16">
        <f t="shared" ref="Q12:X12" si="2">SUM(Q5:Q10)</f>
        <v>9487.52</v>
      </c>
      <c r="R12" s="16">
        <f t="shared" si="2"/>
        <v>0</v>
      </c>
      <c r="S12" s="16">
        <f t="shared" si="2"/>
        <v>0</v>
      </c>
      <c r="T12" s="16">
        <f t="shared" si="2"/>
        <v>0</v>
      </c>
      <c r="U12" s="16">
        <f t="shared" si="2"/>
        <v>0</v>
      </c>
      <c r="V12" s="16">
        <f t="shared" si="2"/>
        <v>0</v>
      </c>
      <c r="W12" s="16">
        <f t="shared" si="2"/>
        <v>0</v>
      </c>
      <c r="X12" s="16">
        <f t="shared" si="2"/>
        <v>9487.52</v>
      </c>
    </row>
    <row r="13" spans="1:26" ht="13.5" customHeight="1" thickBot="1"/>
    <row r="14" spans="1:26" ht="13.5" customHeight="1" thickBot="1">
      <c r="J14" s="45"/>
      <c r="K14" s="45"/>
      <c r="L14" s="45"/>
      <c r="M14" s="45"/>
      <c r="N14" s="45" t="s">
        <v>33</v>
      </c>
      <c r="O14" s="44">
        <f>O11/8</f>
        <v>37</v>
      </c>
      <c r="X14" s="43">
        <f>IF(O11=0,"",Q12/O11)</f>
        <v>32.052432432432433</v>
      </c>
    </row>
    <row r="48" spans="1:1" ht="15" customHeight="1">
      <c r="A48"/>
    </row>
  </sheetData>
  <mergeCells count="14">
    <mergeCell ref="B9:E9"/>
    <mergeCell ref="B10:E10"/>
    <mergeCell ref="U1:U3"/>
    <mergeCell ref="V1:V3"/>
    <mergeCell ref="W1:W3"/>
    <mergeCell ref="X1:X3"/>
    <mergeCell ref="B2:E2"/>
    <mergeCell ref="B3:E3"/>
    <mergeCell ref="B1:E1"/>
    <mergeCell ref="O1:O3"/>
    <mergeCell ref="Q1:Q3"/>
    <mergeCell ref="R1:R3"/>
    <mergeCell ref="S1:S3"/>
    <mergeCell ref="T1:T3"/>
  </mergeCells>
  <conditionalFormatting sqref="O11">
    <cfRule type="cellIs" dxfId="4" priority="1" stopIfTrue="1" operator="notEqual">
      <formula>SUM($F$11:$N$11)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0E0D0"/>
  </sheetPr>
  <dimension ref="A1:Z48"/>
  <sheetViews>
    <sheetView workbookViewId="0">
      <selection activeCell="L8" sqref="L8"/>
    </sheetView>
  </sheetViews>
  <sheetFormatPr defaultRowHeight="12.75"/>
  <cols>
    <col min="1" max="1" width="23.42578125" style="72" customWidth="1"/>
    <col min="2" max="4" width="3.5703125" style="72" customWidth="1"/>
    <col min="5" max="5" width="41.85546875" style="72" customWidth="1"/>
    <col min="6" max="14" width="15.42578125" style="72" customWidth="1"/>
    <col min="15" max="15" width="9.28515625" style="72" bestFit="1" customWidth="1"/>
    <col min="16" max="16" width="3.42578125" style="72" customWidth="1"/>
    <col min="17" max="24" width="10.28515625" style="72" customWidth="1"/>
    <col min="25" max="25" width="9.140625" style="72" customWidth="1"/>
    <col min="26" max="26" width="9.28515625" style="72" bestFit="1" customWidth="1"/>
    <col min="27" max="31" width="9.140625" style="72" customWidth="1"/>
    <col min="32" max="16384" width="9.140625" style="72"/>
  </cols>
  <sheetData>
    <row r="1" spans="1:26" ht="12.75" customHeight="1">
      <c r="A1" s="42" t="s">
        <v>0</v>
      </c>
      <c r="B1" s="77" t="s">
        <v>1</v>
      </c>
      <c r="C1" s="74"/>
      <c r="D1" s="74"/>
      <c r="E1" s="74"/>
      <c r="F1" s="1">
        <v>1</v>
      </c>
      <c r="G1" s="1">
        <f>F1+1</f>
        <v>2</v>
      </c>
      <c r="H1" s="1">
        <f>G1+1</f>
        <v>3</v>
      </c>
      <c r="I1" s="1">
        <f>H1+1</f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8</v>
      </c>
      <c r="W1" s="73" t="s">
        <v>9</v>
      </c>
      <c r="X1" s="73" t="s">
        <v>10</v>
      </c>
      <c r="Y1" s="2"/>
      <c r="Z1" s="2"/>
    </row>
    <row r="2" spans="1:26" ht="12.75" customHeight="1">
      <c r="A2" s="42" t="s">
        <v>37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>
      <c r="A4" s="5" t="s">
        <v>23</v>
      </c>
      <c r="B4" s="5" t="s">
        <v>24</v>
      </c>
      <c r="C4" s="5"/>
      <c r="D4" s="5"/>
      <c r="E4" s="5"/>
      <c r="F4" s="52" t="s">
        <v>25</v>
      </c>
      <c r="G4" s="53" t="s">
        <v>26</v>
      </c>
      <c r="H4" s="54" t="s">
        <v>26</v>
      </c>
      <c r="I4" s="56" t="s">
        <v>26</v>
      </c>
      <c r="J4" s="56" t="s">
        <v>26</v>
      </c>
      <c r="K4" s="55" t="s">
        <v>27</v>
      </c>
      <c r="L4" s="55" t="s">
        <v>27</v>
      </c>
      <c r="M4" s="55" t="s">
        <v>27</v>
      </c>
      <c r="N4" s="55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>
      <c r="A5" s="7"/>
      <c r="B5" s="70"/>
      <c r="C5" s="71"/>
      <c r="D5" s="17"/>
      <c r="E5" s="18"/>
      <c r="F5" s="48"/>
      <c r="G5" s="19"/>
      <c r="H5" s="19"/>
      <c r="I5" s="61"/>
      <c r="J5" s="61"/>
      <c r="K5" s="51"/>
      <c r="L5" s="51"/>
      <c r="M5" s="51"/>
      <c r="N5" s="59"/>
      <c r="O5" s="20"/>
      <c r="Q5" s="21"/>
      <c r="R5" s="21"/>
      <c r="S5" s="21"/>
      <c r="T5" s="21"/>
      <c r="U5" s="21"/>
      <c r="V5" s="21"/>
      <c r="W5" s="21"/>
      <c r="X5" s="22"/>
    </row>
    <row r="6" spans="1:26">
      <c r="A6" s="9"/>
      <c r="B6" s="23"/>
      <c r="C6" s="24"/>
      <c r="D6" s="24"/>
      <c r="E6" s="25"/>
      <c r="F6" s="50"/>
      <c r="G6" s="26"/>
      <c r="H6" s="26"/>
      <c r="I6" s="28"/>
      <c r="J6" s="28"/>
      <c r="K6" s="49"/>
      <c r="L6" s="49"/>
      <c r="M6" s="49"/>
      <c r="N6" s="49"/>
      <c r="O6" s="27"/>
      <c r="Q6" s="29"/>
      <c r="R6" s="29"/>
      <c r="S6" s="29"/>
      <c r="T6" s="29"/>
      <c r="U6" s="29"/>
      <c r="V6" s="29"/>
      <c r="W6" s="29"/>
      <c r="X6" s="30"/>
    </row>
    <row r="7" spans="1:26">
      <c r="A7" s="10" t="s">
        <v>28</v>
      </c>
      <c r="B7" s="31"/>
      <c r="C7" s="32"/>
      <c r="D7" s="32" t="s">
        <v>29</v>
      </c>
      <c r="E7" s="33"/>
      <c r="F7" s="47">
        <v>40</v>
      </c>
      <c r="G7" s="34">
        <v>16</v>
      </c>
      <c r="H7" s="34">
        <v>40</v>
      </c>
      <c r="I7" s="34">
        <v>40</v>
      </c>
      <c r="J7" s="34">
        <v>40</v>
      </c>
      <c r="K7" s="57">
        <v>40</v>
      </c>
      <c r="L7" s="57">
        <v>32</v>
      </c>
      <c r="M7" s="57">
        <v>40</v>
      </c>
      <c r="N7" s="57">
        <v>40</v>
      </c>
      <c r="O7" s="35">
        <f>SUM(F7:N7)</f>
        <v>328</v>
      </c>
      <c r="Q7" s="38">
        <f>ROUND(SUMPRODUCT($F$3:$N$3,F7:N7),2)</f>
        <v>10386.24</v>
      </c>
      <c r="R7" s="38"/>
      <c r="S7" s="38"/>
      <c r="T7" s="38"/>
      <c r="U7" s="38"/>
      <c r="V7" s="38"/>
      <c r="W7" s="38"/>
      <c r="X7" s="39">
        <f>SUM(Q7:W7)</f>
        <v>10386.24</v>
      </c>
      <c r="Z7" s="8"/>
    </row>
    <row r="8" spans="1:26" ht="13.5" customHeight="1" thickBot="1">
      <c r="B8" s="31"/>
      <c r="C8" s="32"/>
      <c r="D8" s="32"/>
      <c r="E8" s="33" t="s">
        <v>30</v>
      </c>
      <c r="F8" s="47"/>
      <c r="G8" s="36"/>
      <c r="H8" s="36"/>
      <c r="I8" s="62" t="s">
        <v>51</v>
      </c>
      <c r="J8" s="62"/>
      <c r="K8" s="58"/>
      <c r="L8" s="58"/>
      <c r="M8" s="58"/>
      <c r="N8" s="60"/>
      <c r="O8" s="37">
        <f>SUM(F8:N8)</f>
        <v>0</v>
      </c>
      <c r="Q8" s="40">
        <f>ROUND(SUMPRODUCT($F$3:$N$3,F8:N8),2)</f>
        <v>0</v>
      </c>
      <c r="R8" s="40"/>
      <c r="S8" s="40"/>
      <c r="T8" s="40"/>
      <c r="U8" s="40"/>
      <c r="V8" s="40"/>
      <c r="W8" s="40"/>
      <c r="X8" s="41">
        <f>SUM(Q8:W8)</f>
        <v>0</v>
      </c>
      <c r="Z8" s="42"/>
    </row>
    <row r="9" spans="1:26" ht="13.5" customHeight="1" thickBot="1">
      <c r="B9" s="79" t="s">
        <v>31</v>
      </c>
      <c r="C9" s="74"/>
      <c r="D9" s="74"/>
      <c r="E9" s="74"/>
      <c r="F9" s="11"/>
      <c r="G9" s="11"/>
      <c r="H9" s="11"/>
      <c r="I9" s="11"/>
      <c r="J9" s="11"/>
      <c r="K9" s="11"/>
      <c r="L9" s="11"/>
      <c r="M9" s="11"/>
      <c r="N9" s="11"/>
      <c r="O9" s="12">
        <f>SUM(F9:N9)</f>
        <v>0</v>
      </c>
      <c r="Q9" s="13">
        <f>ROUND(SUMPRODUCT($F$3:$N$3,F9:N9),2)</f>
        <v>0</v>
      </c>
      <c r="R9" s="13"/>
      <c r="S9" s="13"/>
      <c r="T9" s="13"/>
      <c r="U9" s="13"/>
      <c r="V9" s="13"/>
      <c r="W9" s="13"/>
      <c r="X9" s="16">
        <f>SUM(Q9:W9)</f>
        <v>0</v>
      </c>
      <c r="Z9" s="42"/>
    </row>
    <row r="10" spans="1:26" ht="13.5" customHeight="1" thickBot="1">
      <c r="B10" s="79" t="s">
        <v>32</v>
      </c>
      <c r="C10" s="74"/>
      <c r="D10" s="74"/>
      <c r="E10" s="74"/>
      <c r="F10" s="11"/>
      <c r="G10" s="11"/>
      <c r="H10" s="11"/>
      <c r="I10" s="11"/>
      <c r="J10" s="11"/>
      <c r="K10" s="11"/>
      <c r="L10" s="11"/>
      <c r="M10" s="11"/>
      <c r="N10" s="11"/>
      <c r="O10" s="12">
        <f>SUM(F10:N10)</f>
        <v>0</v>
      </c>
      <c r="Q10" s="13">
        <f>ROUND(SUMPRODUCT($F$3:$N$3,F10:N10),2)</f>
        <v>0</v>
      </c>
      <c r="R10" s="13"/>
      <c r="S10" s="13"/>
      <c r="T10" s="13"/>
      <c r="U10" s="13"/>
      <c r="V10" s="13"/>
      <c r="W10" s="13"/>
      <c r="X10" s="16">
        <f>SUM(Q10:W10)</f>
        <v>0</v>
      </c>
      <c r="Z10" s="42"/>
    </row>
    <row r="11" spans="1:26" ht="13.5" customHeight="1" thickBot="1">
      <c r="F11" s="14">
        <f t="shared" ref="F11:N11" si="0">SUM(F5:F10)</f>
        <v>40</v>
      </c>
      <c r="G11" s="14">
        <f t="shared" si="0"/>
        <v>16</v>
      </c>
      <c r="H11" s="14">
        <f t="shared" si="0"/>
        <v>40</v>
      </c>
      <c r="I11" s="14">
        <f t="shared" si="0"/>
        <v>40</v>
      </c>
      <c r="J11" s="14">
        <f t="shared" si="0"/>
        <v>40</v>
      </c>
      <c r="K11" s="14">
        <f t="shared" si="0"/>
        <v>40</v>
      </c>
      <c r="L11" s="14">
        <f t="shared" si="0"/>
        <v>32</v>
      </c>
      <c r="M11" s="14">
        <f t="shared" si="0"/>
        <v>40</v>
      </c>
      <c r="N11" s="14">
        <f t="shared" si="0"/>
        <v>40</v>
      </c>
      <c r="O11" s="14">
        <f>SUM(F11:N11)</f>
        <v>328</v>
      </c>
      <c r="Z11" s="42"/>
    </row>
    <row r="12" spans="1:26" ht="13.5" customHeight="1" thickBot="1">
      <c r="F12" s="15">
        <f t="shared" ref="F12:N12" si="1">ROUND(F3*F11, 2)</f>
        <v>1934.4</v>
      </c>
      <c r="G12" s="15">
        <f t="shared" si="1"/>
        <v>561.44000000000005</v>
      </c>
      <c r="H12" s="15">
        <f t="shared" si="1"/>
        <v>1403.6</v>
      </c>
      <c r="I12" s="15">
        <f t="shared" si="1"/>
        <v>942.8</v>
      </c>
      <c r="J12" s="15">
        <f t="shared" si="1"/>
        <v>942.8</v>
      </c>
      <c r="K12" s="15">
        <f t="shared" si="1"/>
        <v>1142</v>
      </c>
      <c r="L12" s="15">
        <f t="shared" si="1"/>
        <v>913.6</v>
      </c>
      <c r="M12" s="15">
        <f t="shared" si="1"/>
        <v>1403.6</v>
      </c>
      <c r="N12" s="15">
        <f t="shared" si="1"/>
        <v>1142</v>
      </c>
      <c r="O12" s="16"/>
      <c r="Q12" s="16">
        <f t="shared" ref="Q12:X12" si="2">SUM(Q5:Q10)</f>
        <v>10386.24</v>
      </c>
      <c r="R12" s="16">
        <f t="shared" si="2"/>
        <v>0</v>
      </c>
      <c r="S12" s="16">
        <f t="shared" si="2"/>
        <v>0</v>
      </c>
      <c r="T12" s="16">
        <f t="shared" si="2"/>
        <v>0</v>
      </c>
      <c r="U12" s="16">
        <f t="shared" si="2"/>
        <v>0</v>
      </c>
      <c r="V12" s="16">
        <f t="shared" si="2"/>
        <v>0</v>
      </c>
      <c r="W12" s="16">
        <f t="shared" si="2"/>
        <v>0</v>
      </c>
      <c r="X12" s="16">
        <f t="shared" si="2"/>
        <v>10386.24</v>
      </c>
    </row>
    <row r="13" spans="1:26" ht="13.5" customHeight="1" thickBot="1"/>
    <row r="14" spans="1:26" ht="13.5" customHeight="1" thickBot="1">
      <c r="J14" s="45"/>
      <c r="K14" s="45"/>
      <c r="L14" s="45"/>
      <c r="M14" s="45"/>
      <c r="N14" s="45" t="s">
        <v>33</v>
      </c>
      <c r="O14" s="44">
        <f>O11/8</f>
        <v>41</v>
      </c>
      <c r="X14" s="43">
        <f>IF(O11=0,"",Q12/O11)</f>
        <v>31.665365853658535</v>
      </c>
    </row>
    <row r="48" spans="1:1" ht="15" customHeight="1">
      <c r="A48"/>
    </row>
  </sheetData>
  <mergeCells count="14">
    <mergeCell ref="B9:E9"/>
    <mergeCell ref="B10:E10"/>
    <mergeCell ref="U1:U3"/>
    <mergeCell ref="V1:V3"/>
    <mergeCell ref="W1:W3"/>
    <mergeCell ref="X1:X3"/>
    <mergeCell ref="B2:E2"/>
    <mergeCell ref="B3:E3"/>
    <mergeCell ref="B1:E1"/>
    <mergeCell ref="O1:O3"/>
    <mergeCell ref="Q1:Q3"/>
    <mergeCell ref="R1:R3"/>
    <mergeCell ref="S1:S3"/>
    <mergeCell ref="T1:T3"/>
  </mergeCells>
  <conditionalFormatting sqref="O11">
    <cfRule type="cellIs" dxfId="3" priority="1" stopIfTrue="1" operator="notEqual">
      <formula>SUM($F$11:$N$11)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0E0D0"/>
  </sheetPr>
  <dimension ref="A1:Z49"/>
  <sheetViews>
    <sheetView workbookViewId="0">
      <selection activeCell="L8" sqref="L8"/>
    </sheetView>
  </sheetViews>
  <sheetFormatPr defaultRowHeight="12.75"/>
  <cols>
    <col min="1" max="1" width="23.42578125" style="72" customWidth="1"/>
    <col min="2" max="4" width="3.5703125" style="72" customWidth="1"/>
    <col min="5" max="5" width="54" style="72" customWidth="1"/>
    <col min="6" max="14" width="15.42578125" style="72" customWidth="1"/>
    <col min="15" max="15" width="9.28515625" style="72" bestFit="1" customWidth="1"/>
    <col min="16" max="16" width="3.42578125" style="72" customWidth="1"/>
    <col min="17" max="24" width="10.28515625" style="72" customWidth="1"/>
    <col min="25" max="25" width="9.140625" style="72" customWidth="1"/>
    <col min="26" max="26" width="9.28515625" style="72" bestFit="1" customWidth="1"/>
    <col min="27" max="31" width="9.140625" style="72" customWidth="1"/>
    <col min="32" max="16384" width="9.140625" style="72"/>
  </cols>
  <sheetData>
    <row r="1" spans="1:26" ht="12.75" customHeight="1">
      <c r="A1" s="42" t="s">
        <v>0</v>
      </c>
      <c r="B1" s="77" t="s">
        <v>1</v>
      </c>
      <c r="C1" s="74"/>
      <c r="D1" s="74"/>
      <c r="E1" s="74"/>
      <c r="F1" s="1">
        <v>1</v>
      </c>
      <c r="G1" s="1">
        <f>F1+1</f>
        <v>2</v>
      </c>
      <c r="H1" s="1">
        <f>G1+1</f>
        <v>3</v>
      </c>
      <c r="I1" s="1">
        <f>H1+1</f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8</v>
      </c>
      <c r="W1" s="73" t="s">
        <v>9</v>
      </c>
      <c r="X1" s="73" t="s">
        <v>10</v>
      </c>
      <c r="Y1" s="2"/>
      <c r="Z1" s="2"/>
    </row>
    <row r="2" spans="1:26" ht="12.75" customHeight="1">
      <c r="A2" s="42" t="s">
        <v>38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>
      <c r="A4" s="5" t="s">
        <v>23</v>
      </c>
      <c r="B4" s="5" t="s">
        <v>24</v>
      </c>
      <c r="C4" s="5"/>
      <c r="D4" s="5"/>
      <c r="E4" s="5"/>
      <c r="F4" s="52" t="s">
        <v>25</v>
      </c>
      <c r="G4" s="53" t="s">
        <v>26</v>
      </c>
      <c r="H4" s="54" t="s">
        <v>26</v>
      </c>
      <c r="I4" s="56" t="s">
        <v>26</v>
      </c>
      <c r="J4" s="56" t="s">
        <v>26</v>
      </c>
      <c r="K4" s="55" t="s">
        <v>27</v>
      </c>
      <c r="L4" s="55" t="s">
        <v>27</v>
      </c>
      <c r="M4" s="55" t="s">
        <v>27</v>
      </c>
      <c r="N4" s="55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>
      <c r="A5" s="7"/>
      <c r="B5" s="70"/>
      <c r="C5" s="71"/>
      <c r="D5" s="17"/>
      <c r="E5" s="18"/>
      <c r="F5" s="48"/>
      <c r="G5" s="19"/>
      <c r="H5" s="19"/>
      <c r="I5" s="61"/>
      <c r="J5" s="61"/>
      <c r="K5" s="51"/>
      <c r="L5" s="51"/>
      <c r="M5" s="51"/>
      <c r="N5" s="59"/>
      <c r="O5" s="20"/>
      <c r="Q5" s="21"/>
      <c r="R5" s="21"/>
      <c r="S5" s="21"/>
      <c r="T5" s="21"/>
      <c r="U5" s="21"/>
      <c r="V5" s="21"/>
      <c r="W5" s="21"/>
      <c r="X5" s="22"/>
    </row>
    <row r="6" spans="1:26">
      <c r="A6" s="9"/>
      <c r="B6" s="23"/>
      <c r="C6" s="24"/>
      <c r="D6" s="24"/>
      <c r="E6" s="25"/>
      <c r="F6" s="50"/>
      <c r="G6" s="26"/>
      <c r="H6" s="26"/>
      <c r="I6" s="28"/>
      <c r="J6" s="28"/>
      <c r="K6" s="49"/>
      <c r="L6" s="49"/>
      <c r="M6" s="49"/>
      <c r="N6" s="49"/>
      <c r="O6" s="27"/>
      <c r="Q6" s="29"/>
      <c r="R6" s="29"/>
      <c r="S6" s="29"/>
      <c r="T6" s="29"/>
      <c r="U6" s="29"/>
      <c r="V6" s="29"/>
      <c r="W6" s="29"/>
      <c r="X6" s="30"/>
    </row>
    <row r="7" spans="1:26">
      <c r="A7" s="10" t="s">
        <v>28</v>
      </c>
      <c r="B7" s="31"/>
      <c r="C7" s="32"/>
      <c r="D7" s="32" t="s">
        <v>29</v>
      </c>
      <c r="E7" s="33"/>
      <c r="F7" s="46">
        <v>24</v>
      </c>
      <c r="G7" s="34">
        <v>12</v>
      </c>
      <c r="H7" s="34">
        <v>24</v>
      </c>
      <c r="I7" s="34">
        <v>24</v>
      </c>
      <c r="J7" s="34">
        <v>24</v>
      </c>
      <c r="K7" s="57">
        <v>9</v>
      </c>
      <c r="L7" s="57">
        <v>8</v>
      </c>
      <c r="M7" s="57">
        <v>24</v>
      </c>
      <c r="N7" s="57">
        <v>24</v>
      </c>
      <c r="O7" s="35">
        <f>SUM(F7:N7)</f>
        <v>173</v>
      </c>
      <c r="Q7" s="38">
        <f>ROUND(SUMPRODUCT($F$3:$N$3,F7:N7),2)</f>
        <v>5567.95</v>
      </c>
      <c r="R7" s="38"/>
      <c r="S7" s="38"/>
      <c r="T7" s="38"/>
      <c r="U7" s="38"/>
      <c r="V7" s="38"/>
      <c r="W7" s="38"/>
      <c r="X7" s="39">
        <f>SUM(Q7:W7)</f>
        <v>5567.95</v>
      </c>
      <c r="Z7" s="8"/>
    </row>
    <row r="8" spans="1:26">
      <c r="A8" s="87" t="s">
        <v>54</v>
      </c>
      <c r="B8" s="31"/>
      <c r="C8" s="32"/>
      <c r="D8" s="32" t="s">
        <v>53</v>
      </c>
      <c r="E8" s="33"/>
      <c r="F8" s="88"/>
      <c r="G8" s="36"/>
      <c r="H8" s="36"/>
      <c r="I8" s="36"/>
      <c r="J8" s="36"/>
      <c r="K8" s="60">
        <v>15</v>
      </c>
      <c r="L8" s="60">
        <v>16</v>
      </c>
      <c r="M8" s="60"/>
      <c r="N8" s="60"/>
      <c r="O8" s="35">
        <f>SUM(F8:N8)</f>
        <v>31</v>
      </c>
      <c r="Q8" s="38">
        <f>ROUND(SUMPRODUCT($F$3:$N$3,F8:N8),2)</f>
        <v>885.05</v>
      </c>
      <c r="R8" s="38"/>
      <c r="S8" s="38"/>
      <c r="T8" s="38"/>
      <c r="U8" s="38"/>
      <c r="V8" s="38"/>
      <c r="W8" s="38"/>
      <c r="X8" s="39">
        <f>SUM(Q8:W8)</f>
        <v>885.05</v>
      </c>
      <c r="Z8" s="8"/>
    </row>
    <row r="9" spans="1:26" ht="13.5" customHeight="1" thickBot="1">
      <c r="B9" s="31"/>
      <c r="C9" s="32"/>
      <c r="D9" s="32"/>
      <c r="E9" s="33" t="s">
        <v>30</v>
      </c>
      <c r="F9" s="47"/>
      <c r="G9" s="36"/>
      <c r="H9" s="36"/>
      <c r="I9" s="62"/>
      <c r="J9" s="62"/>
      <c r="K9" s="58"/>
      <c r="L9" s="58"/>
      <c r="M9" s="58"/>
      <c r="N9" s="60"/>
      <c r="O9" s="37">
        <f>SUM(F9:N9)</f>
        <v>0</v>
      </c>
      <c r="Q9" s="40">
        <f>ROUND(SUMPRODUCT($F$3:$N$3,F9:N9),2)</f>
        <v>0</v>
      </c>
      <c r="R9" s="40"/>
      <c r="S9" s="40"/>
      <c r="T9" s="40"/>
      <c r="U9" s="40"/>
      <c r="V9" s="40"/>
      <c r="W9" s="40"/>
      <c r="X9" s="41">
        <f>SUM(Q9:W9)</f>
        <v>0</v>
      </c>
      <c r="Z9" s="42"/>
    </row>
    <row r="10" spans="1:26" ht="13.5" customHeight="1" thickBot="1">
      <c r="B10" s="79" t="s">
        <v>31</v>
      </c>
      <c r="C10" s="74"/>
      <c r="D10" s="74"/>
      <c r="E10" s="74"/>
      <c r="F10" s="11"/>
      <c r="G10" s="11"/>
      <c r="H10" s="11"/>
      <c r="I10" s="11"/>
      <c r="J10" s="11"/>
      <c r="K10" s="11"/>
      <c r="L10" s="11"/>
      <c r="M10" s="11"/>
      <c r="N10" s="11"/>
      <c r="O10" s="12">
        <f>SUM(F10:N10)</f>
        <v>0</v>
      </c>
      <c r="Q10" s="13">
        <f>ROUND(SUMPRODUCT($F$3:$N$3,F10:N10),2)</f>
        <v>0</v>
      </c>
      <c r="R10" s="13"/>
      <c r="S10" s="13"/>
      <c r="T10" s="13"/>
      <c r="U10" s="13"/>
      <c r="V10" s="13"/>
      <c r="W10" s="13"/>
      <c r="X10" s="16">
        <f>SUM(Q10:W10)</f>
        <v>0</v>
      </c>
      <c r="Z10" s="42"/>
    </row>
    <row r="11" spans="1:26" ht="13.5" customHeight="1" thickBot="1">
      <c r="B11" s="79" t="s">
        <v>32</v>
      </c>
      <c r="C11" s="74"/>
      <c r="D11" s="74"/>
      <c r="E11" s="74"/>
      <c r="F11" s="11"/>
      <c r="G11" s="11"/>
      <c r="H11" s="11"/>
      <c r="I11" s="11"/>
      <c r="J11" s="11"/>
      <c r="K11" s="11"/>
      <c r="L11" s="11"/>
      <c r="M11" s="11"/>
      <c r="N11" s="11"/>
      <c r="O11" s="12">
        <f>SUM(F11:N11)</f>
        <v>0</v>
      </c>
      <c r="Q11" s="13">
        <f>ROUND(SUMPRODUCT($F$3:$N$3,F11:N11),2)</f>
        <v>0</v>
      </c>
      <c r="R11" s="13"/>
      <c r="S11" s="13"/>
      <c r="T11" s="13"/>
      <c r="U11" s="13"/>
      <c r="V11" s="13"/>
      <c r="W11" s="13"/>
      <c r="X11" s="16">
        <f>SUM(Q11:W11)</f>
        <v>0</v>
      </c>
      <c r="Z11" s="42"/>
    </row>
    <row r="12" spans="1:26" ht="13.5" customHeight="1" thickBot="1">
      <c r="F12" s="14">
        <f t="shared" ref="F12:N12" si="0">SUM(F5:F11)</f>
        <v>24</v>
      </c>
      <c r="G12" s="14">
        <f t="shared" si="0"/>
        <v>12</v>
      </c>
      <c r="H12" s="14">
        <f t="shared" si="0"/>
        <v>24</v>
      </c>
      <c r="I12" s="14">
        <f t="shared" si="0"/>
        <v>24</v>
      </c>
      <c r="J12" s="14">
        <f t="shared" si="0"/>
        <v>24</v>
      </c>
      <c r="K12" s="14">
        <f t="shared" si="0"/>
        <v>24</v>
      </c>
      <c r="L12" s="14">
        <f t="shared" si="0"/>
        <v>24</v>
      </c>
      <c r="M12" s="14">
        <f t="shared" si="0"/>
        <v>24</v>
      </c>
      <c r="N12" s="14">
        <f t="shared" si="0"/>
        <v>24</v>
      </c>
      <c r="O12" s="14">
        <f>SUM(F12:N12)</f>
        <v>204</v>
      </c>
      <c r="Z12" s="42"/>
    </row>
    <row r="13" spans="1:26" ht="13.5" customHeight="1" thickBot="1">
      <c r="F13" s="15">
        <f t="shared" ref="F13:N13" si="1">ROUND(F3*F12, 2)</f>
        <v>1160.6400000000001</v>
      </c>
      <c r="G13" s="15">
        <f t="shared" si="1"/>
        <v>421.08</v>
      </c>
      <c r="H13" s="15">
        <f t="shared" si="1"/>
        <v>842.16</v>
      </c>
      <c r="I13" s="15">
        <f t="shared" si="1"/>
        <v>565.67999999999995</v>
      </c>
      <c r="J13" s="15">
        <f t="shared" si="1"/>
        <v>565.67999999999995</v>
      </c>
      <c r="K13" s="15">
        <f t="shared" si="1"/>
        <v>685.2</v>
      </c>
      <c r="L13" s="15">
        <f t="shared" si="1"/>
        <v>685.2</v>
      </c>
      <c r="M13" s="15">
        <f t="shared" si="1"/>
        <v>842.16</v>
      </c>
      <c r="N13" s="15">
        <f t="shared" si="1"/>
        <v>685.2</v>
      </c>
      <c r="O13" s="16"/>
      <c r="Q13" s="16">
        <f t="shared" ref="Q13:X13" si="2">SUM(Q5:Q11)</f>
        <v>6453</v>
      </c>
      <c r="R13" s="16">
        <f t="shared" si="2"/>
        <v>0</v>
      </c>
      <c r="S13" s="16">
        <f t="shared" si="2"/>
        <v>0</v>
      </c>
      <c r="T13" s="16">
        <f t="shared" si="2"/>
        <v>0</v>
      </c>
      <c r="U13" s="16">
        <f t="shared" si="2"/>
        <v>0</v>
      </c>
      <c r="V13" s="16">
        <f t="shared" si="2"/>
        <v>0</v>
      </c>
      <c r="W13" s="16">
        <f t="shared" si="2"/>
        <v>0</v>
      </c>
      <c r="X13" s="16">
        <f t="shared" si="2"/>
        <v>6453</v>
      </c>
    </row>
    <row r="14" spans="1:26" ht="13.5" customHeight="1" thickBot="1"/>
    <row r="15" spans="1:26" ht="13.5" customHeight="1" thickBot="1">
      <c r="J15" s="45"/>
      <c r="K15" s="45"/>
      <c r="L15" s="45"/>
      <c r="M15" s="45"/>
      <c r="N15" s="45" t="s">
        <v>33</v>
      </c>
      <c r="O15" s="44">
        <f>O12/8</f>
        <v>25.5</v>
      </c>
      <c r="X15" s="43">
        <f>IF(O12=0,"",Q13/O12)</f>
        <v>31.632352941176471</v>
      </c>
    </row>
    <row r="49" spans="1:1" ht="15" customHeight="1">
      <c r="A49"/>
    </row>
  </sheetData>
  <mergeCells count="14">
    <mergeCell ref="B10:E10"/>
    <mergeCell ref="B11:E11"/>
    <mergeCell ref="U1:U3"/>
    <mergeCell ref="V1:V3"/>
    <mergeCell ref="W1:W3"/>
    <mergeCell ref="X1:X3"/>
    <mergeCell ref="B2:E2"/>
    <mergeCell ref="B3:E3"/>
    <mergeCell ref="B1:E1"/>
    <mergeCell ref="O1:O3"/>
    <mergeCell ref="Q1:Q3"/>
    <mergeCell ref="R1:R3"/>
    <mergeCell ref="S1:S3"/>
    <mergeCell ref="T1:T3"/>
  </mergeCells>
  <conditionalFormatting sqref="O12">
    <cfRule type="cellIs" dxfId="2" priority="1" stopIfTrue="1" operator="notEqual">
      <formula>SUM($F$12:$N$12)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0E0D0"/>
  </sheetPr>
  <dimension ref="A1:Z48"/>
  <sheetViews>
    <sheetView workbookViewId="0">
      <selection activeCell="I37" sqref="I37"/>
    </sheetView>
  </sheetViews>
  <sheetFormatPr defaultRowHeight="12.75"/>
  <cols>
    <col min="1" max="1" width="23.42578125" style="72" customWidth="1"/>
    <col min="2" max="4" width="3.5703125" style="72" customWidth="1"/>
    <col min="5" max="5" width="52.85546875" style="72" customWidth="1"/>
    <col min="6" max="14" width="15.42578125" style="72" customWidth="1"/>
    <col min="15" max="15" width="9.28515625" style="72" bestFit="1" customWidth="1"/>
    <col min="16" max="16" width="3.42578125" style="72" customWidth="1"/>
    <col min="17" max="24" width="10.28515625" style="72" customWidth="1"/>
    <col min="25" max="25" width="9.140625" style="72" customWidth="1"/>
    <col min="26" max="26" width="9.28515625" style="72" bestFit="1" customWidth="1"/>
    <col min="27" max="31" width="9.140625" style="72" customWidth="1"/>
    <col min="32" max="16384" width="9.140625" style="72"/>
  </cols>
  <sheetData>
    <row r="1" spans="1:26" ht="12.75" customHeight="1">
      <c r="A1" s="42" t="s">
        <v>0</v>
      </c>
      <c r="B1" s="77" t="s">
        <v>1</v>
      </c>
      <c r="C1" s="74"/>
      <c r="D1" s="74"/>
      <c r="E1" s="74"/>
      <c r="F1" s="1">
        <v>1</v>
      </c>
      <c r="G1" s="1">
        <f>F1+1</f>
        <v>2</v>
      </c>
      <c r="H1" s="1">
        <f>G1+1</f>
        <v>3</v>
      </c>
      <c r="I1" s="1">
        <f>H1+1</f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8</v>
      </c>
      <c r="W1" s="73" t="s">
        <v>9</v>
      </c>
      <c r="X1" s="73" t="s">
        <v>10</v>
      </c>
      <c r="Y1" s="2"/>
      <c r="Z1" s="2"/>
    </row>
    <row r="2" spans="1:26" ht="12.75" customHeight="1">
      <c r="A2" s="42" t="s">
        <v>39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>
      <c r="A4" s="5" t="s">
        <v>23</v>
      </c>
      <c r="B4" s="5" t="s">
        <v>24</v>
      </c>
      <c r="C4" s="5"/>
      <c r="D4" s="5"/>
      <c r="E4" s="5"/>
      <c r="F4" s="52" t="s">
        <v>25</v>
      </c>
      <c r="G4" s="53" t="s">
        <v>26</v>
      </c>
      <c r="H4" s="54" t="s">
        <v>26</v>
      </c>
      <c r="I4" s="56" t="s">
        <v>26</v>
      </c>
      <c r="J4" s="56" t="s">
        <v>26</v>
      </c>
      <c r="K4" s="55" t="s">
        <v>27</v>
      </c>
      <c r="L4" s="55" t="s">
        <v>27</v>
      </c>
      <c r="M4" s="55" t="s">
        <v>27</v>
      </c>
      <c r="N4" s="55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>
      <c r="A5" s="7"/>
      <c r="B5" s="70"/>
      <c r="C5" s="71"/>
      <c r="D5" s="17"/>
      <c r="E5" s="18"/>
      <c r="F5" s="48"/>
      <c r="G5" s="19"/>
      <c r="H5" s="19"/>
      <c r="I5" s="61"/>
      <c r="J5" s="61"/>
      <c r="K5" s="51"/>
      <c r="L5" s="51"/>
      <c r="M5" s="51"/>
      <c r="N5" s="59"/>
      <c r="O5" s="20"/>
      <c r="Q5" s="21"/>
      <c r="R5" s="21"/>
      <c r="S5" s="21"/>
      <c r="T5" s="21"/>
      <c r="U5" s="21"/>
      <c r="V5" s="21"/>
      <c r="W5" s="21"/>
      <c r="X5" s="22"/>
    </row>
    <row r="6" spans="1:26">
      <c r="A6" s="9"/>
      <c r="B6" s="23"/>
      <c r="C6" s="24"/>
      <c r="D6" s="24"/>
      <c r="E6" s="25"/>
      <c r="F6" s="50"/>
      <c r="G6" s="26"/>
      <c r="H6" s="26"/>
      <c r="I6" s="28"/>
      <c r="J6" s="28"/>
      <c r="K6" s="49"/>
      <c r="L6" s="49"/>
      <c r="M6" s="49"/>
      <c r="N6" s="49"/>
      <c r="O6" s="27"/>
      <c r="Q6" s="29"/>
      <c r="R6" s="29"/>
      <c r="S6" s="29"/>
      <c r="T6" s="29"/>
      <c r="U6" s="29"/>
      <c r="V6" s="29"/>
      <c r="W6" s="29"/>
      <c r="X6" s="30"/>
    </row>
    <row r="7" spans="1:26" ht="13.5" customHeight="1" thickBot="1">
      <c r="A7" s="10" t="s">
        <v>28</v>
      </c>
      <c r="B7" s="31"/>
      <c r="C7" s="32"/>
      <c r="D7" s="32" t="s">
        <v>29</v>
      </c>
      <c r="E7" s="33"/>
      <c r="F7" s="46"/>
      <c r="G7" s="34"/>
      <c r="H7" s="34"/>
      <c r="I7" s="34"/>
      <c r="J7" s="34"/>
      <c r="K7" s="58"/>
      <c r="L7" s="58"/>
      <c r="M7" s="58"/>
      <c r="N7" s="58"/>
      <c r="O7" s="35">
        <f>SUM(F7:N7)</f>
        <v>0</v>
      </c>
      <c r="Q7" s="38">
        <f>ROUND(SUMPRODUCT($F$3:$N$3,F7:N7),2)</f>
        <v>0</v>
      </c>
      <c r="R7" s="38"/>
      <c r="S7" s="38"/>
      <c r="T7" s="38"/>
      <c r="U7" s="38"/>
      <c r="V7" s="38"/>
      <c r="W7" s="38"/>
      <c r="X7" s="39">
        <f>SUM(Q7:W7)</f>
        <v>0</v>
      </c>
      <c r="Z7" s="8"/>
    </row>
    <row r="8" spans="1:26" ht="13.5" customHeight="1" thickBot="1">
      <c r="B8" s="31"/>
      <c r="C8" s="32"/>
      <c r="D8" s="32"/>
      <c r="E8" s="33" t="s">
        <v>30</v>
      </c>
      <c r="F8" s="47"/>
      <c r="G8" s="36"/>
      <c r="H8" s="36"/>
      <c r="I8" s="62"/>
      <c r="J8" s="62"/>
      <c r="K8" s="58"/>
      <c r="L8" s="58"/>
      <c r="M8" s="58"/>
      <c r="N8" s="60"/>
      <c r="O8" s="37">
        <f>SUM(F8:N8)</f>
        <v>0</v>
      </c>
      <c r="Q8" s="40">
        <f>ROUND(SUMPRODUCT($F$3:$N$3,F8:N8),2)</f>
        <v>0</v>
      </c>
      <c r="R8" s="40"/>
      <c r="S8" s="40"/>
      <c r="T8" s="40"/>
      <c r="U8" s="40"/>
      <c r="V8" s="40"/>
      <c r="W8" s="40"/>
      <c r="X8" s="41">
        <f>SUM(Q8:W8)</f>
        <v>0</v>
      </c>
      <c r="Z8" s="42"/>
    </row>
    <row r="9" spans="1:26" ht="13.5" customHeight="1" thickBot="1">
      <c r="B9" s="79" t="s">
        <v>31</v>
      </c>
      <c r="C9" s="74"/>
      <c r="D9" s="74"/>
      <c r="E9" s="74"/>
      <c r="F9" s="11"/>
      <c r="G9" s="11"/>
      <c r="H9" s="11"/>
      <c r="I9" s="11"/>
      <c r="J9" s="11"/>
      <c r="K9" s="11"/>
      <c r="L9" s="11"/>
      <c r="M9" s="11"/>
      <c r="N9" s="11"/>
      <c r="O9" s="12">
        <f>SUM(F9:N9)</f>
        <v>0</v>
      </c>
      <c r="Q9" s="13">
        <f>ROUND(SUMPRODUCT($F$3:$N$3,F9:N9),2)</f>
        <v>0</v>
      </c>
      <c r="R9" s="13"/>
      <c r="S9" s="13"/>
      <c r="T9" s="13"/>
      <c r="U9" s="13"/>
      <c r="V9" s="13"/>
      <c r="W9" s="13"/>
      <c r="X9" s="16">
        <f>SUM(Q9:W9)</f>
        <v>0</v>
      </c>
      <c r="Z9" s="42"/>
    </row>
    <row r="10" spans="1:26" ht="13.5" customHeight="1" thickBot="1">
      <c r="B10" s="79" t="s">
        <v>32</v>
      </c>
      <c r="C10" s="74"/>
      <c r="D10" s="74"/>
      <c r="E10" s="74"/>
      <c r="F10" s="11"/>
      <c r="G10" s="11"/>
      <c r="H10" s="11"/>
      <c r="I10" s="11"/>
      <c r="J10" s="11"/>
      <c r="K10" s="11"/>
      <c r="L10" s="11"/>
      <c r="M10" s="11"/>
      <c r="N10" s="11"/>
      <c r="O10" s="12">
        <f>SUM(F10:N10)</f>
        <v>0</v>
      </c>
      <c r="Q10" s="13">
        <f>ROUND(SUMPRODUCT($F$3:$N$3,F10:N10),2)</f>
        <v>0</v>
      </c>
      <c r="R10" s="13"/>
      <c r="S10" s="13"/>
      <c r="T10" s="13"/>
      <c r="U10" s="13"/>
      <c r="V10" s="13"/>
      <c r="W10" s="13"/>
      <c r="X10" s="16">
        <f>SUM(Q10:W10)</f>
        <v>0</v>
      </c>
      <c r="Z10" s="42"/>
    </row>
    <row r="11" spans="1:26" ht="13.5" customHeight="1" thickBot="1">
      <c r="F11" s="14">
        <f t="shared" ref="F11:N11" si="0">SUM(F5:F10)</f>
        <v>0</v>
      </c>
      <c r="G11" s="14">
        <f t="shared" si="0"/>
        <v>0</v>
      </c>
      <c r="H11" s="14">
        <f t="shared" si="0"/>
        <v>0</v>
      </c>
      <c r="I11" s="14">
        <f t="shared" si="0"/>
        <v>0</v>
      </c>
      <c r="J11" s="14">
        <f t="shared" si="0"/>
        <v>0</v>
      </c>
      <c r="K11" s="14">
        <f t="shared" si="0"/>
        <v>0</v>
      </c>
      <c r="L11" s="14">
        <f t="shared" si="0"/>
        <v>0</v>
      </c>
      <c r="M11" s="14">
        <f t="shared" si="0"/>
        <v>0</v>
      </c>
      <c r="N11" s="14">
        <f t="shared" si="0"/>
        <v>0</v>
      </c>
      <c r="O11" s="14">
        <f>SUM(F11:N11)</f>
        <v>0</v>
      </c>
      <c r="Z11" s="42"/>
    </row>
    <row r="12" spans="1:26" ht="13.5" customHeight="1" thickBot="1">
      <c r="F12" s="15">
        <f t="shared" ref="F12:N12" si="1">ROUND(F3*F11, 2)</f>
        <v>0</v>
      </c>
      <c r="G12" s="15">
        <f t="shared" si="1"/>
        <v>0</v>
      </c>
      <c r="H12" s="15">
        <f t="shared" si="1"/>
        <v>0</v>
      </c>
      <c r="I12" s="15">
        <f t="shared" si="1"/>
        <v>0</v>
      </c>
      <c r="J12" s="15">
        <f t="shared" si="1"/>
        <v>0</v>
      </c>
      <c r="K12" s="15">
        <f t="shared" si="1"/>
        <v>0</v>
      </c>
      <c r="L12" s="15">
        <f t="shared" si="1"/>
        <v>0</v>
      </c>
      <c r="M12" s="15">
        <f t="shared" si="1"/>
        <v>0</v>
      </c>
      <c r="N12" s="15">
        <f t="shared" si="1"/>
        <v>0</v>
      </c>
      <c r="O12" s="16"/>
      <c r="Q12" s="16">
        <f t="shared" ref="Q12:X12" si="2">SUM(Q5:Q10)</f>
        <v>0</v>
      </c>
      <c r="R12" s="16">
        <f t="shared" si="2"/>
        <v>0</v>
      </c>
      <c r="S12" s="16">
        <f t="shared" si="2"/>
        <v>0</v>
      </c>
      <c r="T12" s="16">
        <f t="shared" si="2"/>
        <v>0</v>
      </c>
      <c r="U12" s="16">
        <f t="shared" si="2"/>
        <v>0</v>
      </c>
      <c r="V12" s="16">
        <f t="shared" si="2"/>
        <v>0</v>
      </c>
      <c r="W12" s="16">
        <f t="shared" si="2"/>
        <v>0</v>
      </c>
      <c r="X12" s="16">
        <f t="shared" si="2"/>
        <v>0</v>
      </c>
    </row>
    <row r="13" spans="1:26" ht="13.5" customHeight="1" thickBot="1"/>
    <row r="14" spans="1:26" ht="13.5" customHeight="1" thickBot="1">
      <c r="J14" s="45"/>
      <c r="K14" s="45"/>
      <c r="L14" s="45"/>
      <c r="M14" s="45"/>
      <c r="N14" s="45" t="s">
        <v>33</v>
      </c>
      <c r="O14" s="44">
        <f>O11/8</f>
        <v>0</v>
      </c>
      <c r="X14" s="43" t="str">
        <f>IF(O11=0,"",Q12/O11)</f>
        <v/>
      </c>
    </row>
    <row r="48" spans="1:1" ht="15" customHeight="1">
      <c r="A48" t="s">
        <v>40</v>
      </c>
    </row>
  </sheetData>
  <mergeCells count="14">
    <mergeCell ref="B9:E9"/>
    <mergeCell ref="B10:E10"/>
    <mergeCell ref="U1:U3"/>
    <mergeCell ref="V1:V3"/>
    <mergeCell ref="W1:W3"/>
    <mergeCell ref="X1:X3"/>
    <mergeCell ref="B2:E2"/>
    <mergeCell ref="B3:E3"/>
    <mergeCell ref="B1:E1"/>
    <mergeCell ref="O1:O3"/>
    <mergeCell ref="Q1:Q3"/>
    <mergeCell ref="R1:R3"/>
    <mergeCell ref="S1:S3"/>
    <mergeCell ref="T1:T3"/>
  </mergeCells>
  <conditionalFormatting sqref="O11">
    <cfRule type="cellIs" dxfId="1" priority="1" stopIfTrue="1" operator="notEqual">
      <formula>SUM($F$11:$N$11)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B8E23"/>
  </sheetPr>
  <dimension ref="A1:Z49"/>
  <sheetViews>
    <sheetView tabSelected="1" topLeftCell="H1" workbookViewId="0">
      <selection activeCell="V26" sqref="V26"/>
    </sheetView>
  </sheetViews>
  <sheetFormatPr defaultRowHeight="12.75"/>
  <cols>
    <col min="1" max="1" width="23.42578125" style="72" customWidth="1"/>
    <col min="2" max="4" width="3.5703125" style="72" customWidth="1"/>
    <col min="5" max="5" width="53.5703125" style="72" customWidth="1"/>
    <col min="6" max="10" width="15.42578125" style="72" customWidth="1"/>
    <col min="11" max="11" width="15.7109375" style="72" customWidth="1"/>
    <col min="12" max="14" width="15.42578125" style="72" customWidth="1"/>
    <col min="15" max="15" width="9.28515625" style="72" bestFit="1" customWidth="1"/>
    <col min="16" max="16" width="3.42578125" style="72" customWidth="1"/>
    <col min="17" max="24" width="10.28515625" style="72" customWidth="1"/>
    <col min="25" max="25" width="9.140625" style="72" customWidth="1"/>
    <col min="26" max="26" width="9.28515625" style="72" bestFit="1" customWidth="1"/>
    <col min="27" max="31" width="9.140625" style="72" customWidth="1"/>
    <col min="32" max="16384" width="9.140625" style="72"/>
  </cols>
  <sheetData>
    <row r="1" spans="1:26" ht="12.75" customHeight="1">
      <c r="A1" s="42" t="s">
        <v>0</v>
      </c>
      <c r="B1" s="77" t="s">
        <v>1</v>
      </c>
      <c r="C1" s="74"/>
      <c r="D1" s="74"/>
      <c r="E1" s="74"/>
      <c r="F1" s="1">
        <v>1</v>
      </c>
      <c r="G1" s="1">
        <f>F1+1</f>
        <v>2</v>
      </c>
      <c r="H1" s="1">
        <f>G1+1</f>
        <v>3</v>
      </c>
      <c r="I1" s="1">
        <f>H1+1</f>
        <v>4</v>
      </c>
      <c r="J1" s="1">
        <v>5</v>
      </c>
      <c r="K1" s="1">
        <v>6</v>
      </c>
      <c r="L1" s="1"/>
      <c r="M1" s="1">
        <v>7</v>
      </c>
      <c r="N1" s="1">
        <v>8</v>
      </c>
      <c r="O1" s="78" t="s">
        <v>2</v>
      </c>
      <c r="P1" s="2"/>
      <c r="Q1" s="73" t="s">
        <v>3</v>
      </c>
      <c r="R1" s="73" t="s">
        <v>4</v>
      </c>
      <c r="S1" s="73" t="s">
        <v>5</v>
      </c>
      <c r="T1" s="73" t="s">
        <v>6</v>
      </c>
      <c r="U1" s="73" t="s">
        <v>7</v>
      </c>
      <c r="V1" s="73" t="s">
        <v>41</v>
      </c>
      <c r="W1" s="73" t="s">
        <v>9</v>
      </c>
      <c r="X1" s="73" t="s">
        <v>10</v>
      </c>
      <c r="Y1" s="2"/>
      <c r="Z1" s="2"/>
    </row>
    <row r="2" spans="1:26" ht="12.75" customHeight="1">
      <c r="A2" s="63" t="s">
        <v>50</v>
      </c>
      <c r="B2" s="75" t="s">
        <v>12</v>
      </c>
      <c r="C2" s="74"/>
      <c r="D2" s="74"/>
      <c r="E2" s="74"/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74"/>
      <c r="Q2" s="74"/>
      <c r="R2" s="74"/>
      <c r="S2" s="74"/>
      <c r="T2" s="74"/>
      <c r="U2" s="74"/>
      <c r="V2" s="74"/>
      <c r="W2" s="74"/>
      <c r="X2" s="74"/>
    </row>
    <row r="3" spans="1:26">
      <c r="B3" s="76" t="s">
        <v>22</v>
      </c>
      <c r="C3" s="74"/>
      <c r="D3" s="74"/>
      <c r="E3" s="74"/>
      <c r="F3" s="4">
        <v>48.36</v>
      </c>
      <c r="G3" s="4">
        <v>35.090000000000003</v>
      </c>
      <c r="H3" s="4">
        <v>35.090000000000003</v>
      </c>
      <c r="I3" s="4">
        <v>23.57</v>
      </c>
      <c r="J3" s="4">
        <v>23.57</v>
      </c>
      <c r="K3" s="4">
        <v>28.55</v>
      </c>
      <c r="L3" s="4">
        <v>28.55</v>
      </c>
      <c r="M3" s="4">
        <v>35.090000000000003</v>
      </c>
      <c r="N3" s="4">
        <v>28.55</v>
      </c>
      <c r="O3" s="74"/>
      <c r="Q3" s="74"/>
      <c r="R3" s="74"/>
      <c r="S3" s="74"/>
      <c r="T3" s="74"/>
      <c r="U3" s="74"/>
      <c r="V3" s="74"/>
      <c r="W3" s="74"/>
      <c r="X3" s="74"/>
    </row>
    <row r="4" spans="1:26">
      <c r="A4" s="5" t="s">
        <v>23</v>
      </c>
      <c r="B4" s="5" t="s">
        <v>24</v>
      </c>
      <c r="C4" s="5"/>
      <c r="D4" s="5"/>
      <c r="E4" s="5"/>
      <c r="F4" s="52" t="s">
        <v>25</v>
      </c>
      <c r="G4" s="53" t="s">
        <v>26</v>
      </c>
      <c r="H4" s="54" t="s">
        <v>26</v>
      </c>
      <c r="I4" s="56" t="s">
        <v>26</v>
      </c>
      <c r="J4" s="56" t="s">
        <v>26</v>
      </c>
      <c r="K4" s="55" t="s">
        <v>27</v>
      </c>
      <c r="L4" s="55" t="s">
        <v>27</v>
      </c>
      <c r="M4" s="55" t="s">
        <v>27</v>
      </c>
      <c r="N4" s="55" t="s">
        <v>27</v>
      </c>
      <c r="O4" s="5"/>
      <c r="Q4" s="6"/>
      <c r="R4" s="6"/>
      <c r="S4" s="6"/>
      <c r="T4" s="6"/>
      <c r="U4" s="6"/>
      <c r="V4" s="6"/>
      <c r="W4" s="6"/>
      <c r="X4" s="6"/>
    </row>
    <row r="5" spans="1:26">
      <c r="A5" s="7"/>
      <c r="B5" s="70"/>
      <c r="C5" s="71"/>
      <c r="D5" s="17"/>
      <c r="E5" s="18"/>
      <c r="F5" s="48"/>
      <c r="G5" s="19"/>
      <c r="H5" s="19"/>
      <c r="I5" s="61"/>
      <c r="J5" s="61"/>
      <c r="K5" s="51"/>
      <c r="L5" s="51"/>
      <c r="M5" s="51"/>
      <c r="N5" s="59"/>
      <c r="O5" s="20"/>
      <c r="Q5" s="21"/>
      <c r="R5" s="21"/>
      <c r="S5" s="21"/>
      <c r="T5" s="21"/>
      <c r="U5" s="21"/>
      <c r="V5" s="21"/>
      <c r="W5" s="21"/>
      <c r="X5" s="22"/>
    </row>
    <row r="6" spans="1:26">
      <c r="A6" s="9"/>
      <c r="B6" s="23"/>
      <c r="C6" s="24"/>
      <c r="D6" s="24"/>
      <c r="E6" s="25"/>
      <c r="F6" s="50"/>
      <c r="G6" s="26"/>
      <c r="H6" s="26"/>
      <c r="I6" s="28"/>
      <c r="J6" s="28"/>
      <c r="K6" s="49"/>
      <c r="L6" s="49"/>
      <c r="M6" s="49"/>
      <c r="N6" s="49"/>
      <c r="O6" s="27"/>
      <c r="Q6" s="29"/>
      <c r="R6" s="29"/>
      <c r="S6" s="29"/>
      <c r="T6" s="29"/>
      <c r="U6" s="29"/>
      <c r="V6" s="29"/>
      <c r="W6" s="29"/>
      <c r="X6" s="30"/>
    </row>
    <row r="7" spans="1:26">
      <c r="A7" s="10" t="s">
        <v>28</v>
      </c>
      <c r="B7" s="31"/>
      <c r="C7" s="32"/>
      <c r="D7" s="32" t="s">
        <v>29</v>
      </c>
      <c r="E7" s="33"/>
      <c r="F7" s="46">
        <f>IF('1 - 7 May 17'!F7+'8 - 14 May 17'!F7+'15 - 21 May 17'!F7+'22 - 28 May 17'!F7+'29 - 31 May 17'!F7+'30 - 31 Jan 17'!F7=0,"",'1 - 7 May 17'!F7+'8 - 14 May 17'!F7+'15 - 21 May 17'!F7+'22 - 28 May 17'!F7+'29 - 31 May 17'!F7+'30 - 31 Jan 17'!F7)</f>
        <v>160</v>
      </c>
      <c r="G7" s="26">
        <f>IF('1 - 7 May 17'!G7+'8 - 14 May 17'!G7+'15 - 21 May 17'!G7+'22 - 28 May 17'!G7+'29 - 31 May 17'!G7+'30 - 31 Jan 17'!G7=0,"",'1 - 7 May 17'!G7+'8 - 14 May 17'!G7+'15 - 21 May 17'!G7+'22 - 28 May 17'!G7+'29 - 31 May 17'!G7+'30 - 31 Jan 17'!G7)</f>
        <v>54</v>
      </c>
      <c r="H7" s="26">
        <f>IF('1 - 7 May 17'!H7+'8 - 14 May 17'!H7+'15 - 21 May 17'!H7+'22 - 28 May 17'!H7+'29 - 31 May 17'!H7+'30 - 31 Jan 17'!H7=0,"",'1 - 7 May 17'!H7+'8 - 14 May 17'!H7+'15 - 21 May 17'!H7+'22 - 28 May 17'!H7+'29 - 31 May 17'!H7+'30 - 31 Jan 17'!H7)</f>
        <v>152</v>
      </c>
      <c r="I7" s="28">
        <f>IF('1 - 7 May 17'!I7+'8 - 14 May 17'!I7+'15 - 21 May 17'!I7+'22 - 28 May 17'!I7+'29 - 31 May 17'!I7+'30 - 31 Jan 17'!I7=0,"",'1 - 7 May 17'!I7+'8 - 14 May 17'!I7+'15 - 21 May 17'!I7+'22 - 28 May 17'!I7+'29 - 31 May 17'!I7+'30 - 31 Jan 17'!I7)</f>
        <v>104</v>
      </c>
      <c r="J7" s="28">
        <f>IF('1 - 7 May 17'!J7+'8 - 14 May 17'!J7+'15 - 21 May 17'!J7+'22 - 28 May 17'!J7+'29 - 31 May 17'!J7+'30 - 31 Jan 17'!J7=0,"",'1 - 7 May 17'!J7+'8 - 14 May 17'!J7+'15 - 21 May 17'!J7+'22 - 28 May 17'!J7+'29 - 31 May 17'!J7+'30 - 31 Jan 17'!J7)</f>
        <v>128</v>
      </c>
      <c r="K7" s="49">
        <f>IF('1 - 7 May 17'!K7+'8 - 14 May 17'!K7+'15 - 21 May 17'!K7+'22 - 28 May 17'!K7+'29 - 31 May 17'!K7+'30 - 31 Jan 17'!K7=0,"",'1 - 7 May 17'!K7+'8 - 14 May 17'!K7+'15 - 21 May 17'!K7+'22 - 28 May 17'!K7+'29 - 31 May 17'!K7+'30 - 31 Jan 17'!K7)</f>
        <v>137</v>
      </c>
      <c r="L7" s="49">
        <f>IF('1 - 7 May 17'!L7+'8 - 14 May 17'!L7+'15 - 21 May 17'!L7+'22 - 28 May 17'!L7+'29 - 31 May 17'!L7+'30 - 31 Jan 17'!L7=0,"",'1 - 7 May 17'!L7+'8 - 14 May 17'!L7+'15 - 21 May 17'!L7+'22 - 28 May 17'!L7+'29 - 31 May 17'!L7+'30 - 31 Jan 17'!L7)</f>
        <v>104</v>
      </c>
      <c r="M7" s="49">
        <f>IF('1 - 7 May 17'!M7+'8 - 14 May 17'!M7+'15 - 21 May 17'!M7+'22 - 28 May 17'!M7+'29 - 31 May 17'!M7+'30 - 31 Jan 17'!M7=0,"",'1 - 7 May 17'!M7+'8 - 14 May 17'!M7+'15 - 21 May 17'!M7+'22 - 28 May 17'!M7+'29 - 31 May 17'!M7+'30 - 31 Jan 17'!M7)</f>
        <v>160</v>
      </c>
      <c r="N7" s="49">
        <f>IF('1 - 7 May 17'!N7+'8 - 14 May 17'!N7+'15 - 21 May 17'!N7+'22 - 28 May 17'!N7+'29 - 31 May 17'!N7+'30 - 31 Jan 17'!N7=0,"",'1 - 7 May 17'!N7+'8 - 14 May 17'!N7+'15 - 21 May 17'!N7+'22 - 28 May 17'!N7+'29 - 31 May 17'!N7+'30 - 31 Jan 17'!N7)</f>
        <v>160</v>
      </c>
      <c r="O7" s="26">
        <f>SUM(F7:N7)</f>
        <v>1159</v>
      </c>
      <c r="Q7" s="38">
        <f>ROUND(SUMPRODUCT($F$3:$N$3,F7:N7),2)</f>
        <v>37497.33</v>
      </c>
      <c r="R7" s="38" t="str">
        <f>IF('8 - 14 May 17'!R7+'15 - 21 May 17'!R7+'22 - 28 May 17'!R7+'29 - 31 May 17'!R7+'30 - 31 Jan 17'!R7=0,"",'8 - 14 May 17'!R7+'15 - 21 May 17'!R7+'22 - 28 May 17'!R7+'29 - 31 May 17'!R7+'30 - 31 Jan 17'!R7)</f>
        <v/>
      </c>
      <c r="S7" s="38"/>
      <c r="T7" s="38"/>
      <c r="U7" s="38"/>
      <c r="V7" s="38"/>
      <c r="W7" s="38"/>
      <c r="X7" s="39">
        <f>SUM(Q7:W7)</f>
        <v>37497.33</v>
      </c>
      <c r="Z7" s="8"/>
    </row>
    <row r="8" spans="1:26">
      <c r="A8" s="87" t="s">
        <v>54</v>
      </c>
      <c r="B8" s="31"/>
      <c r="C8" s="32"/>
      <c r="D8" s="32" t="s">
        <v>52</v>
      </c>
      <c r="E8" s="33"/>
      <c r="F8" s="46" t="str">
        <f>IF('1 - 7 May 17'!F8+'8 - 14 May 17'!F8+'15 - 21 May 17'!F8+'22 - 28 May 17'!F8+'29 - 31 May 17'!F8+'30 - 31 Jan 17'!F8=0,"",'1 - 7 May 17'!F8+'8 - 14 May 17'!F8+'15 - 21 May 17'!F8+'22 - 28 May 17'!F8+'29 - 31 May 17'!F8+'30 - 31 Jan 17'!F8)</f>
        <v/>
      </c>
      <c r="G8" s="26" t="str">
        <f>IF('1 - 7 May 17'!G8+'8 - 14 May 17'!G8+'15 - 21 May 17'!G8+'22 - 28 May 17'!G8+'29 - 31 May 17'!G8+'30 - 31 Jan 17'!G8=0,"",'1 - 7 May 17'!G8+'8 - 14 May 17'!G8+'15 - 21 May 17'!G8+'22 - 28 May 17'!G8+'29 - 31 May 17'!G8+'30 - 31 Jan 17'!G8)</f>
        <v/>
      </c>
      <c r="H8" s="26" t="str">
        <f>IF('1 - 7 May 17'!H8+'8 - 14 May 17'!H8+'15 - 21 May 17'!H8+'22 - 28 May 17'!H8+'29 - 31 May 17'!H8+'30 - 31 Jan 17'!H8=0,"",'1 - 7 May 17'!H8+'8 - 14 May 17'!H8+'15 - 21 May 17'!H8+'22 - 28 May 17'!H8+'29 - 31 May 17'!H8+'30 - 31 Jan 17'!H8)</f>
        <v/>
      </c>
      <c r="I8" s="28"/>
      <c r="J8" s="28" t="str">
        <f>IF('1 - 7 May 17'!J8+'8 - 14 May 17'!J8+'15 - 21 May 17'!J8+'22 - 28 May 17'!J8+'29 - 31 May 17'!J8+'30 - 31 Jan 17'!J8=0,"",'1 - 7 May 17'!J8+'8 - 14 May 17'!J8+'15 - 21 May 17'!J8+'22 - 28 May 17'!J8+'29 - 31 May 17'!J8+'30 - 31 Jan 17'!J8)</f>
        <v/>
      </c>
      <c r="K8" s="49">
        <f>IF('1 - 7 May 17'!K8+'8 - 14 May 17'!K8+'15 - 21 May 17'!K8+'22 - 28 May 17'!K8+'29 - 31 May 17'!K8+'30 - 31 Jan 17'!K8=0,"",'1 - 7 May 17'!K8+'8 - 14 May 17'!K8+'15 - 21 May 17'!K8+'22 - 28 May 17'!K8+'29 - 31 May 17'!K8+'30 - 31 Jan 17'!K8)</f>
        <v>15</v>
      </c>
      <c r="L8" s="49">
        <f>IF('1 - 7 May 17'!L8+'8 - 14 May 17'!L8+'15 - 21 May 17'!L8+'22 - 28 May 17'!L8+'29 - 31 May 17'!L8+'30 - 31 Jan 17'!L8=0,"",'1 - 7 May 17'!L8+'8 - 14 May 17'!L8+'15 - 21 May 17'!L8+'22 - 28 May 17'!L8+'29 - 31 May 17'!L8+'30 - 31 Jan 17'!L8)</f>
        <v>16</v>
      </c>
      <c r="M8" s="49" t="str">
        <f>IF('1 - 7 May 17'!M8+'8 - 14 May 17'!M8+'15 - 21 May 17'!M8+'22 - 28 May 17'!M8+'29 - 31 May 17'!M8+'30 - 31 Jan 17'!M8=0,"",'1 - 7 May 17'!M8+'8 - 14 May 17'!M8+'15 - 21 May 17'!M8+'22 - 28 May 17'!M8+'29 - 31 May 17'!M8+'30 - 31 Jan 17'!M8)</f>
        <v/>
      </c>
      <c r="N8" s="49" t="str">
        <f>IF('1 - 7 May 17'!N8+'8 - 14 May 17'!N8+'15 - 21 May 17'!N8+'22 - 28 May 17'!N8+'29 - 31 May 17'!N8+'30 - 31 Jan 17'!N8=0,"",'1 - 7 May 17'!N8+'8 - 14 May 17'!N8+'15 - 21 May 17'!N8+'22 - 28 May 17'!N8+'29 - 31 May 17'!N8+'30 - 31 Jan 17'!N8)</f>
        <v/>
      </c>
      <c r="O8" s="26">
        <f>SUM(F8:N8)</f>
        <v>31</v>
      </c>
      <c r="Q8" s="38">
        <f>ROUND(SUMPRODUCT($F$3:$N$3,F8:N8),2)</f>
        <v>885.05</v>
      </c>
      <c r="R8" s="38" t="str">
        <f>IF('8 - 14 May 17'!R8+'15 - 21 May 17'!R8+'22 - 28 May 17'!R8+'29 - 31 May 17'!R8+'30 - 31 Jan 17'!R8=0,"",'8 - 14 May 17'!R8+'15 - 21 May 17'!R8+'22 - 28 May 17'!R8+'29 - 31 May 17'!R8+'30 - 31 Jan 17'!R8)</f>
        <v/>
      </c>
      <c r="S8" s="38"/>
      <c r="T8" s="38"/>
      <c r="U8" s="38"/>
      <c r="V8" s="38"/>
      <c r="W8" s="38"/>
      <c r="X8" s="39">
        <f>SUM(Q8:W8)</f>
        <v>885.05</v>
      </c>
      <c r="Z8" s="8"/>
    </row>
    <row r="9" spans="1:26" ht="13.5" customHeight="1" thickBot="1">
      <c r="B9" s="31"/>
      <c r="C9" s="32"/>
      <c r="D9" s="32"/>
      <c r="E9" s="33" t="s">
        <v>30</v>
      </c>
      <c r="F9" s="47" t="str">
        <f>IF('8 - 14 May 17'!F8+'15 - 21 May 17'!F8+'22 - 28 May 17'!F8+'29 - 31 May 17'!F9+'30 - 31 Jan 17'!F8=0,"",'8 - 14 May 17'!F8+'15 - 21 May 17'!F8+'22 - 28 May 17'!F8+'29 - 31 May 17'!F9+'30 - 31 Jan 17'!F8)</f>
        <v/>
      </c>
      <c r="G9" s="36" t="str">
        <f>IF('8 - 14 May 17'!G8+'15 - 21 May 17'!G8+'22 - 28 May 17'!G8+'29 - 31 May 17'!G9+'30 - 31 Jan 17'!G8=0,"",'8 - 14 May 17'!G8+'15 - 21 May 17'!G8+'22 - 28 May 17'!G8+'29 - 31 May 17'!G9+'30 - 31 Jan 17'!G8)</f>
        <v/>
      </c>
      <c r="H9" s="36" t="str">
        <f>IF('8 - 14 May 17'!H8+'15 - 21 May 17'!H8+'22 - 28 May 17'!H8+'29 - 31 May 17'!H9+'30 - 31 Jan 17'!H8=0,"",'8 - 14 May 17'!H8+'15 - 21 May 17'!H8+'22 - 28 May 17'!H8+'29 - 31 May 17'!H9+'30 - 31 Jan 17'!H8)</f>
        <v/>
      </c>
      <c r="I9" s="62"/>
      <c r="J9" s="62" t="str">
        <f>IF('8 - 14 May 17'!J8+'15 - 21 May 17'!J8+'22 - 28 May 17'!J8+'29 - 31 May 17'!J9+'30 - 31 Jan 17'!J8=0,"",'8 - 14 May 17'!J8+'15 - 21 May 17'!J8+'22 - 28 May 17'!J8+'29 - 31 May 17'!J9+'30 - 31 Jan 17'!J8)</f>
        <v/>
      </c>
      <c r="K9" s="58" t="str">
        <f>IF('8 - 14 May 17'!K8+'15 - 21 May 17'!K8+'22 - 28 May 17'!K8+'29 - 31 May 17'!K9+'30 - 31 Jan 17'!K8=0,"",'8 - 14 May 17'!K8+'15 - 21 May 17'!K8+'22 - 28 May 17'!K8+'29 - 31 May 17'!K9+'30 - 31 Jan 17'!K8)</f>
        <v/>
      </c>
      <c r="L9" s="58"/>
      <c r="M9" s="58" t="str">
        <f>IF('8 - 14 May 17'!M8+'15 - 21 May 17'!M8+'22 - 28 May 17'!M8+'29 - 31 May 17'!M9+'30 - 31 Jan 17'!M8=0,"",'8 - 14 May 17'!M8+'15 - 21 May 17'!M8+'22 - 28 May 17'!M8+'29 - 31 May 17'!M9+'30 - 31 Jan 17'!M8)</f>
        <v/>
      </c>
      <c r="N9" s="60" t="str">
        <f>IF('8 - 14 May 17'!N8+'15 - 21 May 17'!N8+'22 - 28 May 17'!N8+'29 - 31 May 17'!N9+'30 - 31 Jan 17'!N8=0,"",'8 - 14 May 17'!N8+'15 - 21 May 17'!N8+'22 - 28 May 17'!N8+'29 - 31 May 17'!N9+'30 - 31 Jan 17'!N8)</f>
        <v/>
      </c>
      <c r="O9" s="37">
        <f>SUM(F9:N9)</f>
        <v>0</v>
      </c>
      <c r="Q9" s="38">
        <f>ROUND(SUMPRODUCT($F$3:$N$3,F9:N9),2)</f>
        <v>0</v>
      </c>
      <c r="R9" s="40" t="str">
        <f>IF('8 - 14 May 17'!R8+'15 - 21 May 17'!R8+'22 - 28 May 17'!R8+'29 - 31 May 17'!R9+'30 - 31 Jan 17'!R8=0,"",'8 - 14 May 17'!R8+'15 - 21 May 17'!R8+'22 - 28 May 17'!R8+'29 - 31 May 17'!R9+'30 - 31 Jan 17'!R8)</f>
        <v/>
      </c>
      <c r="S9" s="40" t="str">
        <f>IF('8 - 14 May 17'!S8+'15 - 21 May 17'!S8+'22 - 28 May 17'!S8+'29 - 31 May 17'!S9+'30 - 31 Jan 17'!S8=0,"",'8 - 14 May 17'!S8+'15 - 21 May 17'!S8+'22 - 28 May 17'!S8+'29 - 31 May 17'!S9+'30 - 31 Jan 17'!S8)</f>
        <v/>
      </c>
      <c r="T9" s="40" t="str">
        <f>IF('8 - 14 May 17'!T8+'15 - 21 May 17'!T8+'22 - 28 May 17'!T8+'29 - 31 May 17'!T9+'30 - 31 Jan 17'!T8=0,"",'8 - 14 May 17'!T8+'15 - 21 May 17'!T8+'22 - 28 May 17'!T8+'29 - 31 May 17'!T9+'30 - 31 Jan 17'!T8)</f>
        <v/>
      </c>
      <c r="U9" s="40" t="str">
        <f>IF('8 - 14 May 17'!U8+'15 - 21 May 17'!U8+'22 - 28 May 17'!U8+'29 - 31 May 17'!U9+'30 - 31 Jan 17'!U8=0,"",'8 - 14 May 17'!U8+'15 - 21 May 17'!U8+'22 - 28 May 17'!U8+'29 - 31 May 17'!U9+'30 - 31 Jan 17'!U8)</f>
        <v/>
      </c>
      <c r="V9" s="40" t="str">
        <f>IF('8 - 14 May 17'!V8+'15 - 21 May 17'!V8+'22 - 28 May 17'!V8+'29 - 31 May 17'!V9+'30 - 31 Jan 17'!V8=0,"",'8 - 14 May 17'!V8+'15 - 21 May 17'!V8+'22 - 28 May 17'!V8+'29 - 31 May 17'!V9+'30 - 31 Jan 17'!V8)</f>
        <v/>
      </c>
      <c r="W9" s="40" t="str">
        <f>IF('8 - 14 May 17'!W8+'15 - 21 May 17'!W8+'22 - 28 May 17'!W8+'29 - 31 May 17'!W9+'30 - 31 Jan 17'!W8=0,"",'8 - 14 May 17'!W8+'15 - 21 May 17'!W8+'22 - 28 May 17'!W8+'29 - 31 May 17'!W9+'30 - 31 Jan 17'!W8)</f>
        <v/>
      </c>
      <c r="X9" s="41">
        <f>SUM(Q9:W9)</f>
        <v>0</v>
      </c>
      <c r="Z9" s="42"/>
    </row>
    <row r="10" spans="1:26" ht="13.5" customHeight="1" thickBot="1">
      <c r="B10" s="79"/>
      <c r="C10" s="74"/>
      <c r="D10" s="74"/>
      <c r="E10" s="74"/>
      <c r="F10" s="11"/>
      <c r="G10" s="11"/>
      <c r="H10" s="11"/>
      <c r="I10" s="11"/>
      <c r="J10" s="11"/>
      <c r="K10" s="11"/>
      <c r="L10" s="11"/>
      <c r="M10" s="11"/>
      <c r="N10" s="11"/>
      <c r="O10" s="12">
        <f>SUM(F10:N10)</f>
        <v>0</v>
      </c>
      <c r="Q10" s="13">
        <f>ROUND(SUMPRODUCT($F$3:$N$3,F10:N10),2)</f>
        <v>0</v>
      </c>
      <c r="R10" s="13"/>
      <c r="S10" s="13"/>
      <c r="T10" s="13"/>
      <c r="U10" s="13"/>
      <c r="V10" s="13"/>
      <c r="W10" s="13"/>
      <c r="X10" s="16">
        <f>SUM(Q10:W10)</f>
        <v>0</v>
      </c>
      <c r="Z10" s="42"/>
    </row>
    <row r="11" spans="1:26" ht="13.5" customHeight="1" thickBot="1">
      <c r="B11" s="79"/>
      <c r="C11" s="74"/>
      <c r="D11" s="74"/>
      <c r="E11" s="74"/>
      <c r="F11" s="11"/>
      <c r="G11" s="11"/>
      <c r="H11" s="11"/>
      <c r="I11" s="11"/>
      <c r="J11" s="11"/>
      <c r="K11" s="11"/>
      <c r="L11" s="11"/>
      <c r="M11" s="11"/>
      <c r="N11" s="11"/>
      <c r="O11" s="12">
        <f>SUM(F11:N11)</f>
        <v>0</v>
      </c>
      <c r="Q11" s="13">
        <f>ROUND(SUMPRODUCT($F$3:$N$3,F11:N11),2)</f>
        <v>0</v>
      </c>
      <c r="R11" s="13"/>
      <c r="S11" s="13"/>
      <c r="T11" s="13"/>
      <c r="U11" s="13"/>
      <c r="V11" s="13"/>
      <c r="W11" s="13"/>
      <c r="X11" s="16">
        <f>SUM(Q11:W11)</f>
        <v>0</v>
      </c>
      <c r="Z11" s="42"/>
    </row>
    <row r="12" spans="1:26" ht="13.5" customHeight="1" thickBot="1">
      <c r="B12" s="79" t="s">
        <v>31</v>
      </c>
      <c r="C12" s="74"/>
      <c r="D12" s="74"/>
      <c r="E12" s="74"/>
      <c r="F12" s="14">
        <f t="shared" ref="F12:N12" si="0">SUM(F5:F11)</f>
        <v>160</v>
      </c>
      <c r="G12" s="14">
        <f t="shared" si="0"/>
        <v>54</v>
      </c>
      <c r="H12" s="14">
        <f t="shared" si="0"/>
        <v>152</v>
      </c>
      <c r="I12" s="14">
        <f t="shared" si="0"/>
        <v>104</v>
      </c>
      <c r="J12" s="14">
        <f t="shared" si="0"/>
        <v>128</v>
      </c>
      <c r="K12" s="14">
        <f t="shared" si="0"/>
        <v>152</v>
      </c>
      <c r="L12" s="14">
        <f t="shared" si="0"/>
        <v>120</v>
      </c>
      <c r="M12" s="14">
        <f t="shared" si="0"/>
        <v>160</v>
      </c>
      <c r="N12" s="14">
        <f t="shared" si="0"/>
        <v>160</v>
      </c>
      <c r="O12" s="14">
        <f>SUM(F12:N12)</f>
        <v>1190</v>
      </c>
      <c r="Z12" s="42"/>
    </row>
    <row r="13" spans="1:26" ht="13.5" customHeight="1" thickBot="1">
      <c r="B13" s="79" t="s">
        <v>32</v>
      </c>
      <c r="C13" s="74"/>
      <c r="D13" s="74"/>
      <c r="E13" s="74"/>
      <c r="F13" s="15">
        <f t="shared" ref="F13:N13" si="1">ROUND(F3*F12, 2)</f>
        <v>7737.6</v>
      </c>
      <c r="G13" s="15">
        <f t="shared" si="1"/>
        <v>1894.86</v>
      </c>
      <c r="H13" s="15">
        <f t="shared" si="1"/>
        <v>5333.68</v>
      </c>
      <c r="I13" s="15">
        <f t="shared" si="1"/>
        <v>2451.2800000000002</v>
      </c>
      <c r="J13" s="15">
        <f t="shared" si="1"/>
        <v>3016.96</v>
      </c>
      <c r="K13" s="15">
        <f t="shared" si="1"/>
        <v>4339.6000000000004</v>
      </c>
      <c r="L13" s="15">
        <f t="shared" si="1"/>
        <v>3426</v>
      </c>
      <c r="M13" s="15">
        <f t="shared" si="1"/>
        <v>5614.4</v>
      </c>
      <c r="N13" s="15">
        <f t="shared" si="1"/>
        <v>4568</v>
      </c>
      <c r="O13" s="16"/>
      <c r="Q13" s="16">
        <f t="shared" ref="Q13:X13" si="2">SUM(Q5:Q11)</f>
        <v>38382.380000000005</v>
      </c>
      <c r="R13" s="16">
        <f t="shared" si="2"/>
        <v>0</v>
      </c>
      <c r="S13" s="16">
        <f t="shared" si="2"/>
        <v>0</v>
      </c>
      <c r="T13" s="16">
        <f t="shared" si="2"/>
        <v>0</v>
      </c>
      <c r="U13" s="16">
        <f t="shared" si="2"/>
        <v>0</v>
      </c>
      <c r="V13" s="16">
        <f t="shared" si="2"/>
        <v>0</v>
      </c>
      <c r="W13" s="16">
        <f t="shared" si="2"/>
        <v>0</v>
      </c>
      <c r="X13" s="16">
        <f t="shared" si="2"/>
        <v>38382.380000000005</v>
      </c>
    </row>
    <row r="14" spans="1:26" ht="13.5" customHeight="1" thickBot="1"/>
    <row r="15" spans="1:26" ht="13.5" customHeight="1" thickBot="1">
      <c r="J15" s="45"/>
      <c r="K15" s="45"/>
      <c r="L15" s="45"/>
      <c r="M15" s="45"/>
      <c r="N15" s="45" t="s">
        <v>33</v>
      </c>
      <c r="O15" s="44">
        <f>O12/8</f>
        <v>148.75</v>
      </c>
      <c r="X15" s="43">
        <f>IF(O12=0,"",Q13/O12)</f>
        <v>32.254100840336136</v>
      </c>
    </row>
    <row r="18" spans="5:15">
      <c r="F18" s="65" t="s">
        <v>25</v>
      </c>
      <c r="J18" s="65" t="s">
        <v>42</v>
      </c>
      <c r="N18" s="65" t="s">
        <v>43</v>
      </c>
    </row>
    <row r="19" spans="5:15">
      <c r="E19" s="65" t="s">
        <v>44</v>
      </c>
      <c r="F19" s="64">
        <f>F13</f>
        <v>7737.6</v>
      </c>
      <c r="J19" s="64">
        <f>SUM(G13:J13)</f>
        <v>12696.779999999999</v>
      </c>
      <c r="N19" s="64">
        <f>SUM(K13:N13)</f>
        <v>17948</v>
      </c>
    </row>
    <row r="21" spans="5:15">
      <c r="E21" s="65" t="s">
        <v>45</v>
      </c>
      <c r="F21" s="64"/>
      <c r="J21" s="64"/>
      <c r="N21" s="64">
        <v>0</v>
      </c>
    </row>
    <row r="23" spans="5:15" s="67" customFormat="1">
      <c r="E23" s="68" t="s">
        <v>46</v>
      </c>
      <c r="F23" s="69">
        <f>F21-F19</f>
        <v>-7737.6</v>
      </c>
      <c r="J23" s="69">
        <f>J21-J19</f>
        <v>-12696.779999999999</v>
      </c>
      <c r="N23" s="69">
        <f>N21-N19</f>
        <v>-17948</v>
      </c>
    </row>
    <row r="24" spans="5:15" s="67" customFormat="1">
      <c r="E24" s="68"/>
      <c r="F24" s="69"/>
      <c r="J24" s="69"/>
      <c r="N24" s="69"/>
    </row>
    <row r="25" spans="5:15" s="67" customFormat="1">
      <c r="E25" s="68" t="s">
        <v>47</v>
      </c>
      <c r="F25" s="64"/>
      <c r="G25" s="72"/>
      <c r="J25" s="64"/>
      <c r="K25" s="72"/>
      <c r="L25" s="72"/>
      <c r="N25" s="64">
        <v>0</v>
      </c>
      <c r="O25" s="72"/>
    </row>
    <row r="26" spans="5:15" s="67" customFormat="1">
      <c r="E26" s="68"/>
      <c r="F26" s="64">
        <v>0</v>
      </c>
      <c r="G26" s="72"/>
      <c r="J26" s="64">
        <v>0</v>
      </c>
      <c r="K26" s="72"/>
      <c r="L26" s="72"/>
      <c r="N26" s="64">
        <v>0</v>
      </c>
      <c r="O26" s="72"/>
    </row>
    <row r="27" spans="5:15">
      <c r="F27" s="64"/>
    </row>
    <row r="28" spans="5:15" ht="13.5" customHeight="1" thickBot="1">
      <c r="E28" s="65" t="s">
        <v>48</v>
      </c>
      <c r="F28" s="66">
        <f>SUM(F25:F26)</f>
        <v>0</v>
      </c>
      <c r="J28" s="66">
        <f>SUM(J25:J26)</f>
        <v>0</v>
      </c>
      <c r="N28" s="66">
        <f>SUM(N25:N26)</f>
        <v>0</v>
      </c>
    </row>
    <row r="29" spans="5:15" ht="13.5" customHeight="1" thickTop="1"/>
    <row r="30" spans="5:15" s="67" customFormat="1">
      <c r="E30" s="68" t="s">
        <v>49</v>
      </c>
      <c r="F30" s="69">
        <f>F28-F19</f>
        <v>-7737.6</v>
      </c>
      <c r="J30" s="69">
        <f>J28-J19</f>
        <v>-12696.779999999999</v>
      </c>
      <c r="N30" s="69">
        <f>N28-N19</f>
        <v>-17948</v>
      </c>
    </row>
    <row r="49" spans="1:1" ht="15" customHeight="1">
      <c r="A49"/>
    </row>
  </sheetData>
  <mergeCells count="16">
    <mergeCell ref="B12:E12"/>
    <mergeCell ref="B13:E13"/>
    <mergeCell ref="B10:E10"/>
    <mergeCell ref="B11:E11"/>
    <mergeCell ref="U1:U3"/>
    <mergeCell ref="V1:V3"/>
    <mergeCell ref="W1:W3"/>
    <mergeCell ref="X1:X3"/>
    <mergeCell ref="B2:E2"/>
    <mergeCell ref="B3:E3"/>
    <mergeCell ref="B1:E1"/>
    <mergeCell ref="O1:O3"/>
    <mergeCell ref="Q1:Q3"/>
    <mergeCell ref="R1:R3"/>
    <mergeCell ref="S1:S3"/>
    <mergeCell ref="T1:T3"/>
  </mergeCells>
  <conditionalFormatting sqref="O12">
    <cfRule type="cellIs" dxfId="0" priority="1" stopIfTrue="1" operator="notEqual">
      <formula>SUM($F$12:$N$12)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1 - 7 May 17</vt:lpstr>
      <vt:lpstr>8 - 14 May 17</vt:lpstr>
      <vt:lpstr>15 - 21 May 17</vt:lpstr>
      <vt:lpstr>22 - 28 May 17</vt:lpstr>
      <vt:lpstr>29 - 31 May 17</vt:lpstr>
      <vt:lpstr>30 - 31 Jan 17</vt:lpstr>
      <vt:lpstr>May_2017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French</dc:creator>
  <cp:lastModifiedBy>Potapov, Sergii</cp:lastModifiedBy>
  <dcterms:created xsi:type="dcterms:W3CDTF">2014-11-12T09:05:27Z</dcterms:created>
  <dcterms:modified xsi:type="dcterms:W3CDTF">2017-06-20T13:44:03Z</dcterms:modified>
</cp:coreProperties>
</file>