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0700" windowHeight="10815" tabRatio="494"/>
  </bookViews>
  <sheets>
    <sheet name="Timesheet" sheetId="1" r:id="rId1"/>
    <sheet name="List data" sheetId="2" r:id="rId2"/>
    <sheet name="Version History" sheetId="3" r:id="rId3"/>
  </sheets>
  <externalReferences>
    <externalReference r:id="rId4"/>
  </externalReferences>
  <definedNames>
    <definedName name="_filter2" localSheetId="1">'List data'!$A$1:$B$21</definedName>
    <definedName name="_xlnm._FilterDatabase" localSheetId="1">'List data'!$A$1:$B$21</definedName>
    <definedName name="_FilterDatabase_0" localSheetId="1">'List data'!$A$1:$B$21</definedName>
    <definedName name="_FilterDatabase_0_0" localSheetId="1">'List data'!$A$1:$B$21</definedName>
    <definedName name="Range1">OFFSET('List data'!#REF!,MATCH("*"&amp;Timesheet!$A$7&amp;"*",'List data'!$A$2:$A$51,0)-1,0,COUNTA('List data'!$A:$A))</definedName>
    <definedName name="Range10">OFFSET('List data'!#REF!,MATCH("*"&amp;Timesheet!#REF!&amp;"*",'List data'!$A$2:$A$51,0)-1,0,COUNTA('List data'!$A:$A))</definedName>
    <definedName name="Range11">OFFSET('List data'!#REF!,MATCH("*"&amp;Timesheet!#REF!&amp;"*",'List data'!$A$2:$A$51,0)-1,0,COUNTA('List data'!$A:$A))</definedName>
    <definedName name="Range12">OFFSET('List data'!#REF!,MATCH("*"&amp;Timesheet!#REF!&amp;"*",'List data'!$A$2:$A$51,0)-1,0,COUNTA('List data'!$A:$A))</definedName>
    <definedName name="Range13">OFFSET('List data'!#REF!,MATCH("*"&amp;Timesheet!$A$8&amp;"*",'List data'!$A$2:$A$51,0)-1,0,COUNTA('List data'!$A:$A))</definedName>
    <definedName name="Range14">OFFSET('List data'!#REF!,MATCH("*"&amp;Timesheet!#REF!&amp;"*",'List data'!$A$2:$A$51,0)-1,0,COUNTA('List data'!$A:$A))</definedName>
    <definedName name="Range15">OFFSET('List data'!#REF!,MATCH("*"&amp;Timesheet!$A$9&amp;"*",'List data'!$A$2:$A$51,0)-1,0,COUNTA('List data'!$A:$A))</definedName>
    <definedName name="Range16">OFFSET('List data'!#REF!,MATCH("*"&amp;Timesheet!$A$10&amp;"*",'List data'!$A$2:$A$51,0)-1,0,COUNTA('List data'!$A:$A))</definedName>
    <definedName name="Range17">OFFSET('List data'!#REF!,MATCH("*"&amp;Timesheet!$A$11&amp;"*",'List data'!$A$2:$A$51,0)-1,0,COUNTA('List data'!$A:$A))</definedName>
    <definedName name="Range18">OFFSET('List data'!#REF!,MATCH("*"&amp;Timesheet!$A$12&amp;"*",'List data'!$A$2:$A$51,0)-1,0,COUNTA('List data'!$A:$A))</definedName>
    <definedName name="Range19">OFFSET('List data'!#REF!,MATCH("*"&amp;Timesheet!$A$13&amp;"*",'List data'!$A$2:$A$51,0)-1,0,COUNTA('List data'!$A:$A))</definedName>
    <definedName name="Range2">OFFSET('List data'!#REF!,MATCH("*"&amp;Timesheet!#REF!&amp;"*",'List data'!$A$2:$A$51,0)-1,0,COUNTA('List data'!$A:$A))</definedName>
    <definedName name="Range20">OFFSET('List data'!#REF!,MATCH("*"&amp;Timesheet!$A$14&amp;"*",'List data'!$A$2:$A$51,0)-1,0,COUNTA('List data'!$A:$A))</definedName>
    <definedName name="Range3">OFFSET('List data'!#REF!,MATCH("*"&amp;Timesheet!#REF!&amp;"*",'List data'!$A$2:$A$51,0)-1,0,COUNTA('List data'!$A:$A))</definedName>
    <definedName name="Range4">OFFSET('List data'!#REF!,MATCH("*"&amp;Timesheet!#REF!&amp;"*",'List data'!$A$2:$A$51,0)-1,0,COUNTA('List data'!$A:$A))</definedName>
    <definedName name="Range5">OFFSET('List data'!#REF!,MATCH("*"&amp;Timesheet!#REF!&amp;"*",'List data'!$A$2:$A$51,0)-1,0,COUNTA('List data'!$A:$A))</definedName>
    <definedName name="Range6">OFFSET('List data'!#REF!,MATCH("*"&amp;Timesheet!#REF!&amp;"*",'List data'!$A$2:$A$51,0)-1,0,COUNTA('List data'!$A:$A))</definedName>
    <definedName name="Range7">OFFSET('List data'!#REF!,MATCH("*"&amp;Timesheet!#REF!&amp;"*",'List data'!$A$2:$A$51,0)-1,0,COUNTA('List data'!$A:$A))</definedName>
    <definedName name="Range8">OFFSET('List data'!#REF!,MATCH("*"&amp;Timesheet!#REF!&amp;"*",'List data'!$A$2:$A$51,0)-1,0,COUNTA('List data'!$A:$A))</definedName>
    <definedName name="Range9">OFFSET('List data'!#REF!,MATCH("*"&amp;Timesheet!#REF!&amp;"*",'List data'!$A$2:$A$51,0)-1,0,COUNTA('List data'!$A:$A))</definedName>
  </definedNames>
  <calcPr calcId="145621" iterate="1"/>
</workbook>
</file>

<file path=xl/calcChain.xml><?xml version="1.0" encoding="utf-8"?>
<calcChain xmlns="http://schemas.openxmlformats.org/spreadsheetml/2006/main">
  <c r="F15" i="1" l="1"/>
  <c r="C8" i="1" l="1"/>
  <c r="D8" i="1"/>
  <c r="R8" i="1"/>
  <c r="C9" i="1"/>
  <c r="D9" i="1"/>
  <c r="R9" i="1"/>
  <c r="E1" i="1" l="1"/>
  <c r="C14" i="1"/>
  <c r="C13" i="1"/>
  <c r="C12" i="1"/>
  <c r="C11" i="1"/>
  <c r="C10" i="1"/>
  <c r="C7" i="1"/>
  <c r="F1" i="1" l="1"/>
  <c r="I1" i="1"/>
  <c r="H1" i="1" l="1"/>
  <c r="K15" i="1"/>
  <c r="J15" i="1"/>
  <c r="I15" i="1"/>
  <c r="H15" i="1"/>
  <c r="G15" i="1"/>
  <c r="E15" i="1"/>
  <c r="R14" i="1"/>
  <c r="D14" i="1"/>
  <c r="R13" i="1"/>
  <c r="D13" i="1"/>
  <c r="R12" i="1"/>
  <c r="D12" i="1"/>
  <c r="R11" i="1"/>
  <c r="D11" i="1"/>
  <c r="R10" i="1"/>
  <c r="D10" i="1"/>
  <c r="R7" i="1"/>
  <c r="D7" i="1"/>
  <c r="D15" i="1" l="1"/>
</calcChain>
</file>

<file path=xl/sharedStrings.xml><?xml version="1.0" encoding="utf-8"?>
<sst xmlns="http://schemas.openxmlformats.org/spreadsheetml/2006/main" count="98" uniqueCount="80">
  <si>
    <t>-</t>
  </si>
  <si>
    <t>Template Version</t>
  </si>
  <si>
    <t>Comments</t>
  </si>
  <si>
    <t>Search Term:</t>
  </si>
  <si>
    <t>Project title</t>
  </si>
  <si>
    <t>Project code</t>
  </si>
  <si>
    <t>Subtotal</t>
  </si>
  <si>
    <t>Mon</t>
  </si>
  <si>
    <t>Tue</t>
  </si>
  <si>
    <t>Wed</t>
  </si>
  <si>
    <t>Thu</t>
  </si>
  <si>
    <t>Fri</t>
  </si>
  <si>
    <t>Sat</t>
  </si>
  <si>
    <t>Sun</t>
  </si>
  <si>
    <t>EDIT</t>
  </si>
  <si>
    <t>EDIT if you work during weekends</t>
  </si>
  <si>
    <t>DON'T TOUCH</t>
  </si>
  <si>
    <t>If using OpenOffice, Please make sure you have [Options]-&gt;[LibreOffice Calc]-&gt;[Calculate]-&gt;Enable regular expressions in formulas selected</t>
  </si>
  <si>
    <t>and [Options]-&gt;[LibreOffice Calc]-&gt;[Formula]-&gt;[Formula Syntax]="Excel A1"</t>
  </si>
  <si>
    <t>Version</t>
  </si>
  <si>
    <t>Description</t>
  </si>
  <si>
    <t>Author</t>
  </si>
  <si>
    <t>Date</t>
  </si>
  <si>
    <t>Initial version, compatible with Excel and LibreOffice</t>
  </si>
  <si>
    <t>Lachlan MacPherson</t>
  </si>
  <si>
    <t>Codes for SSO M&amp;P Project added</t>
  </si>
  <si>
    <t>Richard Davey</t>
  </si>
  <si>
    <t>Updated Codes for New URTDSM WBS</t>
  </si>
  <si>
    <t>Andrew Gillies</t>
  </si>
  <si>
    <t>Added codes for Landsnet Alcoa Ramp, SPEN Consultancy, Landsvirkjun Alcoa Smelter and NG Consultancy Onsite Engineer projects. Corrected SSO M&amp;P Project codes</t>
  </si>
  <si>
    <t>Dates now automatically calculated from week number.</t>
  </si>
  <si>
    <t>HEADER - DO DOT USE</t>
  </si>
  <si>
    <t>3415P5000-06.1.3 URTDSM - Developments</t>
  </si>
  <si>
    <t>3415P5000-06.1.3.1 URTDSM - PDS Developments</t>
  </si>
  <si>
    <t>3415P5000-06.1.3.1.1 URTDSM - Framework (PDS phase developments)</t>
  </si>
  <si>
    <t>3415P5000-06.1.3.1.2 URTDSM - Alarm Management &amp; e-terra SCADA/PhasorP</t>
  </si>
  <si>
    <t>3415P5000-06.1.3.2 URTDSM - Phase 1 (11 M FAT) Developments</t>
  </si>
  <si>
    <t>3415P5000-06.1.3.2.1 URTDSM - PhasorPoint Phase 1 (11 M FAT) Developme</t>
  </si>
  <si>
    <t>3415P5000-06.1.3.2.1.1 URTDSM - PDC (Phase 1 (11 M FAT) developments)</t>
  </si>
  <si>
    <t>3415P5000-06.1.3.2.1.2 URTDSM - Historian (Phase 1 (11 M FAT) developmen</t>
  </si>
  <si>
    <t>3415P5000-06.1.3.2.1.3 URTDSM - Framework (Phase 1 (11 M FAT) developmen</t>
  </si>
  <si>
    <t>3415P5000-06.1.3.2.1.4 URTDSM - Analytics (OSM Applications) (Phase 1 (1</t>
  </si>
  <si>
    <t>3415P5000-06.1.3.2.1.5 URTDSM - Alarm Management &amp; e-terra SCADA/PhasorP</t>
  </si>
  <si>
    <t>3415P5000-06.1.3.2.1.6 URTDSM - ETV interface (integration) (Phase 1 (11</t>
  </si>
  <si>
    <t>3415P5000-06.1.3.2.1.7 URTDSM - TRENDING interface (integration) (Phase</t>
  </si>
  <si>
    <t>3415P5000-06.1.3.2.1.8 URTDSM - PhasorPoint External interfaces (Phase 1</t>
  </si>
  <si>
    <t>3415P5000-06.1.3.3 URTDSM - Phase 2 (17 M FAT) Developments</t>
  </si>
  <si>
    <t>3415P5000-06.1.3.3.1 URTDSM - PhasorPoint Phase 2 (17 M FAT) Developme</t>
  </si>
  <si>
    <t>3415P5000-06.1.3.3.1.1 URTDSM - Historian (Phase 2 (17 M FAT) developmen</t>
  </si>
  <si>
    <t>3415P5000-06.1.3.3.1.2 URTDSM - Framework (Phase 2 (17 M FAT) developmen</t>
  </si>
  <si>
    <t>3415P5000-06.1.3.3.1.3 URTDSM - ETV interface (integration) (Phase 2 (17</t>
  </si>
  <si>
    <t>3415P5000-06.1.3.3.1.4 URTDSM - TDF interface (integration) (Phase 2 (17</t>
  </si>
  <si>
    <t>3415P5000-06.1.3.1.1</t>
  </si>
  <si>
    <t>3415P5000-06.1.3.1.2</t>
  </si>
  <si>
    <t>3415P5000-06.1.3.2.1.1</t>
  </si>
  <si>
    <t>3415P5000-06.1.3.2.1.2</t>
  </si>
  <si>
    <t>3415P5000-06.1.3.2.1.3</t>
  </si>
  <si>
    <t>3415P5000-06.1.3.2.1.4</t>
  </si>
  <si>
    <t>3415P5000-06.1.3.2.1.5</t>
  </si>
  <si>
    <t>3415P5000-06.1.3.2.1.6</t>
  </si>
  <si>
    <t>3415P5000-06.1.3.2.1.7</t>
  </si>
  <si>
    <t>3415P5000-06.1.3.2.1.8</t>
  </si>
  <si>
    <t>3415P5000-06.1.3.3.1.1</t>
  </si>
  <si>
    <t>3415P5000-06.1.3.3.1.2</t>
  </si>
  <si>
    <t>3415P5000-06.1.3.3.1.3</t>
  </si>
  <si>
    <t>3415P5000-06.1.3.3.1.4</t>
  </si>
  <si>
    <t>Updaed Codes for New (and final) URTDSM WBS</t>
  </si>
  <si>
    <t>Corrected the SP-SSO codes (prevent SAP rejection by adding leading zeros)</t>
  </si>
  <si>
    <t>Added codes for SO-UPS project</t>
  </si>
  <si>
    <t>Landsnet License Upgrade 2014 Project added</t>
  </si>
  <si>
    <t>Minor change in VISOR WBS strucutre</t>
  </si>
  <si>
    <t>Minor change to VISOR WBS code names</t>
  </si>
  <si>
    <t xml:space="preserve">Week total:  </t>
  </si>
  <si>
    <t xml:space="preserve">Week </t>
  </si>
  <si>
    <t>Communication / meetings</t>
  </si>
  <si>
    <t>Sergii Potapov</t>
  </si>
  <si>
    <t>Test process documentation</t>
  </si>
  <si>
    <t>General test environment management</t>
  </si>
  <si>
    <t>Team management</t>
  </si>
  <si>
    <t>Test review and 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</si>
</sst>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mmm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20"/>
      <name val="Calibri"/>
      <family val="2"/>
      <charset val="1"/>
    </font>
    <font>
      <sz val="2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8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DDD9C3"/>
      </patternFill>
    </fill>
    <fill>
      <patternFill patternType="solid">
        <fgColor rgb="FFC6EFCE"/>
        <bgColor rgb="FFCCFFFF"/>
      </patternFill>
    </fill>
    <fill>
      <patternFill patternType="solid">
        <fgColor rgb="FFDDD9C3"/>
        <bgColor rgb="FFC6EFCE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DD9C3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2" fillId="2" borderId="0"/>
    <xf numFmtId="0" fontId="1" fillId="0" borderId="0"/>
  </cellStyleXfs>
  <cellXfs count="66">
    <xf numFmtId="0" fontId="0" fillId="0" borderId="0" xfId="0"/>
    <xf numFmtId="17" fontId="3" fillId="0" borderId="0" xfId="0" applyNumberFormat="1" applyFont="1" applyAlignment="1">
      <alignment horizontal="right"/>
    </xf>
    <xf numFmtId="1" fontId="4" fillId="3" borderId="0" xfId="1" applyNumberFormat="1" applyFont="1" applyFill="1" applyBorder="1" applyAlignment="1" applyProtection="1">
      <alignment horizontal="left"/>
      <protection locked="0"/>
    </xf>
    <xf numFmtId="0" fontId="6" fillId="4" borderId="0" xfId="0" applyFont="1" applyFill="1" applyAlignment="1">
      <alignment horizontal="center"/>
    </xf>
    <xf numFmtId="0" fontId="7" fillId="3" borderId="1" xfId="1" applyFont="1" applyFill="1" applyBorder="1" applyAlignment="1" applyProtection="1">
      <alignment horizontal="center"/>
      <protection locked="0"/>
    </xf>
    <xf numFmtId="1" fontId="8" fillId="0" borderId="0" xfId="0" applyNumberFormat="1" applyFont="1" applyAlignment="1">
      <alignment horizontal="left"/>
    </xf>
    <xf numFmtId="0" fontId="0" fillId="4" borderId="0" xfId="0" applyFont="1" applyFill="1"/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/>
    </xf>
    <xf numFmtId="0" fontId="8" fillId="0" borderId="4" xfId="0" applyFont="1" applyBorder="1" applyAlignment="1">
      <alignment horizontal="center"/>
    </xf>
    <xf numFmtId="0" fontId="9" fillId="3" borderId="5" xfId="1" applyFont="1" applyFill="1" applyBorder="1" applyAlignment="1" applyProtection="1">
      <protection locked="0"/>
    </xf>
    <xf numFmtId="0" fontId="0" fillId="0" borderId="7" xfId="0" applyBorder="1" applyAlignment="1">
      <alignment horizontal="center"/>
    </xf>
    <xf numFmtId="0" fontId="9" fillId="3" borderId="8" xfId="1" applyFont="1" applyFill="1" applyBorder="1" applyAlignment="1" applyProtection="1">
      <protection locked="0"/>
    </xf>
    <xf numFmtId="0" fontId="9" fillId="3" borderId="9" xfId="1" applyFont="1" applyFill="1" applyBorder="1" applyAlignment="1" applyProtection="1">
      <protection locked="0"/>
    </xf>
    <xf numFmtId="0" fontId="9" fillId="2" borderId="9" xfId="1" applyFont="1" applyBorder="1" applyAlignment="1" applyProtection="1">
      <protection locked="0"/>
    </xf>
    <xf numFmtId="0" fontId="9" fillId="2" borderId="10" xfId="1" applyFont="1" applyBorder="1" applyAlignment="1" applyProtection="1">
      <protection locked="0"/>
    </xf>
    <xf numFmtId="0" fontId="9" fillId="3" borderId="11" xfId="1" applyFont="1" applyFill="1" applyBorder="1" applyAlignment="1" applyProtection="1">
      <protection locked="0"/>
    </xf>
    <xf numFmtId="0" fontId="0" fillId="0" borderId="0" xfId="0"/>
    <xf numFmtId="1" fontId="0" fillId="0" borderId="11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9" fillId="3" borderId="13" xfId="1" applyFont="1" applyFill="1" applyBorder="1" applyAlignment="1" applyProtection="1">
      <protection locked="0"/>
    </xf>
    <xf numFmtId="0" fontId="9" fillId="3" borderId="14" xfId="1" applyFont="1" applyFill="1" applyBorder="1" applyAlignment="1" applyProtection="1">
      <protection locked="0"/>
    </xf>
    <xf numFmtId="0" fontId="9" fillId="2" borderId="14" xfId="1" applyFont="1" applyBorder="1" applyAlignment="1" applyProtection="1">
      <protection locked="0"/>
    </xf>
    <xf numFmtId="0" fontId="9" fillId="2" borderId="15" xfId="1" applyFont="1" applyBorder="1" applyAlignment="1" applyProtection="1">
      <protection locked="0"/>
    </xf>
    <xf numFmtId="0" fontId="9" fillId="3" borderId="16" xfId="1" applyFont="1" applyFill="1" applyBorder="1" applyAlignment="1" applyProtection="1">
      <protection locked="0"/>
    </xf>
    <xf numFmtId="0" fontId="9" fillId="3" borderId="6" xfId="1" applyFont="1" applyFill="1" applyBorder="1" applyAlignment="1" applyProtection="1">
      <protection locked="0"/>
    </xf>
    <xf numFmtId="0" fontId="9" fillId="2" borderId="6" xfId="1" applyFont="1" applyBorder="1" applyAlignment="1" applyProtection="1">
      <protection locked="0"/>
    </xf>
    <xf numFmtId="0" fontId="9" fillId="2" borderId="17" xfId="1" applyFont="1" applyBorder="1" applyAlignment="1" applyProtection="1">
      <protection locked="0"/>
    </xf>
    <xf numFmtId="1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center"/>
    </xf>
    <xf numFmtId="0" fontId="9" fillId="3" borderId="20" xfId="1" applyFont="1" applyFill="1" applyBorder="1" applyAlignment="1" applyProtection="1">
      <protection locked="0"/>
    </xf>
    <xf numFmtId="0" fontId="9" fillId="3" borderId="21" xfId="1" applyFont="1" applyFill="1" applyBorder="1" applyAlignment="1" applyProtection="1">
      <protection locked="0"/>
    </xf>
    <xf numFmtId="0" fontId="9" fillId="2" borderId="21" xfId="1" applyFont="1" applyBorder="1" applyAlignment="1" applyProtection="1">
      <protection locked="0"/>
    </xf>
    <xf numFmtId="0" fontId="9" fillId="2" borderId="22" xfId="1" applyFont="1" applyBorder="1" applyAlignment="1" applyProtection="1">
      <protection locked="0"/>
    </xf>
    <xf numFmtId="1" fontId="8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4" xfId="0" applyBorder="1" applyProtection="1"/>
    <xf numFmtId="0" fontId="0" fillId="0" borderId="25" xfId="0" applyBorder="1"/>
    <xf numFmtId="0" fontId="9" fillId="3" borderId="18" xfId="1" applyFont="1" applyFill="1" applyBorder="1" applyAlignment="1" applyProtection="1">
      <protection locked="0"/>
    </xf>
    <xf numFmtId="0" fontId="10" fillId="3" borderId="1" xfId="1" applyFont="1" applyFill="1" applyBorder="1" applyAlignment="1" applyProtection="1">
      <alignment horizontal="center"/>
    </xf>
    <xf numFmtId="0" fontId="10" fillId="2" borderId="1" xfId="1" applyFont="1" applyBorder="1" applyAlignment="1" applyProtection="1">
      <alignment horizontal="center"/>
    </xf>
    <xf numFmtId="0" fontId="11" fillId="0" borderId="0" xfId="0" applyFont="1"/>
    <xf numFmtId="0" fontId="8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wrapText="1"/>
    </xf>
    <xf numFmtId="0" fontId="8" fillId="6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14" fontId="0" fillId="0" borderId="6" xfId="0" applyNumberFormat="1" applyBorder="1" applyAlignment="1">
      <alignment horizontal="center"/>
    </xf>
    <xf numFmtId="164" fontId="5" fillId="4" borderId="0" xfId="1" applyNumberFormat="1" applyFont="1" applyFill="1" applyBorder="1" applyAlignment="1" applyProtection="1">
      <alignment horizontal="right"/>
      <protection locked="0"/>
    </xf>
    <xf numFmtId="165" fontId="5" fillId="4" borderId="0" xfId="1" applyNumberFormat="1" applyFont="1" applyFill="1" applyBorder="1" applyAlignment="1" applyProtection="1">
      <protection locked="0"/>
    </xf>
    <xf numFmtId="164" fontId="5" fillId="4" borderId="0" xfId="1" applyNumberFormat="1" applyFont="1" applyFill="1" applyBorder="1" applyAlignment="1" applyProtection="1">
      <protection locked="0"/>
    </xf>
    <xf numFmtId="0" fontId="9" fillId="3" borderId="5" xfId="1" applyFont="1" applyFill="1" applyBorder="1" applyAlignment="1" applyProtection="1">
      <alignment horizontal="left"/>
      <protection locked="0"/>
    </xf>
    <xf numFmtId="0" fontId="9" fillId="3" borderId="11" xfId="1" applyFont="1" applyFill="1" applyBorder="1" applyAlignment="1" applyProtection="1">
      <alignment horizontal="left"/>
      <protection locked="0"/>
    </xf>
    <xf numFmtId="0" fontId="9" fillId="3" borderId="18" xfId="1" applyFont="1" applyFill="1" applyBorder="1" applyAlignment="1" applyProtection="1">
      <alignment horizontal="left"/>
      <protection locked="0"/>
    </xf>
    <xf numFmtId="1" fontId="0" fillId="0" borderId="5" xfId="0" applyNumberFormat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/>
    <xf numFmtId="0" fontId="0" fillId="5" borderId="18" xfId="0" applyFill="1" applyBorder="1"/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tapov/AppData/Local/Microsoft/Windows/Temporary%20Internet%20Files/Content.Outlook/WUT4RAN5/LUXOFT_URTDSM_timesheet_weekNumber_2015_FirstName_SurnameV8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List data"/>
      <sheetName val="Version History"/>
    </sheetNames>
    <sheetDataSet>
      <sheetData sheetId="0"/>
      <sheetData sheetId="1">
        <row r="2">
          <cell r="A2" t="str">
            <v>3415P5000-06.1.3 URTDSM - Developments</v>
          </cell>
          <cell r="B2" t="str">
            <v>HEADER - DO DOT USE</v>
          </cell>
        </row>
        <row r="3">
          <cell r="A3" t="str">
            <v>3415P5000-06.1.3.1 URTDSM - PDS Developments</v>
          </cell>
          <cell r="B3" t="str">
            <v>HEADER - DO DOT USE</v>
          </cell>
        </row>
        <row r="4">
          <cell r="A4" t="str">
            <v>3415P5000-06.1.3.1.1 URTDSM - Framework (PDS phase developments)</v>
          </cell>
          <cell r="B4" t="str">
            <v>3415P5000-06.1.3.1.1</v>
          </cell>
        </row>
        <row r="5">
          <cell r="A5" t="str">
            <v>3415P5000-06.1.3.1.2 URTDSM - Alarm Management &amp; e-terra SCADA/PhasorP</v>
          </cell>
          <cell r="B5" t="str">
            <v>3415P5000-06.1.3.1.2</v>
          </cell>
        </row>
        <row r="6">
          <cell r="A6" t="str">
            <v>3415P5000-06.1.3.2 URTDSM - Phase 1 (11 M FAT) Developments</v>
          </cell>
          <cell r="B6" t="str">
            <v>HEADER - DO DOT USE</v>
          </cell>
        </row>
        <row r="7">
          <cell r="A7" t="str">
            <v>3415P5000-06.1.3.2.1 URTDSM - PhasorPoint Phase 1 (11 M FAT) Developme</v>
          </cell>
          <cell r="B7" t="str">
            <v>HEADER - DO DOT USE</v>
          </cell>
        </row>
        <row r="8">
          <cell r="A8" t="str">
            <v>3415P5000-06.1.3.2.1.1 URTDSM - PDC (Phase 1 (11 M FAT) developments)</v>
          </cell>
          <cell r="B8" t="str">
            <v>3415P5000-06.1.3.2.1.1</v>
          </cell>
        </row>
        <row r="9">
          <cell r="A9" t="str">
            <v>3415P5000-06.1.3.2.1.2 URTDSM - Historian (Phase 1 (11 M FAT) developmen</v>
          </cell>
          <cell r="B9" t="str">
            <v>3415P5000-06.1.3.2.1.2</v>
          </cell>
        </row>
        <row r="10">
          <cell r="A10" t="str">
            <v>3415P5000-06.1.3.2.1.3 URTDSM - Framework (Phase 1 (11 M FAT) developmen</v>
          </cell>
          <cell r="B10" t="str">
            <v>3415P5000-06.1.3.2.1.3</v>
          </cell>
        </row>
        <row r="11">
          <cell r="A11" t="str">
            <v>3415P5000-06.1.3.2.1.4 URTDSM - Analytics (OSM Applications) (Phase 1 (1</v>
          </cell>
          <cell r="B11" t="str">
            <v>3415P5000-06.1.3.2.1.4</v>
          </cell>
        </row>
        <row r="12">
          <cell r="A12" t="str">
            <v>3415P5000-06.1.3.2.1.5 URTDSM - Alarm Management &amp; e-terra SCADA/PhasorP</v>
          </cell>
          <cell r="B12" t="str">
            <v>3415P5000-06.1.3.2.1.5</v>
          </cell>
        </row>
        <row r="13">
          <cell r="A13" t="str">
            <v>3415P5000-06.1.3.2.1.6 URTDSM - ETV interface (integration) (Phase 1 (11</v>
          </cell>
          <cell r="B13" t="str">
            <v>3415P5000-06.1.3.2.1.6</v>
          </cell>
        </row>
        <row r="14">
          <cell r="A14" t="str">
            <v>3415P5000-06.1.3.2.1.7 URTDSM - TRENDING interface (integration) (Phase</v>
          </cell>
          <cell r="B14" t="str">
            <v>3415P5000-06.1.3.2.1.7</v>
          </cell>
        </row>
        <row r="15">
          <cell r="A15" t="str">
            <v>3415P5000-06.1.3.2.1.8 URTDSM - PhasorPoint External interfaces (Phase 1</v>
          </cell>
          <cell r="B15" t="str">
            <v>3415P5000-06.1.3.2.1.8</v>
          </cell>
        </row>
        <row r="16">
          <cell r="A16" t="str">
            <v>3415P5000-06.1.3.3 URTDSM - Phase 2 (17 M FAT) Developments</v>
          </cell>
          <cell r="B16" t="str">
            <v>HEADER - DO DOT USE</v>
          </cell>
        </row>
        <row r="17">
          <cell r="A17" t="str">
            <v>3415P5000-06.1.3.3.1 URTDSM - PhasorPoint Phase 2 (17 M FAT) Developme</v>
          </cell>
          <cell r="B17" t="str">
            <v>HEADER - DO DOT USE</v>
          </cell>
        </row>
        <row r="18">
          <cell r="A18" t="str">
            <v>3415P5000-06.1.3.3.1.1 URTDSM - Historian (Phase 2 (17 M FAT) developmen</v>
          </cell>
          <cell r="B18" t="str">
            <v>3415P5000-06.1.3.3.1.1</v>
          </cell>
        </row>
        <row r="19">
          <cell r="A19" t="str">
            <v>3415P5000-06.1.3.3.1.2 URTDSM - Framework (Phase 2 (17 M FAT) developmen</v>
          </cell>
          <cell r="B19" t="str">
            <v>3415P5000-06.1.3.3.1.2</v>
          </cell>
        </row>
        <row r="20">
          <cell r="A20" t="str">
            <v>3415P5000-06.1.3.3.1.3 URTDSM - ETV interface (integration) (Phase 2 (17</v>
          </cell>
          <cell r="B20" t="str">
            <v>3415P5000-06.1.3.3.1.3</v>
          </cell>
        </row>
        <row r="21">
          <cell r="A21" t="str">
            <v>3415P5000-06.1.3.3.1.4 URTDSM - TDF interface (integration) (Phase 2 (17</v>
          </cell>
          <cell r="B21" t="str">
            <v>3415P5000-06.1.3.3.1.4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80" zoomScaleNormal="80" workbookViewId="0">
      <selection activeCell="G20" sqref="G20"/>
    </sheetView>
  </sheetViews>
  <sheetFormatPr defaultRowHeight="15" x14ac:dyDescent="0.25"/>
  <cols>
    <col min="1" max="1" width="25.85546875"/>
    <col min="2" max="2" width="70.7109375" customWidth="1"/>
    <col min="3" max="3" width="32.28515625"/>
    <col min="4" max="11" width="9.7109375" customWidth="1"/>
    <col min="12" max="12" width="69.140625" customWidth="1"/>
    <col min="13" max="1025" width="8.7109375"/>
  </cols>
  <sheetData>
    <row r="1" spans="1:18" ht="26.25" x14ac:dyDescent="0.4">
      <c r="B1" s="1" t="s">
        <v>73</v>
      </c>
      <c r="C1" s="2">
        <v>32</v>
      </c>
      <c r="D1" s="2">
        <v>2015</v>
      </c>
      <c r="E1" s="56">
        <f>41995+(7*$C$1)</f>
        <v>42219</v>
      </c>
      <c r="F1" s="57">
        <f>41631+(7*$C$1)</f>
        <v>41855</v>
      </c>
      <c r="G1" s="3" t="s">
        <v>0</v>
      </c>
      <c r="H1" s="58">
        <f>E1 + 6</f>
        <v>42225</v>
      </c>
      <c r="I1" s="57">
        <f>E1 + 6</f>
        <v>42225</v>
      </c>
    </row>
    <row r="2" spans="1:18" ht="18.75" x14ac:dyDescent="0.3">
      <c r="B2" s="4" t="s">
        <v>75</v>
      </c>
      <c r="C2" s="5"/>
    </row>
    <row r="3" spans="1:18" x14ac:dyDescent="0.25">
      <c r="B3" s="5"/>
      <c r="C3" s="5"/>
    </row>
    <row r="4" spans="1:18" x14ac:dyDescent="0.25">
      <c r="A4" s="6" t="s">
        <v>1</v>
      </c>
      <c r="B4" s="7">
        <v>11</v>
      </c>
      <c r="C4" s="5"/>
    </row>
    <row r="5" spans="1:18" x14ac:dyDescent="0.25">
      <c r="L5" s="8" t="s">
        <v>2</v>
      </c>
    </row>
    <row r="6" spans="1:18" s="9" customFormat="1" ht="15.75" thickBot="1" x14ac:dyDescent="0.3">
      <c r="A6" s="5" t="s">
        <v>3</v>
      </c>
      <c r="B6" s="9" t="s">
        <v>4</v>
      </c>
      <c r="C6" s="5" t="s">
        <v>5</v>
      </c>
      <c r="D6" s="10" t="s">
        <v>6</v>
      </c>
      <c r="E6" s="11" t="s">
        <v>7</v>
      </c>
      <c r="F6" s="12" t="s">
        <v>8</v>
      </c>
      <c r="G6" s="13" t="s">
        <v>9</v>
      </c>
      <c r="H6" s="13" t="s">
        <v>10</v>
      </c>
      <c r="I6" s="12" t="s">
        <v>11</v>
      </c>
      <c r="J6" s="12" t="s">
        <v>12</v>
      </c>
      <c r="K6" s="14" t="s">
        <v>13</v>
      </c>
      <c r="L6" s="15"/>
    </row>
    <row r="7" spans="1:18" x14ac:dyDescent="0.25">
      <c r="A7" s="63"/>
      <c r="B7" s="59" t="s">
        <v>40</v>
      </c>
      <c r="C7" s="62" t="str">
        <f>IF(B7="","",VLOOKUP(B7,'[1]List data'!A$2:B$21,2,0))</f>
        <v>3415P5000-06.1.3.2.1.3</v>
      </c>
      <c r="D7" s="16">
        <f t="shared" ref="D7:D14" si="0">SUM(E7:K7)</f>
        <v>4</v>
      </c>
      <c r="E7" s="17">
        <v>1</v>
      </c>
      <c r="F7" s="18"/>
      <c r="G7" s="18">
        <v>1</v>
      </c>
      <c r="H7" s="18"/>
      <c r="I7" s="18">
        <v>2</v>
      </c>
      <c r="J7" s="19"/>
      <c r="K7" s="20"/>
      <c r="L7" s="21" t="s">
        <v>74</v>
      </c>
      <c r="R7" s="22">
        <f>IF(ISNA(MATCH("*"&amp; A7 &amp;"*",'List data'!$A$2:$A$21,0)+1), MATCH(".*"&amp; A7 &amp;".*",'List data'!$A$2:$A$21,0)+1, MATCH("*"&amp; A7 &amp;"*",'List data'!$A$2:$A$21,0)+1)</f>
        <v>2</v>
      </c>
    </row>
    <row r="8" spans="1:18" x14ac:dyDescent="0.25">
      <c r="A8" s="64"/>
      <c r="B8" s="60" t="s">
        <v>40</v>
      </c>
      <c r="C8" s="23" t="str">
        <f>IF(B8="","",VLOOKUP(B8,'[1]List data'!A$2:B$21,2,0))</f>
        <v>3415P5000-06.1.3.2.1.3</v>
      </c>
      <c r="D8" s="24">
        <f t="shared" si="0"/>
        <v>15</v>
      </c>
      <c r="E8" s="25">
        <v>3</v>
      </c>
      <c r="F8" s="26">
        <v>3</v>
      </c>
      <c r="G8" s="26">
        <v>3</v>
      </c>
      <c r="H8" s="26">
        <v>3</v>
      </c>
      <c r="I8" s="26">
        <v>3</v>
      </c>
      <c r="J8" s="27"/>
      <c r="K8" s="28"/>
      <c r="L8" s="21" t="s">
        <v>78</v>
      </c>
      <c r="R8" s="22">
        <f>IF(ISNA(MATCH("*"&amp; A8 &amp;"*",'List data'!$A$2:$A$21,0)+1), MATCH(".*"&amp; A8 &amp;".*",'List data'!$A$2:$A$21,0)+1, MATCH("*"&amp; A8 &amp;"*",'List data'!$A$2:$A$21,0)+1)</f>
        <v>2</v>
      </c>
    </row>
    <row r="9" spans="1:18" x14ac:dyDescent="0.25">
      <c r="A9" s="64"/>
      <c r="B9" s="60" t="s">
        <v>40</v>
      </c>
      <c r="C9" s="23" t="str">
        <f>IF(B9="","",VLOOKUP(B9,'[1]List data'!A$2:B$21,2,0))</f>
        <v>3415P5000-06.1.3.2.1.3</v>
      </c>
      <c r="D9" s="24">
        <f t="shared" si="0"/>
        <v>4</v>
      </c>
      <c r="E9" s="25">
        <v>2</v>
      </c>
      <c r="F9" s="26">
        <v>2</v>
      </c>
      <c r="G9" s="26"/>
      <c r="H9" s="26"/>
      <c r="I9" s="26"/>
      <c r="J9" s="27"/>
      <c r="K9" s="28"/>
      <c r="L9" s="21" t="s">
        <v>76</v>
      </c>
      <c r="R9" s="22">
        <f>IF(ISNA(MATCH("*"&amp; A9 &amp;"*",'List data'!$A$2:$A$21,0)+1), MATCH(".*"&amp; A9 &amp;".*",'List data'!$A$2:$A$21,0)+1, MATCH("*"&amp; A9 &amp;"*",'List data'!$A$2:$A$21,0)+1)</f>
        <v>2</v>
      </c>
    </row>
    <row r="10" spans="1:18" x14ac:dyDescent="0.25">
      <c r="A10" s="64"/>
      <c r="B10" s="60" t="s">
        <v>40</v>
      </c>
      <c r="C10" s="23" t="str">
        <f>IF(B10="","",VLOOKUP(B10,'[1]List data'!A$2:B$21,2,0))</f>
        <v>3415P5000-06.1.3.2.1.3</v>
      </c>
      <c r="D10" s="24">
        <f t="shared" si="0"/>
        <v>7</v>
      </c>
      <c r="E10" s="29">
        <v>2</v>
      </c>
      <c r="F10" s="30">
        <v>5</v>
      </c>
      <c r="G10" s="30"/>
      <c r="H10" s="30"/>
      <c r="I10" s="30"/>
      <c r="J10" s="31"/>
      <c r="K10" s="32"/>
      <c r="L10" s="21" t="s">
        <v>77</v>
      </c>
      <c r="R10" s="22">
        <f>IF(ISNA(MATCH("*"&amp; A10 &amp;"*",'List data'!$A$2:$A$21,0)+1), MATCH(".*"&amp; A10 &amp;".*",'List data'!$A$2:$A$21,0)+1, MATCH("*"&amp; A10 &amp;"*",'List data'!$A$2:$A$21,0)+1)</f>
        <v>2</v>
      </c>
    </row>
    <row r="11" spans="1:18" x14ac:dyDescent="0.25">
      <c r="A11" s="64"/>
      <c r="B11" s="60" t="s">
        <v>38</v>
      </c>
      <c r="C11" s="23" t="str">
        <f>IF(B11="","",VLOOKUP(B11,'[1]List data'!A$2:B$21,2,0))</f>
        <v>3415P5000-06.1.3.2.1.1</v>
      </c>
      <c r="D11" s="24">
        <f t="shared" si="0"/>
        <v>12</v>
      </c>
      <c r="E11" s="29"/>
      <c r="F11" s="30"/>
      <c r="G11" s="30">
        <v>4</v>
      </c>
      <c r="H11" s="30">
        <v>5</v>
      </c>
      <c r="I11" s="30">
        <v>3</v>
      </c>
      <c r="J11" s="31"/>
      <c r="K11" s="32"/>
      <c r="L11" s="21" t="s">
        <v>79</v>
      </c>
      <c r="R11" s="22">
        <f>IF(ISNA(MATCH("*"&amp; A11 &amp;"*",'List data'!$A$2:$A$21,0)+1), MATCH(".*"&amp; A11 &amp;".*",'List data'!$A$2:$A$21,0)+1, MATCH("*"&amp; A11 &amp;"*",'List data'!$A$2:$A$21,0)+1)</f>
        <v>2</v>
      </c>
    </row>
    <row r="12" spans="1:18" x14ac:dyDescent="0.25">
      <c r="A12" s="64"/>
      <c r="B12" s="60"/>
      <c r="C12" s="23" t="str">
        <f>IF(B12="","",VLOOKUP(B12,'[1]List data'!A$2:B$21,2,0))</f>
        <v/>
      </c>
      <c r="D12" s="24">
        <f t="shared" si="0"/>
        <v>0</v>
      </c>
      <c r="E12" s="29"/>
      <c r="F12" s="30"/>
      <c r="G12" s="30"/>
      <c r="H12" s="30"/>
      <c r="I12" s="30"/>
      <c r="J12" s="31"/>
      <c r="K12" s="32"/>
      <c r="L12" s="21"/>
      <c r="R12" s="22">
        <f>IF(ISNA(MATCH("*"&amp; A12 &amp;"*",'List data'!$A$2:$A$21,0)+1), MATCH(".*"&amp; A12 &amp;".*",'List data'!$A$2:$A$21,0)+1, MATCH("*"&amp; A12 &amp;"*",'List data'!$A$2:$A$21,0)+1)</f>
        <v>2</v>
      </c>
    </row>
    <row r="13" spans="1:18" x14ac:dyDescent="0.25">
      <c r="A13" s="64"/>
      <c r="B13" s="60"/>
      <c r="C13" s="23" t="str">
        <f>IF(B13="","",VLOOKUP(B13,'[1]List data'!A$2:B$21,2,0))</f>
        <v/>
      </c>
      <c r="D13" s="24">
        <f t="shared" si="0"/>
        <v>0</v>
      </c>
      <c r="E13" s="29"/>
      <c r="F13" s="30"/>
      <c r="G13" s="30"/>
      <c r="H13" s="30"/>
      <c r="I13" s="30"/>
      <c r="J13" s="31"/>
      <c r="K13" s="32"/>
      <c r="L13" s="21"/>
      <c r="R13" s="22">
        <f>IF(ISNA(MATCH("*"&amp; A13 &amp;"*",'List data'!$A$2:$A$21,0)+1), MATCH(".*"&amp; A13 &amp;".*",'List data'!$A$2:$A$21,0)+1, MATCH("*"&amp; A13 &amp;"*",'List data'!$A$2:$A$21,0)+1)</f>
        <v>2</v>
      </c>
    </row>
    <row r="14" spans="1:18" ht="15.75" thickBot="1" x14ac:dyDescent="0.3">
      <c r="A14" s="65"/>
      <c r="B14" s="61"/>
      <c r="C14" s="33" t="str">
        <f>IF(B14="","",VLOOKUP(B14,'[1]List data'!A$2:B$21,2,0))</f>
        <v/>
      </c>
      <c r="D14" s="34">
        <f t="shared" si="0"/>
        <v>0</v>
      </c>
      <c r="E14" s="35"/>
      <c r="F14" s="36"/>
      <c r="G14" s="36"/>
      <c r="H14" s="36"/>
      <c r="I14" s="36"/>
      <c r="J14" s="37"/>
      <c r="K14" s="38"/>
      <c r="L14" s="21"/>
      <c r="R14" s="22">
        <f>IF(ISNA(MATCH("*"&amp; A14 &amp;"*",'List data'!$A$2:$A$21,0)+1), MATCH(".*"&amp; A14 &amp;".*",'List data'!$A$2:$A$21,0)+1, MATCH("*"&amp; A14 &amp;"*",'List data'!$A$2:$A$21,0)+1)</f>
        <v>2</v>
      </c>
    </row>
    <row r="15" spans="1:18" ht="15.75" thickBot="1" x14ac:dyDescent="0.3">
      <c r="B15" s="9"/>
      <c r="C15" s="39" t="s">
        <v>72</v>
      </c>
      <c r="D15" s="40">
        <f t="shared" ref="D15:K15" si="1">SUM(D7:D14)</f>
        <v>42</v>
      </c>
      <c r="E15" s="41">
        <f t="shared" si="1"/>
        <v>8</v>
      </c>
      <c r="F15" s="42">
        <f t="shared" si="1"/>
        <v>10</v>
      </c>
      <c r="G15" s="43">
        <f t="shared" si="1"/>
        <v>8</v>
      </c>
      <c r="H15" s="42">
        <f t="shared" si="1"/>
        <v>8</v>
      </c>
      <c r="I15" s="42">
        <f t="shared" si="1"/>
        <v>8</v>
      </c>
      <c r="J15" s="42">
        <f t="shared" si="1"/>
        <v>0</v>
      </c>
      <c r="K15" s="44">
        <f t="shared" si="1"/>
        <v>0</v>
      </c>
      <c r="L15" s="45"/>
    </row>
    <row r="17" spans="1:2" x14ac:dyDescent="0.25">
      <c r="B17" s="46" t="s">
        <v>14</v>
      </c>
    </row>
    <row r="18" spans="1:2" x14ac:dyDescent="0.25">
      <c r="B18" s="47" t="s">
        <v>15</v>
      </c>
    </row>
    <row r="19" spans="1:2" x14ac:dyDescent="0.25">
      <c r="B19" s="40" t="s">
        <v>16</v>
      </c>
    </row>
    <row r="23" spans="1:2" ht="23.25" x14ac:dyDescent="0.35">
      <c r="A23" s="48" t="s">
        <v>17</v>
      </c>
      <c r="B23" s="48"/>
    </row>
    <row r="24" spans="1:2" ht="23.25" x14ac:dyDescent="0.35">
      <c r="A24" s="48" t="s">
        <v>18</v>
      </c>
      <c r="B24" s="48"/>
    </row>
  </sheetData>
  <dataConsolidate/>
  <dataValidations count="1">
    <dataValidation type="list" allowBlank="1" showInputMessage="1" showErrorMessage="1" sqref="B7:B14">
      <formula1>INDIRECT(CONCATENATE("'List data'!$A$",$R$7,":$A$21"))</formula1>
    </dataValidation>
  </dataValidations>
  <pageMargins left="0.7" right="0.7" top="0.75" bottom="0.75" header="0.51180555555555496" footer="0.51180555555555496"/>
  <pageSetup paperSize="9" firstPageNumber="0" orientation="portrait" r:id="rId1"/>
  <ignoredErrors>
    <ignoredError sqref="E1:I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opLeftCell="A2" zoomScaleNormal="100" workbookViewId="0">
      <selection activeCell="A2" sqref="A2:XFD2"/>
    </sheetView>
  </sheetViews>
  <sheetFormatPr defaultRowHeight="15" x14ac:dyDescent="0.25"/>
  <cols>
    <col min="1" max="1" width="99.7109375"/>
    <col min="2" max="2" width="26.5703125"/>
    <col min="3" max="3" width="8.7109375"/>
    <col min="4" max="4" width="58.140625"/>
    <col min="5" max="7" width="8.7109375"/>
    <col min="8" max="8" width="12.85546875"/>
    <col min="9" max="1025" width="8.7109375"/>
  </cols>
  <sheetData>
    <row r="2" spans="1:2" s="22" customFormat="1" x14ac:dyDescent="0.25">
      <c r="A2" s="22" t="s">
        <v>32</v>
      </c>
      <c r="B2" s="22" t="s">
        <v>31</v>
      </c>
    </row>
    <row r="3" spans="1:2" s="22" customFormat="1" x14ac:dyDescent="0.25">
      <c r="A3" s="22" t="s">
        <v>33</v>
      </c>
      <c r="B3" s="22" t="s">
        <v>31</v>
      </c>
    </row>
    <row r="4" spans="1:2" s="22" customFormat="1" x14ac:dyDescent="0.25">
      <c r="A4" s="22" t="s">
        <v>34</v>
      </c>
      <c r="B4" s="22" t="s">
        <v>52</v>
      </c>
    </row>
    <row r="5" spans="1:2" s="22" customFormat="1" x14ac:dyDescent="0.25">
      <c r="A5" s="22" t="s">
        <v>35</v>
      </c>
      <c r="B5" s="22" t="s">
        <v>53</v>
      </c>
    </row>
    <row r="6" spans="1:2" s="22" customFormat="1" x14ac:dyDescent="0.25">
      <c r="A6" s="22" t="s">
        <v>36</v>
      </c>
      <c r="B6" s="22" t="s">
        <v>31</v>
      </c>
    </row>
    <row r="7" spans="1:2" s="22" customFormat="1" x14ac:dyDescent="0.25">
      <c r="A7" s="22" t="s">
        <v>37</v>
      </c>
      <c r="B7" s="22" t="s">
        <v>31</v>
      </c>
    </row>
    <row r="8" spans="1:2" s="22" customFormat="1" x14ac:dyDescent="0.25">
      <c r="A8" s="22" t="s">
        <v>38</v>
      </c>
      <c r="B8" s="22" t="s">
        <v>54</v>
      </c>
    </row>
    <row r="9" spans="1:2" s="22" customFormat="1" x14ac:dyDescent="0.25">
      <c r="A9" s="22" t="s">
        <v>39</v>
      </c>
      <c r="B9" s="22" t="s">
        <v>55</v>
      </c>
    </row>
    <row r="10" spans="1:2" s="22" customFormat="1" x14ac:dyDescent="0.25">
      <c r="A10" s="22" t="s">
        <v>40</v>
      </c>
      <c r="B10" s="22" t="s">
        <v>56</v>
      </c>
    </row>
    <row r="11" spans="1:2" s="22" customFormat="1" x14ac:dyDescent="0.25">
      <c r="A11" s="22" t="s">
        <v>41</v>
      </c>
      <c r="B11" s="22" t="s">
        <v>57</v>
      </c>
    </row>
    <row r="12" spans="1:2" s="22" customFormat="1" x14ac:dyDescent="0.25">
      <c r="A12" s="22" t="s">
        <v>42</v>
      </c>
      <c r="B12" s="22" t="s">
        <v>58</v>
      </c>
    </row>
    <row r="13" spans="1:2" s="22" customFormat="1" x14ac:dyDescent="0.25">
      <c r="A13" s="22" t="s">
        <v>43</v>
      </c>
      <c r="B13" s="22" t="s">
        <v>59</v>
      </c>
    </row>
    <row r="14" spans="1:2" s="22" customFormat="1" x14ac:dyDescent="0.25">
      <c r="A14" s="22" t="s">
        <v>44</v>
      </c>
      <c r="B14" s="22" t="s">
        <v>60</v>
      </c>
    </row>
    <row r="15" spans="1:2" s="22" customFormat="1" x14ac:dyDescent="0.25">
      <c r="A15" s="22" t="s">
        <v>45</v>
      </c>
      <c r="B15" s="22" t="s">
        <v>61</v>
      </c>
    </row>
    <row r="16" spans="1:2" s="22" customFormat="1" x14ac:dyDescent="0.25">
      <c r="A16" s="22" t="s">
        <v>46</v>
      </c>
      <c r="B16" s="22" t="s">
        <v>31</v>
      </c>
    </row>
    <row r="17" spans="1:2" s="22" customFormat="1" x14ac:dyDescent="0.25">
      <c r="A17" s="22" t="s">
        <v>47</v>
      </c>
      <c r="B17" s="22" t="s">
        <v>31</v>
      </c>
    </row>
    <row r="18" spans="1:2" s="22" customFormat="1" x14ac:dyDescent="0.25">
      <c r="A18" s="22" t="s">
        <v>48</v>
      </c>
      <c r="B18" s="22" t="s">
        <v>62</v>
      </c>
    </row>
    <row r="19" spans="1:2" s="22" customFormat="1" x14ac:dyDescent="0.25">
      <c r="A19" s="22" t="s">
        <v>49</v>
      </c>
      <c r="B19" s="22" t="s">
        <v>63</v>
      </c>
    </row>
    <row r="20" spans="1:2" s="22" customFormat="1" x14ac:dyDescent="0.25">
      <c r="A20" s="22" t="s">
        <v>50</v>
      </c>
      <c r="B20" s="22" t="s">
        <v>64</v>
      </c>
    </row>
    <row r="21" spans="1:2" s="22" customFormat="1" x14ac:dyDescent="0.25">
      <c r="A21" s="22" t="s">
        <v>51</v>
      </c>
      <c r="B21" s="22" t="s">
        <v>65</v>
      </c>
    </row>
  </sheetData>
  <autoFilter ref="A1:B21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A13" sqref="A13"/>
    </sheetView>
  </sheetViews>
  <sheetFormatPr defaultRowHeight="15" x14ac:dyDescent="0.25"/>
  <cols>
    <col min="2" max="2" width="74.42578125"/>
    <col min="3" max="3" width="20.140625"/>
    <col min="4" max="4" width="16.140625"/>
    <col min="5" max="1025" width="8.7109375"/>
  </cols>
  <sheetData>
    <row r="1" spans="1:4" x14ac:dyDescent="0.25">
      <c r="A1" s="49" t="s">
        <v>19</v>
      </c>
      <c r="B1" s="50" t="s">
        <v>20</v>
      </c>
      <c r="C1" s="51" t="s">
        <v>21</v>
      </c>
      <c r="D1" s="49" t="s">
        <v>22</v>
      </c>
    </row>
    <row r="2" spans="1:4" x14ac:dyDescent="0.25">
      <c r="A2" s="52">
        <v>1</v>
      </c>
      <c r="B2" s="53" t="s">
        <v>23</v>
      </c>
      <c r="C2" s="54" t="s">
        <v>24</v>
      </c>
      <c r="D2" s="55">
        <v>41914</v>
      </c>
    </row>
    <row r="3" spans="1:4" x14ac:dyDescent="0.25">
      <c r="A3" s="52">
        <v>2</v>
      </c>
      <c r="B3" s="53" t="s">
        <v>25</v>
      </c>
      <c r="C3" s="54" t="s">
        <v>26</v>
      </c>
      <c r="D3" s="55">
        <v>41915</v>
      </c>
    </row>
    <row r="4" spans="1:4" x14ac:dyDescent="0.25">
      <c r="A4" s="52">
        <v>3</v>
      </c>
      <c r="B4" s="53" t="s">
        <v>27</v>
      </c>
      <c r="C4" s="54" t="s">
        <v>28</v>
      </c>
      <c r="D4" s="55">
        <v>41918</v>
      </c>
    </row>
    <row r="5" spans="1:4" ht="45" x14ac:dyDescent="0.25">
      <c r="A5" s="52">
        <v>4</v>
      </c>
      <c r="B5" s="53" t="s">
        <v>29</v>
      </c>
      <c r="C5" s="54" t="s">
        <v>26</v>
      </c>
      <c r="D5" s="55">
        <v>41918</v>
      </c>
    </row>
    <row r="6" spans="1:4" x14ac:dyDescent="0.25">
      <c r="A6" s="52">
        <v>5</v>
      </c>
      <c r="B6" s="53" t="s">
        <v>30</v>
      </c>
      <c r="C6" s="54" t="s">
        <v>24</v>
      </c>
      <c r="D6" s="55">
        <v>41919</v>
      </c>
    </row>
    <row r="7" spans="1:4" x14ac:dyDescent="0.25">
      <c r="A7" s="52">
        <v>6</v>
      </c>
      <c r="B7" s="53" t="s">
        <v>66</v>
      </c>
      <c r="C7" s="54" t="s">
        <v>28</v>
      </c>
      <c r="D7" s="55">
        <v>41925</v>
      </c>
    </row>
    <row r="8" spans="1:4" x14ac:dyDescent="0.25">
      <c r="A8" s="52">
        <v>7</v>
      </c>
      <c r="B8" s="53" t="s">
        <v>67</v>
      </c>
      <c r="C8" s="54" t="s">
        <v>28</v>
      </c>
      <c r="D8" s="55">
        <v>41933</v>
      </c>
    </row>
    <row r="9" spans="1:4" x14ac:dyDescent="0.25">
      <c r="A9" s="52">
        <v>8</v>
      </c>
      <c r="B9" s="53" t="s">
        <v>68</v>
      </c>
      <c r="C9" s="54" t="s">
        <v>26</v>
      </c>
      <c r="D9" s="55">
        <v>41934</v>
      </c>
    </row>
    <row r="10" spans="1:4" x14ac:dyDescent="0.25">
      <c r="A10" s="52">
        <v>9</v>
      </c>
      <c r="B10" s="53" t="s">
        <v>69</v>
      </c>
      <c r="C10" s="54" t="s">
        <v>26</v>
      </c>
      <c r="D10" s="55">
        <v>41936</v>
      </c>
    </row>
    <row r="11" spans="1:4" x14ac:dyDescent="0.25">
      <c r="A11" s="52">
        <v>10</v>
      </c>
      <c r="B11" s="53" t="s">
        <v>70</v>
      </c>
      <c r="C11" s="54" t="s">
        <v>28</v>
      </c>
      <c r="D11" s="55">
        <v>41940</v>
      </c>
    </row>
    <row r="12" spans="1:4" x14ac:dyDescent="0.25">
      <c r="A12" s="52">
        <v>11</v>
      </c>
      <c r="B12" s="53" t="s">
        <v>71</v>
      </c>
      <c r="C12" s="54" t="s">
        <v>26</v>
      </c>
      <c r="D12" s="55">
        <v>41956</v>
      </c>
    </row>
    <row r="13" spans="1:4" x14ac:dyDescent="0.25">
      <c r="A13" s="52"/>
      <c r="B13" s="53"/>
      <c r="C13" s="54"/>
      <c r="D13" s="52"/>
    </row>
    <row r="14" spans="1:4" x14ac:dyDescent="0.25">
      <c r="A14" s="52"/>
      <c r="B14" s="53"/>
      <c r="C14" s="54"/>
      <c r="D14" s="52"/>
    </row>
    <row r="15" spans="1:4" x14ac:dyDescent="0.25">
      <c r="A15" s="52"/>
      <c r="B15" s="53"/>
      <c r="C15" s="54"/>
      <c r="D15" s="52"/>
    </row>
    <row r="16" spans="1:4" x14ac:dyDescent="0.25">
      <c r="A16" s="52"/>
      <c r="B16" s="53"/>
      <c r="C16" s="54"/>
      <c r="D16" s="52"/>
    </row>
    <row r="17" spans="1:4" x14ac:dyDescent="0.25">
      <c r="A17" s="52"/>
      <c r="B17" s="53"/>
      <c r="C17" s="54"/>
      <c r="D17" s="52"/>
    </row>
    <row r="18" spans="1:4" x14ac:dyDescent="0.25">
      <c r="A18" s="52"/>
      <c r="B18" s="53"/>
      <c r="C18" s="54"/>
      <c r="D18" s="52"/>
    </row>
    <row r="19" spans="1:4" x14ac:dyDescent="0.25">
      <c r="A19" s="52"/>
      <c r="B19" s="53"/>
      <c r="C19" s="54"/>
      <c r="D19" s="52"/>
    </row>
    <row r="20" spans="1:4" x14ac:dyDescent="0.25">
      <c r="A20" s="52"/>
      <c r="B20" s="53"/>
      <c r="C20" s="54"/>
      <c r="D20" s="52"/>
    </row>
    <row r="21" spans="1:4" x14ac:dyDescent="0.25">
      <c r="A21" s="52"/>
      <c r="B21" s="53"/>
      <c r="C21" s="54"/>
      <c r="D21" s="52"/>
    </row>
    <row r="22" spans="1:4" x14ac:dyDescent="0.25">
      <c r="A22" s="52"/>
      <c r="B22" s="53"/>
      <c r="C22" s="54"/>
      <c r="D22" s="52"/>
    </row>
    <row r="23" spans="1:4" x14ac:dyDescent="0.25">
      <c r="A23" s="52"/>
      <c r="B23" s="53"/>
      <c r="C23" s="54"/>
      <c r="D23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Timesheet</vt:lpstr>
      <vt:lpstr>List data</vt:lpstr>
      <vt:lpstr>Version History</vt:lpstr>
      <vt:lpstr>'List data'!_filter2</vt:lpstr>
      <vt:lpstr>'List data'!_FilterDatabase</vt:lpstr>
      <vt:lpstr>'List data'!_FilterDatabase_0</vt:lpstr>
      <vt:lpstr>'List data'!_FilterDatabase_0_0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BAGLEYBTER Oleg</dc:creator>
  <cp:lastModifiedBy>Potapov, Sergii</cp:lastModifiedBy>
  <cp:revision>11</cp:revision>
  <dcterms:created xsi:type="dcterms:W3CDTF">2014-05-21T16:02:06Z</dcterms:created>
  <dcterms:modified xsi:type="dcterms:W3CDTF">2015-08-14T11:50:34Z</dcterms:modified>
</cp:coreProperties>
</file>