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9440" windowHeight="12330"/>
  </bookViews>
  <sheets>
    <sheet name="Sheet1" sheetId="1" r:id="rId1"/>
    <sheet name="ToDo" sheetId="4" r:id="rId2"/>
    <sheet name="Sheet2" sheetId="5" r:id="rId3"/>
    <sheet name="OrderBy" sheetId="6" r:id="rId4"/>
    <sheet name="DbDataReader" sheetId="7" r:id="rId5"/>
    <sheet name="ComplexPrimaryKey" sheetId="8" r:id="rId6"/>
  </sheets>
  <calcPr calcId="145621"/>
</workbook>
</file>

<file path=xl/calcChain.xml><?xml version="1.0" encoding="utf-8"?>
<calcChain xmlns="http://schemas.openxmlformats.org/spreadsheetml/2006/main">
  <c r="E43" i="6" l="1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D44" i="6"/>
  <c r="B44" i="6"/>
  <c r="P4" i="6" l="1"/>
  <c r="P22" i="6" s="1"/>
  <c r="Q21" i="6" s="1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N22" i="6"/>
  <c r="O21" i="6" s="1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L22" i="6"/>
  <c r="M20" i="6" s="1"/>
  <c r="J22" i="6"/>
  <c r="H22" i="6"/>
  <c r="I16" i="6" s="1"/>
  <c r="I21" i="6"/>
  <c r="I20" i="6"/>
  <c r="I19" i="6"/>
  <c r="I18" i="6"/>
  <c r="I17" i="6"/>
  <c r="I14" i="6"/>
  <c r="I13" i="6"/>
  <c r="I12" i="6"/>
  <c r="I11" i="6"/>
  <c r="I10" i="6"/>
  <c r="I9" i="6"/>
  <c r="I6" i="6"/>
  <c r="I5" i="6"/>
  <c r="I4" i="6"/>
  <c r="G4" i="6"/>
  <c r="B22" i="6"/>
  <c r="C15" i="6" s="1"/>
  <c r="D22" i="6"/>
  <c r="E21" i="6" s="1"/>
  <c r="F22" i="6"/>
  <c r="G19" i="6" s="1"/>
  <c r="Q4" i="6" l="1"/>
  <c r="Q5" i="6"/>
  <c r="Q6" i="6"/>
  <c r="Q14" i="6"/>
  <c r="Q7" i="6"/>
  <c r="Q15" i="6"/>
  <c r="Q11" i="6"/>
  <c r="Q8" i="6"/>
  <c r="Q16" i="6"/>
  <c r="Q9" i="6"/>
  <c r="Q17" i="6"/>
  <c r="Q18" i="6"/>
  <c r="Q12" i="6"/>
  <c r="Q20" i="6"/>
  <c r="Q10" i="6"/>
  <c r="Q19" i="6"/>
  <c r="Q13" i="6"/>
  <c r="O11" i="6"/>
  <c r="O19" i="6"/>
  <c r="O14" i="6"/>
  <c r="O15" i="6"/>
  <c r="O16" i="6"/>
  <c r="O9" i="6"/>
  <c r="O18" i="6"/>
  <c r="O4" i="6"/>
  <c r="O12" i="6"/>
  <c r="O20" i="6"/>
  <c r="O6" i="6"/>
  <c r="O7" i="6"/>
  <c r="O8" i="6"/>
  <c r="O17" i="6"/>
  <c r="O10" i="6"/>
  <c r="O5" i="6"/>
  <c r="O13" i="6"/>
  <c r="M13" i="6"/>
  <c r="M16" i="6"/>
  <c r="M5" i="6"/>
  <c r="M6" i="6"/>
  <c r="M8" i="6"/>
  <c r="M14" i="6"/>
  <c r="M21" i="6"/>
  <c r="M7" i="6"/>
  <c r="M15" i="6"/>
  <c r="M9" i="6"/>
  <c r="M17" i="6"/>
  <c r="M10" i="6"/>
  <c r="M18" i="6"/>
  <c r="M11" i="6"/>
  <c r="M19" i="6"/>
  <c r="M4" i="6"/>
  <c r="M12" i="6"/>
  <c r="I7" i="6"/>
  <c r="I15" i="6"/>
  <c r="I8" i="6"/>
  <c r="C8" i="6"/>
  <c r="C16" i="6"/>
  <c r="C20" i="6"/>
  <c r="C9" i="6"/>
  <c r="C17" i="6"/>
  <c r="C10" i="6"/>
  <c r="C18" i="6"/>
  <c r="C11" i="6"/>
  <c r="C19" i="6"/>
  <c r="C12" i="6"/>
  <c r="C5" i="6"/>
  <c r="C13" i="6"/>
  <c r="C21" i="6"/>
  <c r="C6" i="6"/>
  <c r="C14" i="6"/>
  <c r="C7" i="6"/>
  <c r="E9" i="6"/>
  <c r="E17" i="6"/>
  <c r="E10" i="6"/>
  <c r="E18" i="6"/>
  <c r="E6" i="6"/>
  <c r="E14" i="6"/>
  <c r="E7" i="6"/>
  <c r="E15" i="6"/>
  <c r="E8" i="6"/>
  <c r="E16" i="6"/>
  <c r="E11" i="6"/>
  <c r="E19" i="6"/>
  <c r="E12" i="6"/>
  <c r="E20" i="6"/>
  <c r="E5" i="6"/>
  <c r="E13" i="6"/>
  <c r="G12" i="6"/>
  <c r="G20" i="6"/>
  <c r="G5" i="6"/>
  <c r="G13" i="6"/>
  <c r="G21" i="6"/>
  <c r="G6" i="6"/>
  <c r="G14" i="6"/>
  <c r="G16" i="6"/>
  <c r="G7" i="6"/>
  <c r="G15" i="6"/>
  <c r="G8" i="6"/>
  <c r="G9" i="6"/>
  <c r="G17" i="6"/>
  <c r="G10" i="6"/>
  <c r="G18" i="6"/>
  <c r="G11" i="6"/>
</calcChain>
</file>

<file path=xl/sharedStrings.xml><?xml version="1.0" encoding="utf-8"?>
<sst xmlns="http://schemas.openxmlformats.org/spreadsheetml/2006/main" count="240" uniqueCount="202">
  <si>
    <t>Memory Leak for DataGrid while change ItemsSource:</t>
  </si>
  <si>
    <t>Use ObservableCollection</t>
  </si>
  <si>
    <t>Autosize columns (only visible rows)</t>
  </si>
  <si>
    <t>Row with different height (wrap text)</t>
  </si>
  <si>
    <t>&lt;Window.Resources&gt;</t>
  </si>
  <si>
    <t xml:space="preserve">    &lt;Style x:Key="WrapColumn"&gt;</t>
  </si>
  <si>
    <t xml:space="preserve">      &lt;Setter Property="TextBlock.TextWrapping" Value="Wrap" /&gt;</t>
  </si>
  <si>
    <t xml:space="preserve">      &lt;Setter Property="TextBlock.TextAlignment" Value="Center"/&gt;</t>
  </si>
  <si>
    <t xml:space="preserve">    &lt;/Style&gt;</t>
  </si>
  <si>
    <t xml:space="preserve">  &lt;/Window.Resources&gt;</t>
  </si>
  <si>
    <t>var r1 = (Style)FindResource("WrapColumn");</t>
  </si>
  <si>
    <t xml:space="preserve">        ((System.Windows.Controls.DataGridBoundColumn) dataGridColumn).ElementStyle = r1;</t>
  </si>
  <si>
    <t xml:space="preserve">      }</t>
  </si>
  <si>
    <t xml:space="preserve">      foreach (var dataGridColumn in dg.Columns) {</t>
  </si>
  <si>
    <t>by default</t>
  </si>
  <si>
    <t>Datagrid is in virtual mode</t>
  </si>
  <si>
    <t>Row selector</t>
  </si>
  <si>
    <t>Sorting - multicolumn</t>
  </si>
  <si>
    <t>Sorting - compare speed</t>
  </si>
  <si>
    <t>Filters</t>
  </si>
  <si>
    <t>Date columns - format date when time=0</t>
  </si>
  <si>
    <t>DateColumns - editable</t>
  </si>
  <si>
    <t>New record row ??</t>
  </si>
  <si>
    <t>No</t>
  </si>
  <si>
    <t>Row multiselect</t>
  </si>
  <si>
    <t>Column multiselect</t>
  </si>
  <si>
    <t>Cell multiselect</t>
  </si>
  <si>
    <t>Reoder columns</t>
  </si>
  <si>
    <t>Change column width by mouse</t>
  </si>
  <si>
    <t>Free space outside grid</t>
  </si>
  <si>
    <t>CanUserReorderColumns="True"</t>
  </si>
  <si>
    <t>CanUserResizeColumns="True"</t>
  </si>
  <si>
    <t>SelectionMode="Extended", SelectionUnit="CellOrRowHeader"</t>
  </si>
  <si>
    <t>Frozen Columns</t>
  </si>
  <si>
    <t>&lt;DataGrid ItemsSource="{Binding Customers}" FrozenColumnCount="2"  /&gt;</t>
  </si>
  <si>
    <t>see http://wpftutorial.net/DataGrid.html</t>
  </si>
  <si>
    <t>http://wpftutorial.net/DataGrid.html</t>
  </si>
  <si>
    <t>Alternating BackgroundBrush</t>
  </si>
  <si>
    <t>Grouping</t>
  </si>
  <si>
    <t>Row selector: numbering</t>
  </si>
  <si>
    <t>https://github.com/GuOrg/Gu.Wpf.DataGrid2D</t>
  </si>
  <si>
    <t>??? Don't supported</t>
  </si>
  <si>
    <t>Frozen Columns at the right</t>
  </si>
  <si>
    <t>Don't supported</t>
  </si>
  <si>
    <t>https://blogs.msdn.microsoft.com/jaimer/2009/01/20/styling-microsofts-wpf-datagrid/</t>
  </si>
  <si>
    <t>Style example (row header)</t>
  </si>
  <si>
    <t xml:space="preserve">              </t>
  </si>
  <si>
    <t>HorizontalAlignment="Left" VerticalAlignment="Top"</t>
  </si>
  <si>
    <t>https://github.com/hur1can3/FancyGrid</t>
  </si>
  <si>
    <t>Sorting - multicolumn (example)</t>
  </si>
  <si>
    <t>http://dotnetgui.blogspot.com/2011/02/how-to-properly-sort-on-wpf-datagrid.html</t>
  </si>
  <si>
    <t>https://www.codeproject.com/Articles/586132/WPF-DataGrid-Custommization-using-Style-and-Templa</t>
  </si>
  <si>
    <t>https://stackoverflow.com/questions/4539909/wpf-datagrid-selected-row-style</t>
  </si>
  <si>
    <t>https://docs.microsoft.com/ru-ru/dotnet/framework/wpf/controls/datagrid-styles-and-templates</t>
  </si>
  <si>
    <t>https://github.com/Microsoft/WPF-Samples/tree/master/Styles%20&amp;%20Templates/IntroToStylingAndTemplating</t>
  </si>
  <si>
    <t>Microsoft WPF examples (big project)</t>
  </si>
  <si>
    <t>https://leeontech.wordpress.com/2010/04/25/drag-and-drop-grouping-in-datagrid/</t>
  </si>
  <si>
    <t>Multi Grouping (drag &amp; drop)</t>
  </si>
  <si>
    <t>http://robertsmyth.blogspot.com/2011/12/migrating-from-silverlight-to-wpf.html</t>
  </si>
  <si>
    <t>Migrating from Silverlight to WPF</t>
  </si>
  <si>
    <t>https://www.codeproject.com/Articles/43614/Drag-and-Drop-in-WPF</t>
  </si>
  <si>
    <t>Drag and Drop in WPF (2 parts)</t>
  </si>
  <si>
    <t>https://www.codeproject.com/Articles/43702/Drag-and-Drop-in-WPF-Part-II</t>
  </si>
  <si>
    <t>MultiSort</t>
  </si>
  <si>
    <t>MultiGroup (No drag &amp; drop)</t>
  </si>
  <si>
    <t>Define datastructure</t>
  </si>
  <si>
    <t>Draw group("+") cells</t>
  </si>
  <si>
    <t>Internal datagrid sorting is VERY SLOW (!!!) 25sec/50'000 recs</t>
  </si>
  <si>
    <t>No SortIndex support</t>
  </si>
  <si>
    <t>Need to create my SortDefinitions object</t>
  </si>
  <si>
    <t>Nested Property</t>
  </si>
  <si>
    <t>Getter Tests</t>
  </si>
  <si>
    <t>gldocline - main</t>
  </si>
  <si>
    <t>gldoclist - check nested properties</t>
  </si>
  <si>
    <t>mast_coa -&gt; mast_coa_alt</t>
  </si>
  <si>
    <t>Test integer, date, string (ordinal), string (different case sensetives)</t>
  </si>
  <si>
    <t>Test nullable, deep nested level (2-4 levels)</t>
  </si>
  <si>
    <t xml:space="preserve">    public MastCoAAlt oALTACC =&gt; MastCoAAlt.Data.ContainsKey(ALTACC) ? MastCoAAlt.Data[ALTACC] : null;</t>
  </si>
  <si>
    <t xml:space="preserve">    public MastCoAAlt oALTACC2 =&gt; MastCoAAlt.Data[ALTACC];</t>
  </si>
  <si>
    <t xml:space="preserve">    public MastCoA oACCOUNT =&gt; MastCoA.Data.ContainsKey(ACCOUNT) ? MastCoA.Data[ACCOUNT] : null;</t>
  </si>
  <si>
    <t xml:space="preserve">    public MastCoA oACCOUNT2 =&gt; MastCoA.Data[ACCOUNT];</t>
  </si>
  <si>
    <t>x86</t>
  </si>
  <si>
    <t>x64</t>
  </si>
  <si>
    <t>account</t>
  </si>
  <si>
    <t>orderno</t>
  </si>
  <si>
    <t>long?</t>
  </si>
  <si>
    <t>lineno</t>
  </si>
  <si>
    <t>short</t>
  </si>
  <si>
    <t>x.ACCOUNT, StringComparer.Ordinal</t>
  </si>
  <si>
    <t>x.ACCOUNT, StringComparer.InvariantCultureIgnoreCase</t>
  </si>
  <si>
    <t>x.ACCOUNT, StringComparer.InvariantCulture</t>
  </si>
  <si>
    <t>x.ACCOUNT, StringComparer.OrdinalIgnoreCase</t>
  </si>
  <si>
    <t>x.ACCOUNT, StringComparer.CurrentCulture</t>
  </si>
  <si>
    <t>x.ACCOUNT, StringComparer.CurrentCultureIgnoreCase</t>
  </si>
  <si>
    <t>AMT</t>
  </si>
  <si>
    <t>decimal</t>
  </si>
  <si>
    <t>dockey</t>
  </si>
  <si>
    <t>long</t>
  </si>
  <si>
    <t>x.oDOCKEY.DOCKEY</t>
  </si>
  <si>
    <t>x.oDOCKEY.DCREATED</t>
  </si>
  <si>
    <t>datetime?</t>
  </si>
  <si>
    <t>x.oDOCKEY.CREATED</t>
  </si>
  <si>
    <t>datetime</t>
  </si>
  <si>
    <t>x.oDOCKEY.DESCRIPTION, StringComparer.Ordinal</t>
  </si>
  <si>
    <t>x.oDOCKEY.DESCRIPTION, StringComparer.OrdinalIgnoreCase</t>
  </si>
  <si>
    <t>x.oDOCKEY.DESCRIPTION, StringComparer.CurrentCulture</t>
  </si>
  <si>
    <t>x.oDOCKEY.DESCRIPTION, StringComparer.CurrentCultureIgnoreCase</t>
  </si>
  <si>
    <t>x.oACCOUNT?._ID_</t>
  </si>
  <si>
    <t>oACCOUNT =&gt; MastCoA.Data.ContainsKey(ACCOUNT) ? MastCoA.Data[ACCOUNT] : null;</t>
  </si>
  <si>
    <t>x.oACCOUNT._ID_</t>
  </si>
  <si>
    <t>x.oACCOUNT2?._ID_</t>
  </si>
  <si>
    <t>oACCOUNT2 =&gt; MastCoA.Data[ACCOUNT];</t>
  </si>
  <si>
    <t>x.oACCOUNT2._ID_</t>
  </si>
  <si>
    <t>x.oACCOUNT?.ALTACC, StringComparer.Ordinal</t>
  </si>
  <si>
    <t>x.oACCOUNT2.ALTACC, StringComparer.Ordinal</t>
  </si>
  <si>
    <t>x.oACCOUNT?.oALTACC?.LONGNAME, StringComparer.Ordinal</t>
  </si>
  <si>
    <t>x.oACCOUNT == null || x.oACCOUNT.oALTACC == null ? null : x.oACCOUNT.oALTACC.LONGNAME</t>
  </si>
  <si>
    <t>x.oACCOUNT == null ? null : (x.oACCOUNT.oALTACC == null ? null : x.oACCOUNT.oALTACC.LONGNAME), StringComparer.Ordinal</t>
  </si>
  <si>
    <t>x.oACCOUNT?.DATED</t>
  </si>
  <si>
    <t>Equals(x.oACCOUNT, null) ? null : x.oACCOUNT.DATED)</t>
  </si>
  <si>
    <t>x.oACCOUNT == null ? null : x.oACCOUNT.DATED</t>
  </si>
  <si>
    <t>x.oACCOUNT2?.DATED</t>
  </si>
  <si>
    <t>x.oACCOUNT2.DATED</t>
  </si>
  <si>
    <t>x.oACCOUNT2?.oALTACC2?.LONGNAME, StringComparer.Ordinal</t>
  </si>
  <si>
    <t>x.oACCOUNT2.oALTACC2.LONGNAME, StringComparer.Ordinal</t>
  </si>
  <si>
    <t>x.oACCOUNT2.DATED (3'000'000 recs)</t>
  </si>
  <si>
    <t>3'000'000 recs</t>
  </si>
  <si>
    <t>x.oACCOUNT?.ACCOUNT, StringComparer.Ordinal</t>
  </si>
  <si>
    <t>x64-AsParallel</t>
  </si>
  <si>
    <t xml:space="preserve"> x.oACCOUNT2?.oALTACC2?.LONGNAME, StringComparer.Ordinal</t>
  </si>
  <si>
    <t>DegreeOfParalel</t>
  </si>
  <si>
    <t>No degree (default 8 ?)</t>
  </si>
  <si>
    <t>1313;1294</t>
  </si>
  <si>
    <t>289;386</t>
  </si>
  <si>
    <t>Default</t>
  </si>
  <si>
    <t>x.AMT</t>
  </si>
  <si>
    <t>%</t>
  </si>
  <si>
    <t>double</t>
  </si>
  <si>
    <t>complex string</t>
  </si>
  <si>
    <t>OrderByDescending(x =&gt; x.DOCKEY))</t>
  </si>
  <si>
    <t>OrderByDescending(x =&gt; x.LINENO))</t>
  </si>
  <si>
    <t>OrderByDescending(x =&gt; x.oACCOUNT2?.DATED))</t>
  </si>
  <si>
    <t>complex date</t>
  </si>
  <si>
    <t>TOTAL AVERAGE</t>
  </si>
  <si>
    <t>Data = ReadData(records).ToDictionary(x =&gt; x._ID_, x =&gt; x)</t>
  </si>
  <si>
    <t>select * from gldocline</t>
  </si>
  <si>
    <t>ReadData(records).AsParallel().ToDictionary(x =&gt; x._ID_, x =&gt; x)</t>
  </si>
  <si>
    <t>ReadData(records).AsParallel().ToList();</t>
  </si>
  <si>
    <t>Data = new Dictionary&lt;int, GlDocLine&gt;(); Data.Add(o1._ID_, o1);</t>
  </si>
  <si>
    <t>Data = new Dictionary&lt;int, GlDocLine&gt;(3000010); Data.Add(o1._ID_, o1);</t>
  </si>
  <si>
    <t xml:space="preserve">      Data = new Dictionary&lt;int, GlDocLine&gt;();</t>
  </si>
  <si>
    <t xml:space="preserve">      using (var conn = new SqlConnection(Common.csDbOneSap))</t>
  </si>
  <si>
    <t xml:space="preserve">      using (var cmd = conn.CreateCommand())</t>
  </si>
  <si>
    <t xml:space="preserve">      {</t>
  </si>
  <si>
    <t xml:space="preserve">        cmd.CommandText = string.Format(Common.sqlGLDoclineWithRecs, records);</t>
  </si>
  <si>
    <t xml:space="preserve">        conn.Open();</t>
  </si>
  <si>
    <t xml:space="preserve">        using (var rdr = cmd.ExecuteReader())</t>
  </si>
  <si>
    <t xml:space="preserve">        {</t>
  </si>
  <si>
    <t xml:space="preserve">          var oo = new object[rdr.FieldCount];</t>
  </si>
  <si>
    <t xml:space="preserve">          while (rdr.Read())</t>
  </si>
  <si>
    <t xml:space="preserve">          {</t>
  </si>
  <si>
    <t xml:space="preserve">            rdr.GetValues(oo);</t>
  </si>
  <si>
    <t xml:space="preserve">            var o1 = new GlDocLine(oo);</t>
  </si>
  <si>
    <t xml:space="preserve">            Data.Add(o1._ID_, o1);</t>
  </si>
  <si>
    <t xml:space="preserve">          }</t>
  </si>
  <si>
    <t xml:space="preserve">        }</t>
  </si>
  <si>
    <t>The best:</t>
  </si>
  <si>
    <t>Example</t>
  </si>
  <si>
    <t xml:space="preserve">      var dd1 = new Dictionary&lt;Tuple&lt;string, int&gt;, object&gt;();</t>
  </si>
  <si>
    <t xml:space="preserve">      for (var k = 0; k &lt; 1000000; k++)</t>
  </si>
  <si>
    <t xml:space="preserve">        dd1.Add(new Tuple&lt;string, int&gt;(null, k), null);</t>
  </si>
  <si>
    <t xml:space="preserve">      for (var k = 0; k &lt; 1000000; k += 10)</t>
  </si>
  <si>
    <t xml:space="preserve">        var K = dd1[new Tuple&lt;string, int&gt;(null, k)];</t>
  </si>
  <si>
    <t>100'000 reads</t>
  </si>
  <si>
    <t>1'000'000 records</t>
  </si>
  <si>
    <t xml:space="preserve">        dd1.Add(new Tuple&lt;string, int&gt;(k + "a", k), null);</t>
  </si>
  <si>
    <t>int tuple</t>
  </si>
  <si>
    <t>string tuple</t>
  </si>
  <si>
    <t xml:space="preserve">        dd1.Add((null, k), null);</t>
  </si>
  <si>
    <t xml:space="preserve">        dd1.Add((k + "a", k), null);</t>
  </si>
  <si>
    <t>DoubleDictionary</t>
  </si>
  <si>
    <t xml:space="preserve">        var dd2=new Dictionary&lt;int, object&gt;{{k,null}};</t>
  </si>
  <si>
    <t xml:space="preserve">        dd1.Add(k+"a", dd2);</t>
  </si>
  <si>
    <t>Int</t>
  </si>
  <si>
    <t>dd1.Add(k, null);</t>
  </si>
  <si>
    <t>String</t>
  </si>
  <si>
    <t>dd1.Add(k+"a", null);</t>
  </si>
  <si>
    <t>Simple key</t>
  </si>
  <si>
    <t>Memory, MB</t>
  </si>
  <si>
    <t>Read, msecs</t>
  </si>
  <si>
    <t>Results (valuetuple is the best):</t>
  </si>
  <si>
    <t>dd1.Add((k, null), null);</t>
  </si>
  <si>
    <t>int valuetuple (int, string)</t>
  </si>
  <si>
    <t>int valuetuple (string, int)</t>
  </si>
  <si>
    <t>string valuetuple (string, int)</t>
  </si>
  <si>
    <t>dd1.Add((k, k + "a"), null);</t>
  </si>
  <si>
    <t>string valuetuple (int, string)</t>
  </si>
  <si>
    <t>1'000'000 recs</t>
  </si>
  <si>
    <t>New (Init + GetData -&gt; List)</t>
  </si>
  <si>
    <t xml:space="preserve">              EnableRowVirtualization="True"</t>
  </si>
  <si>
    <t xml:space="preserve">              EnableColumnVirtualization="True"</t>
  </si>
  <si>
    <t>More faster datagrid rendering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</si>
</sst>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1"/>
    <xf numFmtId="0" fontId="0" fillId="4" borderId="0" xfId="0" applyFill="1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0" fillId="0" borderId="0" xfId="0" applyAlignment="1">
      <alignment wrapText="1"/>
    </xf>
    <xf numFmtId="1" fontId="0" fillId="2" borderId="0" xfId="0" applyNumberFormat="1" applyFill="1"/>
    <xf numFmtId="1" fontId="4" fillId="0" borderId="0" xfId="0" applyNumberFormat="1" applyFont="1"/>
    <xf numFmtId="1" fontId="3" fillId="0" borderId="0" xfId="0" applyNumberFormat="1" applyFont="1"/>
    <xf numFmtId="0" fontId="2" fillId="0" borderId="0" xfId="0" applyFont="1" applyAlignment="1">
      <alignment wrapText="1"/>
    </xf>
    <xf numFmtId="0" fontId="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odeproject.com/Articles/586132/WPF-DataGrid-Custommization-using-Style-and-Templa" TargetMode="External"/><Relationship Id="rId1" Type="http://schemas.openxmlformats.org/officeDocument/2006/relationships/hyperlink" Target="https://github.com/GuOrg/Gu.Wpf.DataGrid2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7"/>
  <sheetViews>
    <sheetView tabSelected="1" topLeftCell="A13" workbookViewId="0">
      <selection activeCell="B21" sqref="B21"/>
    </sheetView>
  </sheetViews>
  <sheetFormatPr defaultRowHeight="15" x14ac:dyDescent="0.25"/>
  <cols>
    <col min="1" max="1" width="57.42578125" customWidth="1"/>
    <col min="2" max="2" width="53.42578125" customWidth="1"/>
  </cols>
  <sheetData>
    <row r="2" spans="1:2" x14ac:dyDescent="0.25">
      <c r="A2" s="1" t="s">
        <v>0</v>
      </c>
      <c r="B2" t="s">
        <v>1</v>
      </c>
    </row>
    <row r="3" spans="1:2" x14ac:dyDescent="0.25">
      <c r="A3" s="1" t="s">
        <v>15</v>
      </c>
      <c r="B3" t="s">
        <v>14</v>
      </c>
    </row>
    <row r="5" spans="1:2" x14ac:dyDescent="0.25">
      <c r="A5" t="s">
        <v>16</v>
      </c>
      <c r="B5" s="3" t="s">
        <v>51</v>
      </c>
    </row>
    <row r="6" spans="1:2" x14ac:dyDescent="0.25">
      <c r="B6" t="s">
        <v>52</v>
      </c>
    </row>
    <row r="7" spans="1:2" x14ac:dyDescent="0.25">
      <c r="B7" t="s">
        <v>53</v>
      </c>
    </row>
    <row r="9" spans="1:2" x14ac:dyDescent="0.25">
      <c r="A9" s="2" t="s">
        <v>17</v>
      </c>
      <c r="B9" s="2" t="s">
        <v>23</v>
      </c>
    </row>
    <row r="10" spans="1:2" x14ac:dyDescent="0.25">
      <c r="A10" t="s">
        <v>49</v>
      </c>
      <c r="B10" t="s">
        <v>48</v>
      </c>
    </row>
    <row r="11" spans="1:2" x14ac:dyDescent="0.25">
      <c r="B11" t="s">
        <v>50</v>
      </c>
    </row>
    <row r="12" spans="1:2" x14ac:dyDescent="0.25">
      <c r="A12" t="s">
        <v>67</v>
      </c>
    </row>
    <row r="14" spans="1:2" x14ac:dyDescent="0.25">
      <c r="A14" t="s">
        <v>18</v>
      </c>
    </row>
    <row r="15" spans="1:2" x14ac:dyDescent="0.25">
      <c r="A15" t="s">
        <v>19</v>
      </c>
    </row>
    <row r="16" spans="1:2" x14ac:dyDescent="0.25">
      <c r="A16" t="s">
        <v>20</v>
      </c>
    </row>
    <row r="17" spans="1:3" x14ac:dyDescent="0.25">
      <c r="A17" t="s">
        <v>21</v>
      </c>
    </row>
    <row r="19" spans="1:3" x14ac:dyDescent="0.25">
      <c r="A19" t="s">
        <v>22</v>
      </c>
    </row>
    <row r="21" spans="1:3" x14ac:dyDescent="0.25">
      <c r="A21" s="4" t="s">
        <v>25</v>
      </c>
      <c r="B21" t="s">
        <v>41</v>
      </c>
    </row>
    <row r="22" spans="1:3" x14ac:dyDescent="0.25">
      <c r="A22" s="1" t="s">
        <v>24</v>
      </c>
      <c r="B22" t="s">
        <v>32</v>
      </c>
    </row>
    <row r="23" spans="1:3" x14ac:dyDescent="0.25">
      <c r="A23" s="1" t="s">
        <v>26</v>
      </c>
      <c r="B23" t="s">
        <v>32</v>
      </c>
    </row>
    <row r="25" spans="1:3" x14ac:dyDescent="0.25">
      <c r="A25" s="1" t="s">
        <v>27</v>
      </c>
      <c r="B25" t="s">
        <v>30</v>
      </c>
    </row>
    <row r="26" spans="1:3" x14ac:dyDescent="0.25">
      <c r="A26" s="1" t="s">
        <v>28</v>
      </c>
      <c r="B26" t="s">
        <v>31</v>
      </c>
    </row>
    <row r="27" spans="1:3" x14ac:dyDescent="0.25">
      <c r="A27" s="1" t="s">
        <v>29</v>
      </c>
      <c r="B27" t="s">
        <v>47</v>
      </c>
    </row>
    <row r="28" spans="1:3" x14ac:dyDescent="0.25">
      <c r="B28" t="s">
        <v>46</v>
      </c>
    </row>
    <row r="29" spans="1:3" x14ac:dyDescent="0.25">
      <c r="A29" t="s">
        <v>33</v>
      </c>
      <c r="B29" t="s">
        <v>34</v>
      </c>
      <c r="C29" t="s">
        <v>35</v>
      </c>
    </row>
    <row r="30" spans="1:3" x14ac:dyDescent="0.25">
      <c r="A30" s="4" t="s">
        <v>42</v>
      </c>
      <c r="B30" t="s">
        <v>43</v>
      </c>
    </row>
    <row r="31" spans="1:3" x14ac:dyDescent="0.25">
      <c r="A31" t="s">
        <v>37</v>
      </c>
      <c r="C31" t="s">
        <v>36</v>
      </c>
    </row>
    <row r="32" spans="1:3" x14ac:dyDescent="0.25">
      <c r="A32" t="s">
        <v>38</v>
      </c>
      <c r="C32" t="s">
        <v>36</v>
      </c>
    </row>
    <row r="34" spans="1:2" x14ac:dyDescent="0.25">
      <c r="A34" t="s">
        <v>39</v>
      </c>
      <c r="B34" s="3" t="s">
        <v>40</v>
      </c>
    </row>
    <row r="36" spans="1:2" x14ac:dyDescent="0.25">
      <c r="A36" t="s">
        <v>45</v>
      </c>
      <c r="B36" t="s">
        <v>44</v>
      </c>
    </row>
    <row r="38" spans="1:2" x14ac:dyDescent="0.25">
      <c r="A38" t="s">
        <v>55</v>
      </c>
      <c r="B38" t="s">
        <v>54</v>
      </c>
    </row>
    <row r="40" spans="1:2" x14ac:dyDescent="0.25">
      <c r="A40" t="s">
        <v>57</v>
      </c>
      <c r="B40" t="s">
        <v>56</v>
      </c>
    </row>
    <row r="41" spans="1:2" x14ac:dyDescent="0.25">
      <c r="A41" t="s">
        <v>61</v>
      </c>
      <c r="B41" t="s">
        <v>60</v>
      </c>
    </row>
    <row r="42" spans="1:2" x14ac:dyDescent="0.25">
      <c r="B42" t="s">
        <v>62</v>
      </c>
    </row>
    <row r="44" spans="1:2" x14ac:dyDescent="0.25">
      <c r="A44" t="s">
        <v>59</v>
      </c>
      <c r="B44" t="s">
        <v>58</v>
      </c>
    </row>
    <row r="46" spans="1:2" x14ac:dyDescent="0.25">
      <c r="A46" s="1" t="s">
        <v>201</v>
      </c>
      <c r="B46" s="1" t="s">
        <v>199</v>
      </c>
    </row>
    <row r="47" spans="1:2" x14ac:dyDescent="0.25">
      <c r="A47" s="1"/>
      <c r="B47" s="1" t="s">
        <v>200</v>
      </c>
    </row>
  </sheetData>
  <hyperlinks>
    <hyperlink ref="B34" r:id="rId1"/>
    <hyperlink ref="B5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workbookViewId="0">
      <selection activeCell="D12" sqref="D12"/>
    </sheetView>
  </sheetViews>
  <sheetFormatPr defaultRowHeight="15" x14ac:dyDescent="0.25"/>
  <cols>
    <col min="1" max="1" width="34.85546875" customWidth="1"/>
    <col min="2" max="2" width="85.42578125" bestFit="1" customWidth="1"/>
    <col min="4" max="4" width="26.85546875" bestFit="1" customWidth="1"/>
    <col min="5" max="5" width="30.5703125" bestFit="1" customWidth="1"/>
  </cols>
  <sheetData>
    <row r="2" spans="1:5" x14ac:dyDescent="0.25">
      <c r="A2" s="1" t="s">
        <v>3</v>
      </c>
      <c r="B2" t="s">
        <v>4</v>
      </c>
      <c r="D2" t="s">
        <v>63</v>
      </c>
      <c r="E2" s="4" t="s">
        <v>68</v>
      </c>
    </row>
    <row r="3" spans="1:5" x14ac:dyDescent="0.25">
      <c r="B3" t="s">
        <v>5</v>
      </c>
      <c r="E3" t="s">
        <v>69</v>
      </c>
    </row>
    <row r="4" spans="1:5" x14ac:dyDescent="0.25">
      <c r="B4" t="s">
        <v>6</v>
      </c>
    </row>
    <row r="5" spans="1:5" x14ac:dyDescent="0.25">
      <c r="B5" t="s">
        <v>7</v>
      </c>
      <c r="D5" t="s">
        <v>70</v>
      </c>
    </row>
    <row r="6" spans="1:5" x14ac:dyDescent="0.25">
      <c r="B6" t="s">
        <v>8</v>
      </c>
    </row>
    <row r="7" spans="1:5" x14ac:dyDescent="0.25">
      <c r="B7" t="s">
        <v>9</v>
      </c>
    </row>
    <row r="8" spans="1:5" x14ac:dyDescent="0.25">
      <c r="B8" t="s">
        <v>10</v>
      </c>
      <c r="D8" t="s">
        <v>64</v>
      </c>
      <c r="E8" t="s">
        <v>65</v>
      </c>
    </row>
    <row r="9" spans="1:5" x14ac:dyDescent="0.25">
      <c r="B9" t="s">
        <v>13</v>
      </c>
      <c r="E9" t="s">
        <v>66</v>
      </c>
    </row>
    <row r="10" spans="1:5" x14ac:dyDescent="0.25">
      <c r="B10" t="s">
        <v>11</v>
      </c>
    </row>
    <row r="11" spans="1:5" x14ac:dyDescent="0.25">
      <c r="B11" t="s">
        <v>12</v>
      </c>
    </row>
    <row r="12" spans="1:5" x14ac:dyDescent="0.25">
      <c r="D12" s="5" t="s">
        <v>71</v>
      </c>
    </row>
    <row r="13" spans="1:5" x14ac:dyDescent="0.25">
      <c r="A13" s="1" t="s">
        <v>2</v>
      </c>
      <c r="B13" t="s">
        <v>14</v>
      </c>
      <c r="D13" t="s">
        <v>72</v>
      </c>
    </row>
    <row r="14" spans="1:5" x14ac:dyDescent="0.25">
      <c r="D14" t="s">
        <v>73</v>
      </c>
    </row>
    <row r="15" spans="1:5" x14ac:dyDescent="0.25">
      <c r="D15" t="s">
        <v>74</v>
      </c>
    </row>
    <row r="16" spans="1:5" x14ac:dyDescent="0.25">
      <c r="D16" t="s">
        <v>75</v>
      </c>
    </row>
    <row r="17" spans="4:4" x14ac:dyDescent="0.25">
      <c r="D17" t="s">
        <v>76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25" workbookViewId="0">
      <selection activeCell="A49" sqref="A49"/>
    </sheetView>
  </sheetViews>
  <sheetFormatPr defaultRowHeight="15" x14ac:dyDescent="0.25"/>
  <cols>
    <col min="1" max="1" width="63.42578125" bestFit="1" customWidth="1"/>
    <col min="2" max="2" width="52.42578125" customWidth="1"/>
    <col min="3" max="3" width="14.7109375" customWidth="1"/>
  </cols>
  <sheetData>
    <row r="1" spans="1:7" x14ac:dyDescent="0.25">
      <c r="A1" t="s">
        <v>77</v>
      </c>
    </row>
    <row r="2" spans="1:7" x14ac:dyDescent="0.25">
      <c r="A2" t="s">
        <v>78</v>
      </c>
    </row>
    <row r="3" spans="1:7" x14ac:dyDescent="0.25">
      <c r="A3" t="s">
        <v>79</v>
      </c>
    </row>
    <row r="4" spans="1:7" x14ac:dyDescent="0.25">
      <c r="A4" t="s">
        <v>80</v>
      </c>
    </row>
    <row r="6" spans="1:7" x14ac:dyDescent="0.25">
      <c r="A6" s="5" t="s">
        <v>81</v>
      </c>
      <c r="C6" t="s">
        <v>81</v>
      </c>
      <c r="D6" t="s">
        <v>81</v>
      </c>
      <c r="E6" t="s">
        <v>82</v>
      </c>
      <c r="F6" t="s">
        <v>82</v>
      </c>
      <c r="G6" t="s">
        <v>128</v>
      </c>
    </row>
    <row r="7" spans="1:7" x14ac:dyDescent="0.25">
      <c r="A7" t="s">
        <v>83</v>
      </c>
      <c r="C7">
        <v>5170</v>
      </c>
      <c r="D7">
        <v>5150</v>
      </c>
      <c r="E7">
        <v>6812</v>
      </c>
    </row>
    <row r="8" spans="1:7" x14ac:dyDescent="0.25">
      <c r="A8" t="s">
        <v>84</v>
      </c>
      <c r="B8" t="s">
        <v>85</v>
      </c>
      <c r="C8">
        <v>261</v>
      </c>
      <c r="E8">
        <v>263</v>
      </c>
    </row>
    <row r="9" spans="1:7" x14ac:dyDescent="0.25">
      <c r="A9" t="s">
        <v>86</v>
      </c>
      <c r="B9" t="s">
        <v>87</v>
      </c>
      <c r="C9">
        <v>389</v>
      </c>
      <c r="E9">
        <v>349</v>
      </c>
    </row>
    <row r="10" spans="1:7" x14ac:dyDescent="0.25">
      <c r="A10" t="s">
        <v>88</v>
      </c>
      <c r="C10">
        <v>1032</v>
      </c>
      <c r="E10">
        <v>912</v>
      </c>
    </row>
    <row r="11" spans="1:7" x14ac:dyDescent="0.25">
      <c r="A11" t="s">
        <v>89</v>
      </c>
      <c r="C11">
        <v>4418</v>
      </c>
      <c r="D11">
        <v>4442</v>
      </c>
    </row>
    <row r="12" spans="1:7" x14ac:dyDescent="0.25">
      <c r="A12" t="s">
        <v>90</v>
      </c>
      <c r="C12">
        <v>4413</v>
      </c>
    </row>
    <row r="13" spans="1:7" x14ac:dyDescent="0.25">
      <c r="A13" t="s">
        <v>91</v>
      </c>
      <c r="C13">
        <v>1648</v>
      </c>
    </row>
    <row r="14" spans="1:7" x14ac:dyDescent="0.25">
      <c r="A14" t="s">
        <v>92</v>
      </c>
      <c r="C14">
        <v>4599</v>
      </c>
    </row>
    <row r="15" spans="1:7" x14ac:dyDescent="0.25">
      <c r="A15" t="s">
        <v>93</v>
      </c>
      <c r="C15">
        <v>4594</v>
      </c>
    </row>
    <row r="16" spans="1:7" x14ac:dyDescent="0.25">
      <c r="A16" t="s">
        <v>94</v>
      </c>
      <c r="B16" t="s">
        <v>95</v>
      </c>
      <c r="C16">
        <v>1206</v>
      </c>
      <c r="E16">
        <v>1065</v>
      </c>
    </row>
    <row r="17" spans="1:7" x14ac:dyDescent="0.25">
      <c r="A17" t="s">
        <v>96</v>
      </c>
      <c r="B17" t="s">
        <v>97</v>
      </c>
      <c r="C17">
        <v>264</v>
      </c>
      <c r="E17">
        <v>227</v>
      </c>
    </row>
    <row r="18" spans="1:7" x14ac:dyDescent="0.25">
      <c r="A18" t="s">
        <v>98</v>
      </c>
      <c r="B18" t="s">
        <v>97</v>
      </c>
      <c r="C18">
        <v>304</v>
      </c>
      <c r="E18">
        <v>291</v>
      </c>
    </row>
    <row r="19" spans="1:7" x14ac:dyDescent="0.25">
      <c r="A19" t="s">
        <v>99</v>
      </c>
      <c r="B19" t="s">
        <v>100</v>
      </c>
      <c r="C19">
        <v>468</v>
      </c>
      <c r="E19">
        <v>440</v>
      </c>
    </row>
    <row r="20" spans="1:7" x14ac:dyDescent="0.25">
      <c r="A20" t="s">
        <v>101</v>
      </c>
      <c r="B20" t="s">
        <v>102</v>
      </c>
      <c r="C20">
        <v>418</v>
      </c>
      <c r="E20">
        <v>395</v>
      </c>
    </row>
    <row r="21" spans="1:7" x14ac:dyDescent="0.25">
      <c r="A21" t="s">
        <v>103</v>
      </c>
      <c r="C21">
        <v>576</v>
      </c>
      <c r="E21">
        <v>516</v>
      </c>
    </row>
    <row r="22" spans="1:7" x14ac:dyDescent="0.25">
      <c r="A22" t="s">
        <v>104</v>
      </c>
      <c r="C22">
        <v>865</v>
      </c>
      <c r="E22">
        <v>833</v>
      </c>
    </row>
    <row r="23" spans="1:7" x14ac:dyDescent="0.25">
      <c r="A23" t="s">
        <v>105</v>
      </c>
      <c r="C23">
        <v>2971</v>
      </c>
    </row>
    <row r="24" spans="1:7" x14ac:dyDescent="0.25">
      <c r="A24" t="s">
        <v>106</v>
      </c>
      <c r="C24">
        <v>2983</v>
      </c>
      <c r="E24">
        <v>3003</v>
      </c>
      <c r="G24">
        <v>1082</v>
      </c>
    </row>
    <row r="26" spans="1:7" x14ac:dyDescent="0.25">
      <c r="A26" t="s">
        <v>107</v>
      </c>
      <c r="B26" t="s">
        <v>108</v>
      </c>
      <c r="E26">
        <v>568</v>
      </c>
      <c r="F26">
        <v>560</v>
      </c>
    </row>
    <row r="27" spans="1:7" x14ac:dyDescent="0.25">
      <c r="A27" t="s">
        <v>109</v>
      </c>
      <c r="B27" t="s">
        <v>108</v>
      </c>
      <c r="E27">
        <v>512</v>
      </c>
    </row>
    <row r="28" spans="1:7" x14ac:dyDescent="0.25">
      <c r="A28" t="s">
        <v>110</v>
      </c>
      <c r="B28" t="s">
        <v>111</v>
      </c>
      <c r="E28">
        <v>502</v>
      </c>
    </row>
    <row r="29" spans="1:7" x14ac:dyDescent="0.25">
      <c r="A29" t="s">
        <v>112</v>
      </c>
      <c r="B29" t="s">
        <v>111</v>
      </c>
      <c r="E29">
        <v>450</v>
      </c>
      <c r="F29">
        <v>454</v>
      </c>
    </row>
    <row r="31" spans="1:7" x14ac:dyDescent="0.25">
      <c r="A31" t="s">
        <v>113</v>
      </c>
      <c r="B31" t="s">
        <v>108</v>
      </c>
      <c r="E31">
        <v>579</v>
      </c>
    </row>
    <row r="32" spans="1:7" x14ac:dyDescent="0.25">
      <c r="A32" t="s">
        <v>114</v>
      </c>
      <c r="B32" t="s">
        <v>111</v>
      </c>
      <c r="E32">
        <v>535</v>
      </c>
    </row>
    <row r="34" spans="1:7" x14ac:dyDescent="0.25">
      <c r="A34" s="1" t="s">
        <v>115</v>
      </c>
      <c r="E34">
        <v>684</v>
      </c>
      <c r="F34">
        <v>676</v>
      </c>
    </row>
    <row r="35" spans="1:7" x14ac:dyDescent="0.25">
      <c r="A35" t="s">
        <v>116</v>
      </c>
      <c r="E35">
        <v>975</v>
      </c>
    </row>
    <row r="36" spans="1:7" x14ac:dyDescent="0.25">
      <c r="A36" t="s">
        <v>117</v>
      </c>
      <c r="E36">
        <v>958</v>
      </c>
    </row>
    <row r="38" spans="1:7" x14ac:dyDescent="0.25">
      <c r="A38" t="s">
        <v>118</v>
      </c>
      <c r="E38">
        <v>531</v>
      </c>
    </row>
    <row r="39" spans="1:7" x14ac:dyDescent="0.25">
      <c r="A39" t="s">
        <v>119</v>
      </c>
      <c r="E39">
        <v>632</v>
      </c>
    </row>
    <row r="40" spans="1:7" x14ac:dyDescent="0.25">
      <c r="A40" t="s">
        <v>120</v>
      </c>
      <c r="E40">
        <v>615</v>
      </c>
    </row>
    <row r="41" spans="1:7" x14ac:dyDescent="0.25">
      <c r="A41" s="1" t="s">
        <v>121</v>
      </c>
      <c r="C41">
        <v>477</v>
      </c>
      <c r="E41">
        <v>459</v>
      </c>
      <c r="G41">
        <v>348</v>
      </c>
    </row>
    <row r="42" spans="1:7" x14ac:dyDescent="0.25">
      <c r="A42" s="1" t="s">
        <v>122</v>
      </c>
      <c r="C42">
        <v>463</v>
      </c>
      <c r="E42">
        <v>452</v>
      </c>
      <c r="G42">
        <v>341</v>
      </c>
    </row>
    <row r="44" spans="1:7" x14ac:dyDescent="0.25">
      <c r="A44" t="s">
        <v>123</v>
      </c>
      <c r="C44">
        <v>601</v>
      </c>
      <c r="E44">
        <v>575</v>
      </c>
      <c r="G44">
        <v>415</v>
      </c>
    </row>
    <row r="45" spans="1:7" x14ac:dyDescent="0.25">
      <c r="A45" t="s">
        <v>124</v>
      </c>
      <c r="C45">
        <v>588</v>
      </c>
      <c r="E45">
        <v>557</v>
      </c>
      <c r="F45">
        <v>570</v>
      </c>
    </row>
    <row r="47" spans="1:7" ht="18.75" x14ac:dyDescent="0.3">
      <c r="A47" s="6" t="s">
        <v>126</v>
      </c>
    </row>
    <row r="48" spans="1:7" x14ac:dyDescent="0.25">
      <c r="A48" t="s">
        <v>125</v>
      </c>
      <c r="E48">
        <v>1672</v>
      </c>
    </row>
    <row r="49" spans="1:6" x14ac:dyDescent="0.25">
      <c r="A49" t="s">
        <v>121</v>
      </c>
      <c r="E49">
        <v>1483</v>
      </c>
    </row>
    <row r="50" spans="1:6" x14ac:dyDescent="0.25">
      <c r="A50" t="s">
        <v>94</v>
      </c>
      <c r="E50">
        <v>3373</v>
      </c>
    </row>
    <row r="51" spans="1:6" x14ac:dyDescent="0.25">
      <c r="A51" t="s">
        <v>88</v>
      </c>
      <c r="E51">
        <v>3172</v>
      </c>
    </row>
    <row r="52" spans="1:6" x14ac:dyDescent="0.25">
      <c r="A52" t="s">
        <v>127</v>
      </c>
      <c r="E52">
        <v>1813</v>
      </c>
    </row>
    <row r="53" spans="1:6" x14ac:dyDescent="0.25">
      <c r="A53" t="s">
        <v>118</v>
      </c>
      <c r="E53">
        <v>1707</v>
      </c>
      <c r="F53">
        <v>1712</v>
      </c>
    </row>
    <row r="56" spans="1:6" x14ac:dyDescent="0.25">
      <c r="A56" t="s">
        <v>130</v>
      </c>
      <c r="B56" t="s">
        <v>129</v>
      </c>
      <c r="C56" t="s">
        <v>126</v>
      </c>
      <c r="D56" t="s">
        <v>106</v>
      </c>
    </row>
    <row r="57" spans="1:6" x14ac:dyDescent="0.25">
      <c r="A57" s="1">
        <v>2</v>
      </c>
      <c r="B57" s="1" t="s">
        <v>133</v>
      </c>
      <c r="C57">
        <v>1135</v>
      </c>
      <c r="D57" t="s">
        <v>132</v>
      </c>
    </row>
    <row r="58" spans="1:6" x14ac:dyDescent="0.25">
      <c r="A58">
        <v>4</v>
      </c>
      <c r="B58">
        <v>340</v>
      </c>
      <c r="C58">
        <v>912</v>
      </c>
      <c r="D58">
        <v>1092</v>
      </c>
    </row>
    <row r="59" spans="1:6" x14ac:dyDescent="0.25">
      <c r="A59">
        <v>1</v>
      </c>
      <c r="B59">
        <v>569</v>
      </c>
    </row>
    <row r="60" spans="1:6" x14ac:dyDescent="0.25">
      <c r="A60">
        <v>6</v>
      </c>
      <c r="B60">
        <v>355</v>
      </c>
      <c r="C60">
        <v>962</v>
      </c>
      <c r="D60">
        <v>1024</v>
      </c>
    </row>
    <row r="61" spans="1:6" x14ac:dyDescent="0.25">
      <c r="A61">
        <v>8</v>
      </c>
      <c r="B61">
        <v>377</v>
      </c>
      <c r="C61">
        <v>955</v>
      </c>
      <c r="D61">
        <v>1038</v>
      </c>
    </row>
    <row r="62" spans="1:6" x14ac:dyDescent="0.25">
      <c r="A62">
        <v>10</v>
      </c>
      <c r="B62">
        <v>377</v>
      </c>
    </row>
    <row r="63" spans="1:6" x14ac:dyDescent="0.25">
      <c r="A63">
        <v>16</v>
      </c>
      <c r="B63">
        <v>370</v>
      </c>
    </row>
    <row r="64" spans="1:6" x14ac:dyDescent="0.25">
      <c r="A64">
        <v>3</v>
      </c>
      <c r="B64">
        <v>345</v>
      </c>
    </row>
    <row r="65" spans="1:3" x14ac:dyDescent="0.25">
      <c r="A65" t="s">
        <v>131</v>
      </c>
      <c r="B65">
        <v>350</v>
      </c>
      <c r="C65">
        <v>923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A24" sqref="A24"/>
    </sheetView>
  </sheetViews>
  <sheetFormatPr defaultRowHeight="15" x14ac:dyDescent="0.25"/>
  <cols>
    <col min="1" max="1" width="29.28515625" customWidth="1"/>
    <col min="2" max="2" width="21.140625" customWidth="1"/>
    <col min="3" max="3" width="13.140625" customWidth="1"/>
    <col min="4" max="4" width="22.7109375" customWidth="1"/>
    <col min="6" max="6" width="6.5703125" bestFit="1" customWidth="1"/>
    <col min="10" max="10" width="18.85546875" customWidth="1"/>
    <col min="12" max="12" width="19.5703125" customWidth="1"/>
    <col min="14" max="14" width="31.140625" customWidth="1"/>
  </cols>
  <sheetData>
    <row r="1" spans="1:17" x14ac:dyDescent="0.25">
      <c r="B1" t="s">
        <v>126</v>
      </c>
    </row>
    <row r="2" spans="1:17" x14ac:dyDescent="0.25">
      <c r="B2" t="s">
        <v>138</v>
      </c>
      <c r="D2" t="s">
        <v>138</v>
      </c>
      <c r="F2" t="s">
        <v>137</v>
      </c>
      <c r="H2" t="s">
        <v>137</v>
      </c>
      <c r="J2" t="s">
        <v>97</v>
      </c>
      <c r="L2" t="s">
        <v>87</v>
      </c>
      <c r="N2" t="s">
        <v>142</v>
      </c>
    </row>
    <row r="3" spans="1:17" s="8" customFormat="1" ht="75" x14ac:dyDescent="0.25">
      <c r="B3" s="8" t="s">
        <v>129</v>
      </c>
      <c r="C3" s="8" t="s">
        <v>136</v>
      </c>
      <c r="D3" s="8" t="s">
        <v>106</v>
      </c>
      <c r="E3" s="8" t="s">
        <v>136</v>
      </c>
      <c r="F3" s="8" t="s">
        <v>135</v>
      </c>
      <c r="H3" s="8" t="s">
        <v>135</v>
      </c>
      <c r="I3" s="8" t="s">
        <v>136</v>
      </c>
      <c r="J3" s="8" t="s">
        <v>139</v>
      </c>
      <c r="L3" s="8" t="s">
        <v>140</v>
      </c>
      <c r="N3" s="8" t="s">
        <v>141</v>
      </c>
      <c r="P3" s="12" t="s">
        <v>143</v>
      </c>
    </row>
    <row r="4" spans="1:17" s="8" customFormat="1" x14ac:dyDescent="0.25">
      <c r="F4" s="7">
        <v>3373</v>
      </c>
      <c r="G4" s="7">
        <f t="shared" ref="G4:I21" si="0">+F4/F$22*100</f>
        <v>232.29617990206233</v>
      </c>
      <c r="H4" s="8">
        <v>3311.4007000000001</v>
      </c>
      <c r="I4" s="7">
        <f t="shared" si="0"/>
        <v>222.59664708241425</v>
      </c>
      <c r="J4" s="8">
        <v>774.00490000000002</v>
      </c>
      <c r="K4" s="9">
        <f t="shared" ref="K4" si="1">+J4/J$22*100</f>
        <v>107.6885821747029</v>
      </c>
      <c r="L4" s="8">
        <v>1122.3869</v>
      </c>
      <c r="M4" s="7">
        <f t="shared" ref="M4" si="2">+L4/L$22*100</f>
        <v>128.72377784383781</v>
      </c>
      <c r="N4" s="8">
        <v>1557.8728000000001</v>
      </c>
      <c r="O4" s="7">
        <f t="shared" ref="O4:Q21" si="3">+N4/N$22*100</f>
        <v>179.82112916112712</v>
      </c>
      <c r="P4" s="7">
        <f>AVERAGE(O4,M4,K4,I4,G4,E4,C4)</f>
        <v>174.22526323282889</v>
      </c>
      <c r="Q4" s="7">
        <f t="shared" si="3"/>
        <v>168.21656176977552</v>
      </c>
    </row>
    <row r="5" spans="1:17" ht="18.75" x14ac:dyDescent="0.3">
      <c r="A5" t="s">
        <v>134</v>
      </c>
      <c r="B5" s="7">
        <v>939.58150000000001</v>
      </c>
      <c r="C5" s="9">
        <f t="shared" ref="C5:C21" si="4">+B5/B$22*100</f>
        <v>107.37513480724492</v>
      </c>
      <c r="D5" s="7">
        <v>2968.7537000000002</v>
      </c>
      <c r="E5" s="9">
        <f>+D5/D$22*100</f>
        <v>100.90949465471815</v>
      </c>
      <c r="F5" s="7">
        <v>1552.1233</v>
      </c>
      <c r="G5" s="9">
        <f t="shared" si="0"/>
        <v>106.89365945063227</v>
      </c>
      <c r="H5">
        <v>1620.3557000000001</v>
      </c>
      <c r="I5" s="9">
        <f t="shared" si="0"/>
        <v>108.92241035670442</v>
      </c>
      <c r="J5">
        <v>839.24800000000005</v>
      </c>
      <c r="K5" s="7">
        <f t="shared" ref="K5" si="5">+J5/J$22*100</f>
        <v>116.76596260948098</v>
      </c>
      <c r="L5">
        <v>982.88369999999998</v>
      </c>
      <c r="M5" s="7">
        <f t="shared" ref="M5" si="6">+L5/L$22*100</f>
        <v>112.72450083400769</v>
      </c>
      <c r="N5">
        <v>983.83479999999997</v>
      </c>
      <c r="O5" s="7">
        <f t="shared" si="3"/>
        <v>113.56144394074512</v>
      </c>
      <c r="P5" s="11">
        <f>AVERAGE(O5,M5,K5,I5,G5,E5,C5)</f>
        <v>109.59322952193337</v>
      </c>
      <c r="Q5" s="7">
        <f t="shared" si="3"/>
        <v>105.81356527376305</v>
      </c>
    </row>
    <row r="6" spans="1:17" x14ac:dyDescent="0.25">
      <c r="A6">
        <v>1</v>
      </c>
      <c r="B6" s="7">
        <v>1700.3282999999999</v>
      </c>
      <c r="C6" s="7">
        <f t="shared" si="4"/>
        <v>194.313085590844</v>
      </c>
      <c r="D6" s="7">
        <v>7606.9269000000004</v>
      </c>
      <c r="E6" s="7">
        <f t="shared" ref="E6:E21" si="7">+D6/D$22*100</f>
        <v>258.5634333203127</v>
      </c>
      <c r="F6" s="7">
        <v>3207.3546000000001</v>
      </c>
      <c r="G6" s="7">
        <f t="shared" si="0"/>
        <v>220.88829563335523</v>
      </c>
      <c r="H6">
        <v>3300.3290999999999</v>
      </c>
      <c r="I6" s="7">
        <f t="shared" si="0"/>
        <v>221.85239978010566</v>
      </c>
      <c r="J6">
        <v>1166.3570999999999</v>
      </c>
      <c r="K6" s="7">
        <f t="shared" ref="K6" si="8">+J6/J$22*100</f>
        <v>162.27719282965541</v>
      </c>
      <c r="L6">
        <v>1341.7999</v>
      </c>
      <c r="M6" s="7">
        <f t="shared" ref="M6" si="9">+L6/L$22*100</f>
        <v>153.88771219486236</v>
      </c>
      <c r="N6">
        <v>1620.4176</v>
      </c>
      <c r="O6" s="7">
        <f t="shared" si="3"/>
        <v>187.04050969024146</v>
      </c>
      <c r="P6" s="7">
        <f t="shared" ref="P6:P21" si="10">AVERAGE(O6,M6,K6,I6,G6,E6,C6)</f>
        <v>199.83180414848241</v>
      </c>
      <c r="Q6" s="7">
        <f t="shared" si="3"/>
        <v>192.93998127692237</v>
      </c>
    </row>
    <row r="7" spans="1:17" x14ac:dyDescent="0.25">
      <c r="A7">
        <v>2</v>
      </c>
      <c r="B7" s="7">
        <v>1058.6341</v>
      </c>
      <c r="C7" s="7">
        <f t="shared" si="4"/>
        <v>120.98043565038945</v>
      </c>
      <c r="D7" s="7">
        <v>4170.2754999999997</v>
      </c>
      <c r="E7" s="7">
        <f t="shared" si="7"/>
        <v>141.74985054366482</v>
      </c>
      <c r="F7" s="7">
        <v>1974.4208000000001</v>
      </c>
      <c r="G7" s="7">
        <f t="shared" si="0"/>
        <v>135.97699654882118</v>
      </c>
      <c r="H7">
        <v>2113.9337</v>
      </c>
      <c r="I7" s="7">
        <f t="shared" si="0"/>
        <v>142.10136326132991</v>
      </c>
      <c r="J7">
        <v>783.00300000000004</v>
      </c>
      <c r="K7" s="9">
        <f t="shared" ref="K7" si="11">+J7/J$22*100</f>
        <v>108.94050271327596</v>
      </c>
      <c r="L7">
        <v>958.67370000000005</v>
      </c>
      <c r="M7" s="9">
        <f t="shared" ref="M7" si="12">+L7/L$22*100</f>
        <v>109.94791580651022</v>
      </c>
      <c r="N7">
        <v>1016.3667</v>
      </c>
      <c r="O7" s="7">
        <f t="shared" si="3"/>
        <v>117.31651495280522</v>
      </c>
      <c r="P7" s="7">
        <f t="shared" si="10"/>
        <v>125.28765421097096</v>
      </c>
      <c r="Q7" s="7">
        <f t="shared" si="3"/>
        <v>120.966718789832</v>
      </c>
    </row>
    <row r="8" spans="1:17" x14ac:dyDescent="0.25">
      <c r="A8">
        <v>3</v>
      </c>
      <c r="B8" s="7">
        <v>999.94169999999997</v>
      </c>
      <c r="C8" s="7">
        <f t="shared" si="4"/>
        <v>114.27308310868791</v>
      </c>
      <c r="D8" s="7">
        <v>3574.1840999999999</v>
      </c>
      <c r="E8" s="7">
        <f t="shared" si="7"/>
        <v>121.48839135221239</v>
      </c>
      <c r="F8" s="7">
        <v>1736.049</v>
      </c>
      <c r="G8" s="7">
        <f t="shared" si="0"/>
        <v>119.56049535214805</v>
      </c>
      <c r="H8">
        <v>1858.2292</v>
      </c>
      <c r="I8" s="7">
        <f t="shared" si="0"/>
        <v>124.91257534330924</v>
      </c>
      <c r="J8">
        <v>792.34829999999999</v>
      </c>
      <c r="K8" s="7">
        <f t="shared" ref="K8" si="13">+J8/J$22*100</f>
        <v>110.24072976222261</v>
      </c>
      <c r="L8">
        <v>961.5788</v>
      </c>
      <c r="M8" s="9">
        <f t="shared" ref="M8" si="14">+L8/L$22*100</f>
        <v>110.28109454105721</v>
      </c>
      <c r="N8">
        <v>982.72789999999998</v>
      </c>
      <c r="O8" s="7">
        <f t="shared" si="3"/>
        <v>113.43367740687378</v>
      </c>
      <c r="P8" s="7">
        <f t="shared" si="10"/>
        <v>116.31286383807303</v>
      </c>
      <c r="Q8" s="7">
        <f t="shared" si="3"/>
        <v>112.30145204768425</v>
      </c>
    </row>
    <row r="9" spans="1:17" ht="18.75" x14ac:dyDescent="0.3">
      <c r="A9">
        <v>4</v>
      </c>
      <c r="B9" s="7">
        <v>875.04570000000001</v>
      </c>
      <c r="C9" s="9">
        <f t="shared" si="4"/>
        <v>100</v>
      </c>
      <c r="D9" s="7">
        <v>3075.857</v>
      </c>
      <c r="E9" s="9">
        <f t="shared" si="7"/>
        <v>104.54999197143817</v>
      </c>
      <c r="F9" s="7">
        <v>1601.6975</v>
      </c>
      <c r="G9" s="9">
        <f t="shared" si="0"/>
        <v>110.3078003583408</v>
      </c>
      <c r="H9">
        <v>1594.4381000000001</v>
      </c>
      <c r="I9" s="9">
        <f t="shared" si="0"/>
        <v>107.18019569194846</v>
      </c>
      <c r="J9">
        <v>740.06190000000004</v>
      </c>
      <c r="K9" s="9">
        <f t="shared" ref="K9" si="15">+J9/J$22*100</f>
        <v>102.96603643273674</v>
      </c>
      <c r="L9">
        <v>871.93439999999998</v>
      </c>
      <c r="M9" s="9">
        <f t="shared" ref="M9" si="16">+L9/L$22*100</f>
        <v>100</v>
      </c>
      <c r="N9">
        <v>866.34580000000005</v>
      </c>
      <c r="O9" s="9">
        <f t="shared" si="3"/>
        <v>100</v>
      </c>
      <c r="P9" s="11">
        <f t="shared" si="10"/>
        <v>103.57200349349489</v>
      </c>
      <c r="Q9" s="10">
        <f t="shared" si="3"/>
        <v>100</v>
      </c>
    </row>
    <row r="10" spans="1:17" ht="18.75" x14ac:dyDescent="0.3">
      <c r="A10">
        <v>5</v>
      </c>
      <c r="B10" s="7">
        <v>929.43939999999998</v>
      </c>
      <c r="C10" s="9">
        <f t="shared" si="4"/>
        <v>106.21609819921404</v>
      </c>
      <c r="D10" s="7">
        <v>2941.9964</v>
      </c>
      <c r="E10" s="9">
        <f t="shared" si="7"/>
        <v>100</v>
      </c>
      <c r="F10" s="7">
        <v>1574.5677000000001</v>
      </c>
      <c r="G10" s="9">
        <f t="shared" si="0"/>
        <v>108.43938977384423</v>
      </c>
      <c r="H10">
        <v>1622.4541999999999</v>
      </c>
      <c r="I10" s="9">
        <f t="shared" si="0"/>
        <v>109.06347424664756</v>
      </c>
      <c r="J10">
        <v>748.9588</v>
      </c>
      <c r="K10" s="9">
        <f t="shared" ref="K10" si="17">+J10/J$22*100</f>
        <v>104.20387684789445</v>
      </c>
      <c r="L10">
        <v>905.50049999999999</v>
      </c>
      <c r="M10" s="9">
        <f t="shared" ref="M10" si="18">+L10/L$22*100</f>
        <v>103.84961299840904</v>
      </c>
      <c r="N10">
        <v>900.90710000000001</v>
      </c>
      <c r="O10" s="9">
        <f t="shared" si="3"/>
        <v>103.98931927643673</v>
      </c>
      <c r="P10" s="11">
        <f t="shared" si="10"/>
        <v>105.10882447749228</v>
      </c>
      <c r="Q10" s="7">
        <f t="shared" si="3"/>
        <v>101.4838189203262</v>
      </c>
    </row>
    <row r="11" spans="1:17" x14ac:dyDescent="0.25">
      <c r="A11">
        <v>6</v>
      </c>
      <c r="B11" s="7">
        <v>987.82510000000002</v>
      </c>
      <c r="C11" s="7">
        <f t="shared" si="4"/>
        <v>112.8884011429346</v>
      </c>
      <c r="D11" s="7">
        <v>3065.598</v>
      </c>
      <c r="E11" s="9">
        <f t="shared" si="7"/>
        <v>104.20128318307935</v>
      </c>
      <c r="F11" s="7">
        <v>3232.5882000000001</v>
      </c>
      <c r="G11" s="7">
        <f t="shared" si="0"/>
        <v>222.62611623376341</v>
      </c>
      <c r="H11">
        <v>3240.9794999999999</v>
      </c>
      <c r="I11" s="7">
        <f t="shared" si="0"/>
        <v>217.8628427429031</v>
      </c>
      <c r="J11">
        <v>827.63040000000001</v>
      </c>
      <c r="K11" s="7">
        <f t="shared" ref="K11" si="19">+J11/J$22*100</f>
        <v>115.14958670246432</v>
      </c>
      <c r="L11">
        <v>1009.8185</v>
      </c>
      <c r="M11" s="7">
        <f t="shared" ref="M11" si="20">+L11/L$22*100</f>
        <v>115.81358643494282</v>
      </c>
      <c r="N11">
        <v>2548.6129999999998</v>
      </c>
      <c r="O11" s="7">
        <f t="shared" si="3"/>
        <v>294.1796451255376</v>
      </c>
      <c r="P11" s="7">
        <f t="shared" si="10"/>
        <v>168.9602087950893</v>
      </c>
      <c r="Q11" s="7">
        <f t="shared" si="3"/>
        <v>163.1330891515498</v>
      </c>
    </row>
    <row r="12" spans="1:17" x14ac:dyDescent="0.25">
      <c r="A12">
        <v>7</v>
      </c>
      <c r="B12" s="7">
        <v>906.95719999999994</v>
      </c>
      <c r="C12" s="9">
        <f t="shared" si="4"/>
        <v>103.64683810228425</v>
      </c>
      <c r="D12" s="7">
        <v>2989.5581000000002</v>
      </c>
      <c r="E12" s="9">
        <f t="shared" si="7"/>
        <v>101.61664711758316</v>
      </c>
      <c r="F12" s="7">
        <v>1457.8497</v>
      </c>
      <c r="G12" s="9">
        <f t="shared" si="0"/>
        <v>100.40110174366073</v>
      </c>
      <c r="H12">
        <v>1487.6238000000001</v>
      </c>
      <c r="I12" s="9">
        <f t="shared" si="0"/>
        <v>100</v>
      </c>
      <c r="J12">
        <v>2385.8078</v>
      </c>
      <c r="K12" s="7">
        <f t="shared" ref="K12" si="21">+J12/J$22*100</f>
        <v>331.94138606014911</v>
      </c>
      <c r="L12">
        <v>927.67529999999999</v>
      </c>
      <c r="M12" s="9">
        <f t="shared" ref="M12" si="22">+L12/L$22*100</f>
        <v>106.39278597105471</v>
      </c>
      <c r="N12">
        <v>891.2799</v>
      </c>
      <c r="O12" s="9">
        <f t="shared" si="3"/>
        <v>102.87807709115691</v>
      </c>
      <c r="P12" s="7">
        <f t="shared" si="10"/>
        <v>135.26811944084128</v>
      </c>
      <c r="Q12" s="7">
        <f t="shared" si="3"/>
        <v>130.60297655566461</v>
      </c>
    </row>
    <row r="13" spans="1:17" x14ac:dyDescent="0.25">
      <c r="A13">
        <v>8</v>
      </c>
      <c r="B13" s="7">
        <v>2580.6713</v>
      </c>
      <c r="C13" s="7">
        <f t="shared" si="4"/>
        <v>294.91845968730547</v>
      </c>
      <c r="D13" s="7">
        <v>4699.8296</v>
      </c>
      <c r="E13" s="7">
        <f t="shared" si="7"/>
        <v>159.74967202543144</v>
      </c>
      <c r="F13" s="7">
        <v>1452.0255999999999</v>
      </c>
      <c r="G13" s="9">
        <f t="shared" si="0"/>
        <v>100</v>
      </c>
      <c r="H13">
        <v>1654.9825000000001</v>
      </c>
      <c r="I13" s="7">
        <f t="shared" si="0"/>
        <v>111.25006873377529</v>
      </c>
      <c r="J13">
        <v>718.74369999999999</v>
      </c>
      <c r="K13" s="9">
        <f t="shared" ref="K13" si="23">+J13/J$22*100</f>
        <v>100</v>
      </c>
      <c r="L13">
        <v>959.08939999999996</v>
      </c>
      <c r="M13" s="9">
        <f t="shared" ref="M13" si="24">+L13/L$22*100</f>
        <v>109.99559141146398</v>
      </c>
      <c r="N13">
        <v>942.88049999999998</v>
      </c>
      <c r="O13" s="9">
        <f t="shared" si="3"/>
        <v>108.8341976148554</v>
      </c>
      <c r="P13" s="7">
        <f t="shared" si="10"/>
        <v>140.67828421040451</v>
      </c>
      <c r="Q13" s="7">
        <f t="shared" si="3"/>
        <v>135.82655492344529</v>
      </c>
    </row>
    <row r="14" spans="1:17" x14ac:dyDescent="0.25">
      <c r="A14">
        <v>9</v>
      </c>
      <c r="B14" s="7">
        <v>895.74170000000004</v>
      </c>
      <c r="C14" s="9">
        <f t="shared" si="4"/>
        <v>102.36513361530719</v>
      </c>
      <c r="D14" s="7">
        <v>3094.5462000000002</v>
      </c>
      <c r="E14" s="9">
        <f t="shared" si="7"/>
        <v>105.18524767739351</v>
      </c>
      <c r="F14" s="7">
        <v>1560.3016</v>
      </c>
      <c r="G14" s="9">
        <f t="shared" si="0"/>
        <v>107.45689332199102</v>
      </c>
      <c r="H14">
        <v>1591.8603000000001</v>
      </c>
      <c r="I14" s="9">
        <f t="shared" si="0"/>
        <v>107.00691263476693</v>
      </c>
      <c r="J14">
        <v>845.80290000000002</v>
      </c>
      <c r="K14" s="7">
        <f t="shared" ref="K14" si="25">+J14/J$22*100</f>
        <v>117.67795669026387</v>
      </c>
      <c r="L14">
        <v>2641.4049</v>
      </c>
      <c r="M14" s="7">
        <f t="shared" ref="M14" si="26">+L14/L$22*100</f>
        <v>302.93619565875599</v>
      </c>
      <c r="N14">
        <v>936.27829999999994</v>
      </c>
      <c r="O14" s="9">
        <f t="shared" si="3"/>
        <v>108.07212316375285</v>
      </c>
      <c r="P14" s="7">
        <f t="shared" si="10"/>
        <v>135.81435182317588</v>
      </c>
      <c r="Q14" s="7">
        <f t="shared" si="3"/>
        <v>131.13037041106003</v>
      </c>
    </row>
    <row r="15" spans="1:17" x14ac:dyDescent="0.25">
      <c r="A15">
        <v>10</v>
      </c>
      <c r="B15" s="7">
        <v>1008.7701</v>
      </c>
      <c r="C15" s="7">
        <f t="shared" si="4"/>
        <v>115.28199041490062</v>
      </c>
      <c r="D15" s="7">
        <v>3180.6536999999998</v>
      </c>
      <c r="E15" s="9">
        <f t="shared" si="7"/>
        <v>108.1120867449056</v>
      </c>
      <c r="F15" s="7">
        <v>1629.2221999999999</v>
      </c>
      <c r="G15" s="7">
        <f t="shared" si="0"/>
        <v>112.20340743303699</v>
      </c>
      <c r="H15">
        <v>1718.0146999999999</v>
      </c>
      <c r="I15" s="7">
        <f t="shared" si="0"/>
        <v>115.48717491613134</v>
      </c>
      <c r="J15">
        <v>814.46630000000005</v>
      </c>
      <c r="K15" s="7">
        <f t="shared" ref="K15" si="27">+J15/J$22*100</f>
        <v>113.31804369206992</v>
      </c>
      <c r="L15">
        <v>953.53070000000002</v>
      </c>
      <c r="M15" s="9">
        <f t="shared" ref="M15" si="28">+L15/L$22*100</f>
        <v>109.35807785539831</v>
      </c>
      <c r="N15">
        <v>972.673</v>
      </c>
      <c r="O15" s="7">
        <f t="shared" si="3"/>
        <v>112.27306694393855</v>
      </c>
      <c r="P15" s="7">
        <f t="shared" si="10"/>
        <v>112.29054971434017</v>
      </c>
      <c r="Q15" s="7">
        <f t="shared" si="3"/>
        <v>108.41785996868629</v>
      </c>
    </row>
    <row r="16" spans="1:17" x14ac:dyDescent="0.25">
      <c r="A16">
        <v>11</v>
      </c>
      <c r="B16" s="7">
        <v>894.8886</v>
      </c>
      <c r="C16" s="9">
        <f t="shared" si="4"/>
        <v>102.26764156432057</v>
      </c>
      <c r="D16" s="7">
        <v>3144.5331000000001</v>
      </c>
      <c r="E16" s="9">
        <f t="shared" si="7"/>
        <v>106.8843286144062</v>
      </c>
      <c r="F16" s="7">
        <v>3246.8047999999999</v>
      </c>
      <c r="G16" s="7">
        <f t="shared" si="0"/>
        <v>223.60520365481159</v>
      </c>
      <c r="H16">
        <v>3332.634</v>
      </c>
      <c r="I16" s="7">
        <f t="shared" si="0"/>
        <v>224.02397702967644</v>
      </c>
      <c r="J16">
        <v>808.8297</v>
      </c>
      <c r="K16" s="7">
        <f t="shared" ref="K16" si="29">+J16/J$22*100</f>
        <v>112.53381420943238</v>
      </c>
      <c r="L16">
        <v>940.96010000000001</v>
      </c>
      <c r="M16" s="9">
        <f t="shared" ref="M16" si="30">+L16/L$22*100</f>
        <v>107.91638682910092</v>
      </c>
      <c r="N16">
        <v>2578.3431</v>
      </c>
      <c r="O16" s="7">
        <f t="shared" si="3"/>
        <v>297.61131178797194</v>
      </c>
      <c r="P16" s="7">
        <f t="shared" si="10"/>
        <v>167.83466624138859</v>
      </c>
      <c r="Q16" s="7">
        <f t="shared" si="3"/>
        <v>162.04636444242374</v>
      </c>
    </row>
    <row r="17" spans="1:17" x14ac:dyDescent="0.25">
      <c r="A17">
        <v>12</v>
      </c>
      <c r="B17" s="7">
        <v>1006.4413</v>
      </c>
      <c r="C17" s="7">
        <f t="shared" si="4"/>
        <v>115.01585574330575</v>
      </c>
      <c r="D17" s="7">
        <v>3130.2944000000002</v>
      </c>
      <c r="E17" s="9">
        <f t="shared" si="7"/>
        <v>106.40034773665936</v>
      </c>
      <c r="F17" s="7">
        <v>1616.1451</v>
      </c>
      <c r="G17" s="7">
        <f t="shared" si="0"/>
        <v>111.30279658981219</v>
      </c>
      <c r="H17">
        <v>1577.7451000000001</v>
      </c>
      <c r="I17" s="9">
        <f t="shared" si="0"/>
        <v>106.05807059553631</v>
      </c>
      <c r="J17">
        <v>840.19039999999995</v>
      </c>
      <c r="K17" s="7">
        <f t="shared" ref="K17" si="31">+J17/J$22*100</f>
        <v>116.89708028049498</v>
      </c>
      <c r="L17">
        <v>977.71400000000006</v>
      </c>
      <c r="M17" s="7">
        <f t="shared" ref="M17" si="32">+L17/L$22*100</f>
        <v>112.13160072592618</v>
      </c>
      <c r="N17">
        <v>963.30600000000004</v>
      </c>
      <c r="O17" s="7">
        <f t="shared" si="3"/>
        <v>111.19185895516549</v>
      </c>
      <c r="P17" s="7">
        <f t="shared" si="10"/>
        <v>111.28537294670004</v>
      </c>
      <c r="Q17" s="7">
        <f t="shared" si="3"/>
        <v>107.44734985616998</v>
      </c>
    </row>
    <row r="18" spans="1:17" x14ac:dyDescent="0.25">
      <c r="A18">
        <v>13</v>
      </c>
      <c r="B18" s="7">
        <v>991.32669999999996</v>
      </c>
      <c r="C18" s="7">
        <f t="shared" si="4"/>
        <v>113.28856310019006</v>
      </c>
      <c r="D18" s="7">
        <v>3090.9133000000002</v>
      </c>
      <c r="E18" s="9">
        <f t="shared" si="7"/>
        <v>105.06176350181802</v>
      </c>
      <c r="F18" s="7">
        <v>1601.1786</v>
      </c>
      <c r="G18" s="7">
        <f t="shared" si="0"/>
        <v>110.27206407380146</v>
      </c>
      <c r="H18">
        <v>1548.3534</v>
      </c>
      <c r="I18" s="9">
        <f t="shared" si="0"/>
        <v>104.08232242587137</v>
      </c>
      <c r="J18">
        <v>2438.0223999999998</v>
      </c>
      <c r="K18" s="7">
        <f t="shared" ref="K18" si="33">+J18/J$22*100</f>
        <v>339.20608973685609</v>
      </c>
      <c r="L18">
        <v>971.53499999999997</v>
      </c>
      <c r="M18" s="7">
        <f t="shared" ref="M18" si="34">+L18/L$22*100</f>
        <v>111.42294649689242</v>
      </c>
      <c r="N18">
        <v>919.90520000000004</v>
      </c>
      <c r="O18" s="9">
        <f t="shared" si="3"/>
        <v>106.18221961715517</v>
      </c>
      <c r="P18" s="7">
        <f t="shared" si="10"/>
        <v>141.35942413608353</v>
      </c>
      <c r="Q18" s="7">
        <f t="shared" si="3"/>
        <v>136.48420361489096</v>
      </c>
    </row>
    <row r="19" spans="1:17" x14ac:dyDescent="0.25">
      <c r="A19">
        <v>14</v>
      </c>
      <c r="B19" s="7">
        <v>2641.3258000000001</v>
      </c>
      <c r="C19" s="7">
        <f t="shared" si="4"/>
        <v>301.85004051788383</v>
      </c>
      <c r="D19" s="7">
        <v>4560.3685999999998</v>
      </c>
      <c r="E19" s="7">
        <f t="shared" si="7"/>
        <v>155.00931952194094</v>
      </c>
      <c r="F19" s="7">
        <v>1549.9448</v>
      </c>
      <c r="G19" s="9">
        <f t="shared" si="0"/>
        <v>106.74362766055916</v>
      </c>
      <c r="H19">
        <v>1656.3081999999999</v>
      </c>
      <c r="I19" s="7">
        <f t="shared" si="0"/>
        <v>111.33918400606389</v>
      </c>
      <c r="J19">
        <v>788.81769999999995</v>
      </c>
      <c r="K19" s="9">
        <f t="shared" ref="K19" si="35">+J19/J$22*100</f>
        <v>109.74951154354467</v>
      </c>
      <c r="L19">
        <v>941.32619999999997</v>
      </c>
      <c r="M19" s="9">
        <f t="shared" ref="M19" si="36">+L19/L$22*100</f>
        <v>107.95837393271788</v>
      </c>
      <c r="N19">
        <v>966.60929999999996</v>
      </c>
      <c r="O19" s="7">
        <f t="shared" si="3"/>
        <v>111.57315012088705</v>
      </c>
      <c r="P19" s="7">
        <f t="shared" si="10"/>
        <v>143.46045818622821</v>
      </c>
      <c r="Q19" s="7">
        <f t="shared" si="3"/>
        <v>138.51277695447749</v>
      </c>
    </row>
    <row r="20" spans="1:17" x14ac:dyDescent="0.25">
      <c r="A20">
        <v>15</v>
      </c>
      <c r="B20" s="7">
        <v>956.38170000000002</v>
      </c>
      <c r="C20" s="7">
        <f t="shared" si="4"/>
        <v>109.29505738957405</v>
      </c>
      <c r="D20" s="7">
        <v>3031.6260000000002</v>
      </c>
      <c r="E20" s="9">
        <f t="shared" si="7"/>
        <v>103.04655709299986</v>
      </c>
      <c r="F20" s="7">
        <v>1648.8514</v>
      </c>
      <c r="G20" s="7">
        <f t="shared" si="0"/>
        <v>113.55525687701376</v>
      </c>
      <c r="H20">
        <v>3284.7221</v>
      </c>
      <c r="I20" s="7">
        <f t="shared" si="0"/>
        <v>220.80327701129815</v>
      </c>
      <c r="J20">
        <v>821.03179999999998</v>
      </c>
      <c r="K20" s="7">
        <f t="shared" ref="K20" si="37">+J20/J$22*100</f>
        <v>114.23151256838841</v>
      </c>
      <c r="L20">
        <v>966.66210000000001</v>
      </c>
      <c r="M20" s="7">
        <f t="shared" ref="M20" si="38">+L20/L$22*100</f>
        <v>110.86408564681014</v>
      </c>
      <c r="N20">
        <v>1000.2103</v>
      </c>
      <c r="O20" s="7">
        <f t="shared" si="3"/>
        <v>115.45162451298314</v>
      </c>
      <c r="P20" s="7">
        <f t="shared" si="10"/>
        <v>126.74962444272394</v>
      </c>
      <c r="Q20" s="7">
        <f t="shared" si="3"/>
        <v>122.37826841950081</v>
      </c>
    </row>
    <row r="21" spans="1:17" x14ac:dyDescent="0.25">
      <c r="A21">
        <v>16</v>
      </c>
      <c r="B21" s="7">
        <v>958.62480000000005</v>
      </c>
      <c r="C21" s="9">
        <f t="shared" si="4"/>
        <v>109.55139828696947</v>
      </c>
      <c r="D21" s="7">
        <v>3045.1640000000002</v>
      </c>
      <c r="E21" s="9">
        <f t="shared" si="7"/>
        <v>103.50672081039937</v>
      </c>
      <c r="F21" s="7">
        <v>3147.3816999999999</v>
      </c>
      <c r="G21" s="7">
        <f t="shared" si="0"/>
        <v>216.75800344015971</v>
      </c>
      <c r="H21">
        <v>1583.6962000000001</v>
      </c>
      <c r="I21" s="9">
        <f t="shared" si="0"/>
        <v>106.45811125097622</v>
      </c>
      <c r="J21">
        <v>755.96709999999996</v>
      </c>
      <c r="K21" s="9">
        <f t="shared" ref="K21" si="39">+J21/J$22*100</f>
        <v>105.17895322073778</v>
      </c>
      <c r="L21">
        <v>973.54780000000005</v>
      </c>
      <c r="M21" s="7">
        <f t="shared" ref="M21" si="40">+L21/L$22*100</f>
        <v>111.65378955114056</v>
      </c>
      <c r="N21">
        <v>2561.3827999999999</v>
      </c>
      <c r="O21" s="7">
        <f t="shared" si="3"/>
        <v>295.65362930137132</v>
      </c>
      <c r="P21" s="7">
        <f t="shared" si="10"/>
        <v>149.82294369453638</v>
      </c>
      <c r="Q21" s="7">
        <f t="shared" si="3"/>
        <v>144.65583231084875</v>
      </c>
    </row>
    <row r="22" spans="1:17" x14ac:dyDescent="0.25">
      <c r="B22" s="7">
        <f>MIN(B4:B21)</f>
        <v>875.04570000000001</v>
      </c>
      <c r="C22" s="7"/>
      <c r="D22" s="7">
        <f>MIN(D4:D21)</f>
        <v>2941.9964</v>
      </c>
      <c r="E22" s="7"/>
      <c r="F22" s="7">
        <f>MIN(F4:F21)</f>
        <v>1452.0255999999999</v>
      </c>
      <c r="H22" s="7">
        <f>MIN(H4:H21)</f>
        <v>1487.6238000000001</v>
      </c>
      <c r="J22" s="7">
        <f>MIN(J4:J21)</f>
        <v>718.74369999999999</v>
      </c>
      <c r="L22" s="7">
        <f>MIN(L4:L21)</f>
        <v>871.93439999999998</v>
      </c>
      <c r="N22" s="7">
        <f>MIN(N4:N21)</f>
        <v>866.34580000000005</v>
      </c>
      <c r="P22" s="7">
        <f>MIN(P4:P21)</f>
        <v>103.57200349349489</v>
      </c>
    </row>
    <row r="24" spans="1:17" x14ac:dyDescent="0.25">
      <c r="A24" t="s">
        <v>198</v>
      </c>
      <c r="B24" t="s">
        <v>121</v>
      </c>
      <c r="D24" t="s">
        <v>121</v>
      </c>
    </row>
    <row r="25" spans="1:17" x14ac:dyDescent="0.25">
      <c r="B25" t="s">
        <v>197</v>
      </c>
      <c r="D25" t="s">
        <v>126</v>
      </c>
    </row>
    <row r="26" spans="1:17" x14ac:dyDescent="0.25">
      <c r="B26">
        <v>515.01170000000002</v>
      </c>
      <c r="C26" s="7">
        <f>+B26/B$44*100</f>
        <v>221.93824827042928</v>
      </c>
      <c r="D26">
        <v>1559.8572999999999</v>
      </c>
      <c r="E26" s="7">
        <f t="shared" ref="E26:E43" si="41">+D26/D$44*100</f>
        <v>222.02225265027727</v>
      </c>
    </row>
    <row r="27" spans="1:17" x14ac:dyDescent="0.25">
      <c r="A27" t="s">
        <v>134</v>
      </c>
      <c r="B27">
        <v>339.89580000000001</v>
      </c>
      <c r="C27" s="7">
        <f t="shared" ref="C27:C43" si="42">+B27/B$44*100</f>
        <v>146.47410621249222</v>
      </c>
      <c r="D27">
        <v>846.81619999999998</v>
      </c>
      <c r="E27" s="7">
        <f t="shared" si="41"/>
        <v>120.53156420446133</v>
      </c>
    </row>
    <row r="28" spans="1:17" x14ac:dyDescent="0.25">
      <c r="A28">
        <v>1</v>
      </c>
      <c r="B28">
        <v>523.46609999999998</v>
      </c>
      <c r="C28" s="7">
        <f t="shared" si="42"/>
        <v>225.58157273505316</v>
      </c>
      <c r="D28">
        <v>1605.8928000000001</v>
      </c>
      <c r="E28" s="7">
        <f t="shared" si="41"/>
        <v>228.57471447603649</v>
      </c>
    </row>
    <row r="29" spans="1:17" x14ac:dyDescent="0.25">
      <c r="A29">
        <v>2</v>
      </c>
      <c r="B29">
        <v>324.86320000000001</v>
      </c>
      <c r="C29" s="7">
        <f t="shared" si="42"/>
        <v>139.99598365537352</v>
      </c>
      <c r="D29">
        <v>1051.3488</v>
      </c>
      <c r="E29" s="7">
        <f t="shared" si="41"/>
        <v>149.6437070860045</v>
      </c>
    </row>
    <row r="30" spans="1:17" x14ac:dyDescent="0.25">
      <c r="A30">
        <v>3</v>
      </c>
      <c r="B30">
        <v>334.98700000000002</v>
      </c>
      <c r="C30" s="7">
        <f t="shared" si="42"/>
        <v>144.35871645899755</v>
      </c>
      <c r="D30">
        <v>1050.3792000000001</v>
      </c>
      <c r="E30" s="7">
        <f t="shared" si="41"/>
        <v>149.50569909247221</v>
      </c>
    </row>
    <row r="31" spans="1:17" x14ac:dyDescent="0.25">
      <c r="A31">
        <v>4</v>
      </c>
      <c r="B31">
        <v>273.87209999999999</v>
      </c>
      <c r="C31" s="7">
        <f t="shared" si="42"/>
        <v>118.02196750897861</v>
      </c>
      <c r="D31">
        <v>796.47739999999999</v>
      </c>
      <c r="E31" s="7">
        <f t="shared" si="41"/>
        <v>113.36659227291878</v>
      </c>
    </row>
    <row r="32" spans="1:17" x14ac:dyDescent="0.25">
      <c r="A32">
        <v>5</v>
      </c>
      <c r="B32">
        <v>266.52969999999999</v>
      </c>
      <c r="C32" s="7">
        <f t="shared" si="42"/>
        <v>114.8578463946412</v>
      </c>
      <c r="D32">
        <v>872.10350000000005</v>
      </c>
      <c r="E32" s="7">
        <f t="shared" si="41"/>
        <v>124.13083146400066</v>
      </c>
    </row>
    <row r="33" spans="1:5" x14ac:dyDescent="0.25">
      <c r="A33">
        <v>6</v>
      </c>
      <c r="B33">
        <v>272.79300000000001</v>
      </c>
      <c r="C33" s="7">
        <f t="shared" si="42"/>
        <v>117.55694202759901</v>
      </c>
      <c r="D33">
        <v>5483.9456</v>
      </c>
      <c r="E33" s="7">
        <f t="shared" si="41"/>
        <v>780.55726990127653</v>
      </c>
    </row>
    <row r="34" spans="1:5" x14ac:dyDescent="0.25">
      <c r="A34">
        <v>7</v>
      </c>
      <c r="B34">
        <v>796.86590000000001</v>
      </c>
      <c r="C34" s="7">
        <f t="shared" si="42"/>
        <v>343.4000081016394</v>
      </c>
      <c r="D34" s="1">
        <v>702.56799999999998</v>
      </c>
      <c r="E34" s="7">
        <f t="shared" si="41"/>
        <v>100</v>
      </c>
    </row>
    <row r="35" spans="1:5" x14ac:dyDescent="0.25">
      <c r="A35">
        <v>8</v>
      </c>
      <c r="B35" s="1">
        <v>232.05179999999999</v>
      </c>
      <c r="C35" s="7">
        <f t="shared" si="42"/>
        <v>100</v>
      </c>
      <c r="D35">
        <v>777.40110000000004</v>
      </c>
      <c r="E35" s="7">
        <f t="shared" si="41"/>
        <v>110.65136755445737</v>
      </c>
    </row>
    <row r="36" spans="1:5" x14ac:dyDescent="0.25">
      <c r="A36">
        <v>9</v>
      </c>
      <c r="B36">
        <v>277.68819999999999</v>
      </c>
      <c r="C36" s="7">
        <f t="shared" si="42"/>
        <v>119.66647102069452</v>
      </c>
      <c r="D36">
        <v>751.05100000000004</v>
      </c>
      <c r="E36" s="7">
        <f t="shared" si="41"/>
        <v>106.90082668154544</v>
      </c>
    </row>
    <row r="37" spans="1:5" x14ac:dyDescent="0.25">
      <c r="A37">
        <v>10</v>
      </c>
      <c r="B37">
        <v>243.43510000000001</v>
      </c>
      <c r="C37" s="7">
        <f t="shared" si="42"/>
        <v>104.90549954794577</v>
      </c>
      <c r="D37">
        <v>789.95809999999994</v>
      </c>
      <c r="E37" s="7">
        <f t="shared" si="41"/>
        <v>112.43866785848486</v>
      </c>
    </row>
    <row r="38" spans="1:5" x14ac:dyDescent="0.25">
      <c r="A38">
        <v>11</v>
      </c>
      <c r="B38">
        <v>266.6157</v>
      </c>
      <c r="C38" s="7">
        <f t="shared" si="42"/>
        <v>114.89490708540077</v>
      </c>
      <c r="D38">
        <v>2107.8249999999998</v>
      </c>
      <c r="E38" s="7">
        <f t="shared" si="41"/>
        <v>300.01722253219617</v>
      </c>
    </row>
    <row r="39" spans="1:5" x14ac:dyDescent="0.25">
      <c r="A39">
        <v>12</v>
      </c>
      <c r="B39">
        <v>790.29859999999996</v>
      </c>
      <c r="C39" s="7">
        <f t="shared" si="42"/>
        <v>340.56990723622914</v>
      </c>
      <c r="D39">
        <v>748.24310000000003</v>
      </c>
      <c r="E39" s="7">
        <f t="shared" si="41"/>
        <v>106.50116430011045</v>
      </c>
    </row>
    <row r="40" spans="1:5" x14ac:dyDescent="0.25">
      <c r="A40">
        <v>13</v>
      </c>
      <c r="B40">
        <v>253.26730000000001</v>
      </c>
      <c r="C40" s="7">
        <f t="shared" si="42"/>
        <v>109.14257075359899</v>
      </c>
      <c r="D40">
        <v>775.51300000000003</v>
      </c>
      <c r="E40" s="7">
        <f t="shared" si="41"/>
        <v>110.38262488470866</v>
      </c>
    </row>
    <row r="41" spans="1:5" x14ac:dyDescent="0.25">
      <c r="A41">
        <v>14</v>
      </c>
      <c r="B41">
        <v>247.9615</v>
      </c>
      <c r="C41" s="7">
        <f t="shared" si="42"/>
        <v>106.85609850903981</v>
      </c>
      <c r="D41">
        <v>771.08140000000003</v>
      </c>
      <c r="E41" s="7">
        <f t="shared" si="41"/>
        <v>109.7518532013983</v>
      </c>
    </row>
    <row r="42" spans="1:5" x14ac:dyDescent="0.25">
      <c r="A42">
        <v>15</v>
      </c>
      <c r="B42">
        <v>251.16569999999999</v>
      </c>
      <c r="C42" s="7">
        <f t="shared" si="42"/>
        <v>108.23691089661878</v>
      </c>
      <c r="D42">
        <v>2053.5816</v>
      </c>
      <c r="E42" s="7">
        <f t="shared" si="41"/>
        <v>292.2964894501315</v>
      </c>
    </row>
    <row r="43" spans="1:5" x14ac:dyDescent="0.25">
      <c r="A43">
        <v>16</v>
      </c>
      <c r="B43">
        <v>268.93099999999998</v>
      </c>
      <c r="C43" s="7">
        <f t="shared" si="42"/>
        <v>115.89265844953584</v>
      </c>
      <c r="D43">
        <v>776.13120000000004</v>
      </c>
      <c r="E43" s="7">
        <f t="shared" si="41"/>
        <v>110.47061636738367</v>
      </c>
    </row>
    <row r="44" spans="1:5" x14ac:dyDescent="0.25">
      <c r="B44" s="7">
        <f>MIN(B26:B43)</f>
        <v>232.05179999999999</v>
      </c>
      <c r="D44" s="7">
        <f>MIN(D26:D43)</f>
        <v>702.56799999999998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A10" sqref="A10"/>
    </sheetView>
  </sheetViews>
  <sheetFormatPr defaultRowHeight="15" x14ac:dyDescent="0.25"/>
  <cols>
    <col min="1" max="1" width="64.42578125" customWidth="1"/>
    <col min="4" max="4" width="12.85546875" bestFit="1" customWidth="1"/>
  </cols>
  <sheetData>
    <row r="1" spans="1:6" x14ac:dyDescent="0.25">
      <c r="A1" t="s">
        <v>126</v>
      </c>
    </row>
    <row r="2" spans="1:6" x14ac:dyDescent="0.25">
      <c r="A2" t="s">
        <v>145</v>
      </c>
      <c r="B2" t="s">
        <v>126</v>
      </c>
      <c r="C2" t="s">
        <v>126</v>
      </c>
      <c r="D2" t="s">
        <v>126</v>
      </c>
    </row>
    <row r="3" spans="1:6" x14ac:dyDescent="0.25">
      <c r="A3" t="s">
        <v>144</v>
      </c>
      <c r="B3">
        <v>34903</v>
      </c>
      <c r="C3">
        <v>31789</v>
      </c>
      <c r="E3">
        <v>9021</v>
      </c>
      <c r="F3">
        <v>9086</v>
      </c>
    </row>
    <row r="4" spans="1:6" x14ac:dyDescent="0.25">
      <c r="A4" t="s">
        <v>146</v>
      </c>
      <c r="B4">
        <v>34721</v>
      </c>
      <c r="C4">
        <v>29500</v>
      </c>
      <c r="E4">
        <v>9861</v>
      </c>
    </row>
    <row r="5" spans="1:6" x14ac:dyDescent="0.25">
      <c r="A5" t="s">
        <v>147</v>
      </c>
      <c r="B5">
        <v>32213</v>
      </c>
    </row>
    <row r="6" spans="1:6" x14ac:dyDescent="0.25">
      <c r="A6" s="13" t="s">
        <v>148</v>
      </c>
      <c r="B6">
        <v>33182</v>
      </c>
      <c r="C6">
        <v>35929</v>
      </c>
      <c r="D6">
        <v>28891</v>
      </c>
      <c r="E6">
        <v>9320</v>
      </c>
      <c r="F6">
        <v>8863</v>
      </c>
    </row>
    <row r="7" spans="1:6" x14ac:dyDescent="0.25">
      <c r="A7" t="s">
        <v>149</v>
      </c>
      <c r="B7">
        <v>31525</v>
      </c>
    </row>
    <row r="8" spans="1:6" x14ac:dyDescent="0.25">
      <c r="F8">
        <v>8919</v>
      </c>
    </row>
    <row r="9" spans="1:6" x14ac:dyDescent="0.25">
      <c r="A9" s="5" t="s">
        <v>166</v>
      </c>
      <c r="F9">
        <v>9742</v>
      </c>
    </row>
    <row r="10" spans="1:6" x14ac:dyDescent="0.25">
      <c r="A10" t="s">
        <v>150</v>
      </c>
    </row>
    <row r="11" spans="1:6" x14ac:dyDescent="0.25">
      <c r="A11" t="s">
        <v>151</v>
      </c>
    </row>
    <row r="12" spans="1:6" x14ac:dyDescent="0.25">
      <c r="A12" t="s">
        <v>152</v>
      </c>
    </row>
    <row r="13" spans="1:6" x14ac:dyDescent="0.25">
      <c r="A13" t="s">
        <v>153</v>
      </c>
    </row>
    <row r="14" spans="1:6" x14ac:dyDescent="0.25">
      <c r="A14" t="s">
        <v>154</v>
      </c>
    </row>
    <row r="15" spans="1:6" x14ac:dyDescent="0.25">
      <c r="A15" t="s">
        <v>155</v>
      </c>
    </row>
    <row r="16" spans="1:6" x14ac:dyDescent="0.25">
      <c r="A16" t="s">
        <v>156</v>
      </c>
    </row>
    <row r="17" spans="1:1" x14ac:dyDescent="0.25">
      <c r="A17" t="s">
        <v>157</v>
      </c>
    </row>
    <row r="18" spans="1:1" x14ac:dyDescent="0.25">
      <c r="A18" t="s">
        <v>158</v>
      </c>
    </row>
    <row r="19" spans="1:1" x14ac:dyDescent="0.25">
      <c r="A19" t="s">
        <v>159</v>
      </c>
    </row>
    <row r="20" spans="1:1" x14ac:dyDescent="0.25">
      <c r="A20" t="s">
        <v>160</v>
      </c>
    </row>
    <row r="21" spans="1:1" x14ac:dyDescent="0.25">
      <c r="A21" t="s">
        <v>161</v>
      </c>
    </row>
    <row r="22" spans="1:1" x14ac:dyDescent="0.25">
      <c r="A22" t="s">
        <v>162</v>
      </c>
    </row>
    <row r="23" spans="1:1" x14ac:dyDescent="0.25">
      <c r="A23" t="s">
        <v>163</v>
      </c>
    </row>
    <row r="24" spans="1:1" x14ac:dyDescent="0.25">
      <c r="A24" t="s">
        <v>164</v>
      </c>
    </row>
    <row r="25" spans="1:1" x14ac:dyDescent="0.25">
      <c r="A25" t="s">
        <v>165</v>
      </c>
    </row>
    <row r="26" spans="1:1" x14ac:dyDescent="0.25">
      <c r="A26" t="s">
        <v>12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32" sqref="B32"/>
    </sheetView>
  </sheetViews>
  <sheetFormatPr defaultRowHeight="15" x14ac:dyDescent="0.25"/>
  <cols>
    <col min="1" max="1" width="49.5703125" customWidth="1"/>
    <col min="2" max="2" width="26.85546875" bestFit="1" customWidth="1"/>
    <col min="3" max="3" width="12.28515625" bestFit="1" customWidth="1"/>
  </cols>
  <sheetData>
    <row r="1" spans="1:4" x14ac:dyDescent="0.25">
      <c r="A1" s="5" t="s">
        <v>167</v>
      </c>
    </row>
    <row r="2" spans="1:4" x14ac:dyDescent="0.25">
      <c r="A2" t="s">
        <v>174</v>
      </c>
    </row>
    <row r="3" spans="1:4" x14ac:dyDescent="0.25">
      <c r="A3" t="s">
        <v>168</v>
      </c>
    </row>
    <row r="4" spans="1:4" x14ac:dyDescent="0.25">
      <c r="A4" t="s">
        <v>169</v>
      </c>
    </row>
    <row r="5" spans="1:4" x14ac:dyDescent="0.25">
      <c r="A5" t="s">
        <v>170</v>
      </c>
    </row>
    <row r="6" spans="1:4" x14ac:dyDescent="0.25">
      <c r="A6" t="s">
        <v>173</v>
      </c>
    </row>
    <row r="7" spans="1:4" x14ac:dyDescent="0.25">
      <c r="A7" t="s">
        <v>171</v>
      </c>
    </row>
    <row r="8" spans="1:4" x14ac:dyDescent="0.25">
      <c r="A8" t="s">
        <v>172</v>
      </c>
    </row>
    <row r="10" spans="1:4" x14ac:dyDescent="0.25">
      <c r="A10" t="s">
        <v>12</v>
      </c>
    </row>
    <row r="12" spans="1:4" x14ac:dyDescent="0.25">
      <c r="A12" s="5" t="s">
        <v>190</v>
      </c>
      <c r="C12" t="s">
        <v>188</v>
      </c>
      <c r="D12" t="s">
        <v>189</v>
      </c>
    </row>
    <row r="13" spans="1:4" x14ac:dyDescent="0.25">
      <c r="A13" t="s">
        <v>170</v>
      </c>
      <c r="B13" t="s">
        <v>176</v>
      </c>
      <c r="C13">
        <v>71</v>
      </c>
      <c r="D13">
        <v>19.399999999999999</v>
      </c>
    </row>
    <row r="14" spans="1:4" x14ac:dyDescent="0.25">
      <c r="A14" t="s">
        <v>175</v>
      </c>
      <c r="B14" t="s">
        <v>177</v>
      </c>
      <c r="C14">
        <v>111</v>
      </c>
      <c r="D14">
        <v>67</v>
      </c>
    </row>
    <row r="15" spans="1:4" x14ac:dyDescent="0.25">
      <c r="A15" s="1" t="s">
        <v>178</v>
      </c>
      <c r="B15" s="1" t="s">
        <v>193</v>
      </c>
      <c r="C15" s="1">
        <v>50</v>
      </c>
      <c r="D15" s="1">
        <v>10</v>
      </c>
    </row>
    <row r="16" spans="1:4" x14ac:dyDescent="0.25">
      <c r="A16" s="1" t="s">
        <v>191</v>
      </c>
      <c r="B16" s="1" t="s">
        <v>192</v>
      </c>
      <c r="C16" s="1">
        <v>50</v>
      </c>
      <c r="D16" s="1">
        <v>16.8</v>
      </c>
    </row>
    <row r="17" spans="1:4" x14ac:dyDescent="0.25">
      <c r="A17" s="1" t="s">
        <v>179</v>
      </c>
      <c r="B17" s="1" t="s">
        <v>194</v>
      </c>
      <c r="C17" s="1">
        <v>90</v>
      </c>
      <c r="D17" s="1">
        <v>41</v>
      </c>
    </row>
    <row r="18" spans="1:4" x14ac:dyDescent="0.25">
      <c r="A18" s="1" t="s">
        <v>195</v>
      </c>
      <c r="B18" s="1" t="s">
        <v>196</v>
      </c>
      <c r="C18" s="1">
        <v>90</v>
      </c>
      <c r="D18" s="1">
        <v>44</v>
      </c>
    </row>
    <row r="19" spans="1:4" x14ac:dyDescent="0.25">
      <c r="A19" t="s">
        <v>181</v>
      </c>
      <c r="B19" t="s">
        <v>180</v>
      </c>
      <c r="C19">
        <v>295</v>
      </c>
      <c r="D19">
        <v>43.95</v>
      </c>
    </row>
    <row r="20" spans="1:4" x14ac:dyDescent="0.25">
      <c r="A20" t="s">
        <v>182</v>
      </c>
    </row>
    <row r="21" spans="1:4" x14ac:dyDescent="0.25">
      <c r="A21" s="5" t="s">
        <v>187</v>
      </c>
    </row>
    <row r="22" spans="1:4" x14ac:dyDescent="0.25">
      <c r="A22" t="s">
        <v>184</v>
      </c>
      <c r="B22" t="s">
        <v>183</v>
      </c>
      <c r="C22">
        <v>39</v>
      </c>
      <c r="D22">
        <v>3</v>
      </c>
    </row>
    <row r="23" spans="1:4" x14ac:dyDescent="0.25">
      <c r="A23" t="s">
        <v>186</v>
      </c>
      <c r="B23" t="s">
        <v>185</v>
      </c>
      <c r="C23">
        <v>79</v>
      </c>
      <c r="D23">
        <v>33.6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ToDo</vt:lpstr>
      <vt:lpstr>Sheet2</vt:lpstr>
      <vt:lpstr>OrderBy</vt:lpstr>
      <vt:lpstr>DbDataReader</vt:lpstr>
      <vt:lpstr>ComplexPrimaryKey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2019-10-29T14:15:56Z</dcterms:created>
  <dcterms:modified xsi:type="dcterms:W3CDTF">2019-11-14T04:02:07Z</dcterms:modified>
</cp:coreProperties>
</file>