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Алгоритми та обчислювані методи матемматичної фізики (вар 5)\Lab_1\"/>
    </mc:Choice>
  </mc:AlternateContent>
  <xr:revisionPtr revIDLastSave="0" documentId="13_ncr:1_{A2246111-C988-45CA-8515-7E18703094B0}" xr6:coauthVersionLast="47" xr6:coauthVersionMax="47" xr10:uidLastSave="{00000000-0000-0000-0000-000000000000}"/>
  <bookViews>
    <workbookView xWindow="-108" yWindow="-108" windowWidth="23256" windowHeight="12456" xr2:uid="{F6F7E4E5-1ACC-41EA-8D3F-CC36EC3024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J4" i="1"/>
  <c r="D4" i="1"/>
  <c r="I5" i="1"/>
  <c r="D12" i="1"/>
  <c r="B23" i="1"/>
  <c r="C23" i="1" s="1"/>
  <c r="D23" i="1"/>
  <c r="F23" i="1"/>
  <c r="G22" i="1"/>
  <c r="F22" i="1"/>
  <c r="E22" i="1"/>
  <c r="D22" i="1"/>
  <c r="O22" i="1" s="1"/>
  <c r="C22" i="1"/>
  <c r="N21" i="1" s="1"/>
  <c r="B22" i="1"/>
  <c r="M21" i="1"/>
  <c r="I11" i="1"/>
  <c r="I10" i="1"/>
  <c r="E23" i="1" l="1"/>
  <c r="B24" i="1"/>
  <c r="P22" i="1"/>
  <c r="Q22" i="1"/>
  <c r="Q21" i="1"/>
  <c r="P21" i="1"/>
  <c r="R21" i="1"/>
  <c r="O21" i="1"/>
  <c r="N22" i="1"/>
  <c r="M22" i="1"/>
  <c r="D24" i="1" l="1"/>
  <c r="C24" i="1"/>
  <c r="G23" i="1"/>
  <c r="F24" i="1" l="1"/>
  <c r="R22" i="1"/>
  <c r="N23" i="1"/>
  <c r="B25" i="1"/>
  <c r="E24" i="1"/>
  <c r="O23" i="1"/>
  <c r="M23" i="1"/>
  <c r="G24" i="1" l="1"/>
  <c r="P23" i="1"/>
  <c r="C25" i="1"/>
  <c r="D25" i="1"/>
  <c r="M24" i="1"/>
  <c r="Q23" i="1"/>
  <c r="B26" i="1" l="1"/>
  <c r="E25" i="1"/>
  <c r="O24" i="1"/>
  <c r="N24" i="1"/>
  <c r="F25" i="1"/>
  <c r="R23" i="1"/>
  <c r="Q24" i="1" l="1"/>
  <c r="G25" i="1"/>
  <c r="P24" i="1"/>
  <c r="D26" i="1"/>
  <c r="C26" i="1"/>
  <c r="M25" i="1"/>
  <c r="N25" i="1" l="1"/>
  <c r="E26" i="1"/>
  <c r="O25" i="1"/>
  <c r="F26" i="1"/>
  <c r="R24" i="1"/>
  <c r="Q25" i="1" l="1"/>
  <c r="G26" i="1"/>
  <c r="P25" i="1"/>
  <c r="R25" i="1" l="1"/>
  <c r="I4" i="1" l="1"/>
  <c r="E4" i="1"/>
  <c r="B12" i="1"/>
  <c r="C12" i="1" s="1"/>
  <c r="C4" i="1"/>
  <c r="N3" i="1" s="1"/>
  <c r="M3" i="1"/>
  <c r="G4" i="1"/>
  <c r="F4" i="1"/>
  <c r="Q3" i="1" s="1"/>
  <c r="P3" i="1"/>
  <c r="B5" i="1"/>
  <c r="I3" i="1"/>
  <c r="J3" i="1"/>
  <c r="G5" i="1"/>
  <c r="J5" i="1"/>
  <c r="E5" i="1" l="1"/>
  <c r="C6" i="1" s="1"/>
  <c r="O3" i="1"/>
  <c r="F5" i="1"/>
  <c r="C5" i="1"/>
  <c r="M4" i="1"/>
  <c r="D5" i="1"/>
  <c r="O4" i="1" s="1"/>
  <c r="R3" i="1"/>
  <c r="N11" i="1"/>
  <c r="R4" i="1"/>
  <c r="E12" i="1"/>
  <c r="M11" i="1"/>
  <c r="G6" i="1" l="1"/>
  <c r="P4" i="1"/>
  <c r="B13" i="1"/>
  <c r="C13" i="1" s="1"/>
  <c r="F6" i="1"/>
  <c r="B6" i="1"/>
  <c r="M5" i="1" s="1"/>
  <c r="D6" i="1"/>
  <c r="O5" i="1" s="1"/>
  <c r="Q4" i="1"/>
  <c r="E6" i="1"/>
  <c r="P5" i="1" s="1"/>
  <c r="N4" i="1"/>
  <c r="N5" i="1"/>
  <c r="P11" i="1"/>
  <c r="O11" i="1"/>
  <c r="F12" i="1"/>
  <c r="G12" i="1" s="1"/>
  <c r="R5" i="1"/>
  <c r="G7" i="1" l="1"/>
  <c r="Q5" i="1"/>
  <c r="E7" i="1"/>
  <c r="P6" i="1" s="1"/>
  <c r="B7" i="1"/>
  <c r="F7" i="1"/>
  <c r="Q6" i="1" s="1"/>
  <c r="C7" i="1"/>
  <c r="N6" i="1" s="1"/>
  <c r="D7" i="1"/>
  <c r="F8" i="1" s="1"/>
  <c r="D13" i="1"/>
  <c r="M12" i="1"/>
  <c r="R6" i="1"/>
  <c r="Q11" i="1"/>
  <c r="Q7" i="1" l="1"/>
  <c r="C8" i="1"/>
  <c r="N7" i="1" s="1"/>
  <c r="O6" i="1"/>
  <c r="M6" i="1"/>
  <c r="G8" i="1"/>
  <c r="R7" i="1" s="1"/>
  <c r="D8" i="1"/>
  <c r="O7" i="1" s="1"/>
  <c r="E8" i="1"/>
  <c r="P7" i="1" s="1"/>
  <c r="B8" i="1"/>
  <c r="M7" i="1" s="1"/>
  <c r="B14" i="1"/>
  <c r="F13" i="1"/>
  <c r="O12" i="1"/>
  <c r="R11" i="1"/>
  <c r="E13" i="1"/>
  <c r="N12" i="1"/>
  <c r="C14" i="1" l="1"/>
  <c r="D14" i="1"/>
  <c r="G13" i="1"/>
  <c r="Q12" i="1"/>
  <c r="P12" i="1"/>
  <c r="M13" i="1"/>
  <c r="B15" i="1" l="1"/>
  <c r="C15" i="1" s="1"/>
  <c r="F14" i="1"/>
  <c r="O13" i="1"/>
  <c r="E14" i="1"/>
  <c r="N13" i="1"/>
  <c r="R12" i="1"/>
  <c r="G14" i="1" l="1"/>
  <c r="Q13" i="1"/>
  <c r="P13" i="1"/>
  <c r="D15" i="1"/>
  <c r="M14" i="1"/>
  <c r="B16" i="1" l="1"/>
  <c r="R13" i="1"/>
  <c r="F15" i="1"/>
  <c r="O14" i="1"/>
  <c r="E15" i="1"/>
  <c r="N14" i="1"/>
  <c r="C16" i="1" l="1"/>
  <c r="P14" i="1"/>
  <c r="G15" i="1"/>
  <c r="Q14" i="1"/>
  <c r="D16" i="1"/>
  <c r="M15" i="1"/>
  <c r="B17" i="1" l="1"/>
  <c r="C17" i="1" s="1"/>
  <c r="F16" i="1"/>
  <c r="O15" i="1"/>
  <c r="E16" i="1"/>
  <c r="N15" i="1"/>
  <c r="R14" i="1"/>
  <c r="P15" i="1" l="1"/>
  <c r="D17" i="1"/>
  <c r="M16" i="1"/>
  <c r="G16" i="1"/>
  <c r="Q15" i="1"/>
  <c r="B18" i="1" l="1"/>
  <c r="R15" i="1"/>
  <c r="F17" i="1"/>
  <c r="O16" i="1"/>
  <c r="E17" i="1"/>
  <c r="N16" i="1"/>
  <c r="C18" i="1" l="1"/>
  <c r="D18" i="1"/>
  <c r="M17" i="1"/>
  <c r="G17" i="1"/>
  <c r="Q16" i="1"/>
  <c r="P16" i="1"/>
  <c r="R16" i="1" l="1"/>
  <c r="F18" i="1"/>
  <c r="O17" i="1"/>
  <c r="E18" i="1"/>
  <c r="P17" i="1" s="1"/>
  <c r="N17" i="1"/>
  <c r="G18" i="1" l="1"/>
  <c r="R17" i="1" s="1"/>
  <c r="Q17" i="1"/>
</calcChain>
</file>

<file path=xl/sharedStrings.xml><?xml version="1.0" encoding="utf-8"?>
<sst xmlns="http://schemas.openxmlformats.org/spreadsheetml/2006/main" count="46" uniqueCount="11">
  <si>
    <t>T1.1</t>
  </si>
  <si>
    <t>T2.1</t>
  </si>
  <si>
    <t>T1.2</t>
  </si>
  <si>
    <t>T2.2</t>
  </si>
  <si>
    <t>T1.3</t>
  </si>
  <si>
    <t>T2.3</t>
  </si>
  <si>
    <t>k</t>
  </si>
  <si>
    <t>p=</t>
  </si>
  <si>
    <t>a=</t>
  </si>
  <si>
    <t>b=</t>
  </si>
  <si>
    <t>w=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</si>
</sst>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2FB8-8B0D-483D-A4AE-701C16BF9DE2}">
  <dimension ref="A2:R26"/>
  <sheetViews>
    <sheetView tabSelected="1" zoomScaleNormal="100" workbookViewId="0">
      <selection activeCell="J16" sqref="J16"/>
    </sheetView>
  </sheetViews>
  <sheetFormatPr defaultRowHeight="14.4" x14ac:dyDescent="0.3"/>
  <cols>
    <col min="2" max="7" width="12" bestFit="1" customWidth="1"/>
    <col min="9" max="9" width="12" bestFit="1" customWidth="1"/>
    <col min="13" max="18" width="12" bestFit="1" customWidth="1"/>
  </cols>
  <sheetData>
    <row r="2" spans="1:18" x14ac:dyDescent="0.3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1">
        <v>180</v>
      </c>
      <c r="J2" s="1">
        <v>180</v>
      </c>
      <c r="L2" s="2" t="s">
        <v>6</v>
      </c>
      <c r="M2" s="2" t="s">
        <v>0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5</v>
      </c>
    </row>
    <row r="3" spans="1:18" x14ac:dyDescent="0.3">
      <c r="A3">
        <v>0</v>
      </c>
      <c r="B3">
        <v>71.875</v>
      </c>
      <c r="C3">
        <v>71.875</v>
      </c>
      <c r="D3">
        <v>93.5</v>
      </c>
      <c r="E3">
        <v>93.5</v>
      </c>
      <c r="F3">
        <v>115.125</v>
      </c>
      <c r="G3">
        <v>115.125</v>
      </c>
      <c r="H3" s="1">
        <v>136.75</v>
      </c>
      <c r="I3">
        <f>(H3+I2+K3+I6)/4</f>
        <v>115.125</v>
      </c>
      <c r="J3">
        <f>(H3+J2+K3+J6)/4</f>
        <v>115.125</v>
      </c>
      <c r="K3" s="1">
        <v>136.75</v>
      </c>
      <c r="L3">
        <v>0</v>
      </c>
      <c r="M3">
        <f>ABS(B3-B4)</f>
        <v>16.21875</v>
      </c>
      <c r="N3">
        <f>ABS(C3-C4)</f>
        <v>16.21875</v>
      </c>
      <c r="O3">
        <f t="shared" ref="O3:R3" si="0">ABS(D3-D4)</f>
        <v>0</v>
      </c>
      <c r="P3">
        <f t="shared" si="0"/>
        <v>0</v>
      </c>
      <c r="Q3">
        <f t="shared" si="0"/>
        <v>16.21875</v>
      </c>
      <c r="R3">
        <f t="shared" si="0"/>
        <v>16.21875</v>
      </c>
    </row>
    <row r="4" spans="1:18" x14ac:dyDescent="0.3">
      <c r="A4">
        <v>1</v>
      </c>
      <c r="B4">
        <f>(50.25+7+D3+C3)/4</f>
        <v>55.65625</v>
      </c>
      <c r="C4">
        <f>(7+50.25+B3+E3)/4</f>
        <v>55.65625</v>
      </c>
      <c r="D4">
        <f>(93.5+F3+E3+B3)/4</f>
        <v>93.5</v>
      </c>
      <c r="E4">
        <f>(93.5+C3+D3+G3)/4</f>
        <v>93.5</v>
      </c>
      <c r="F4">
        <f>(180+136.75+D3+G3)/4</f>
        <v>131.34375</v>
      </c>
      <c r="G4">
        <f>(180+136.75+F3+E3)/4</f>
        <v>131.34375</v>
      </c>
      <c r="H4" s="1">
        <v>93.5</v>
      </c>
      <c r="I4">
        <f>(H4+I2+K4+I6)/4</f>
        <v>93.5</v>
      </c>
      <c r="J4">
        <f>(H4+J2+K4+J6)/4</f>
        <v>93.5</v>
      </c>
      <c r="K4" s="1">
        <v>93.5</v>
      </c>
      <c r="L4">
        <v>1</v>
      </c>
      <c r="M4">
        <f>ABS(B4-B5)</f>
        <v>4.0546875</v>
      </c>
      <c r="N4">
        <f t="shared" ref="N4:N7" si="1">ABS(C4-C5)</f>
        <v>4.0546875</v>
      </c>
      <c r="O4">
        <f t="shared" ref="O4:O7" si="2">ABS(D4-D5)</f>
        <v>0</v>
      </c>
      <c r="P4">
        <f t="shared" ref="P4:P7" si="3">ABS(E4-E5)</f>
        <v>0</v>
      </c>
      <c r="Q4">
        <f t="shared" ref="Q4:Q7" si="4">ABS(F4-F5)</f>
        <v>4.0546875</v>
      </c>
      <c r="R4">
        <f t="shared" ref="R4:R7" si="5">ABS(G4-G5)</f>
        <v>4.0546875</v>
      </c>
    </row>
    <row r="5" spans="1:18" x14ac:dyDescent="0.3">
      <c r="A5">
        <v>2</v>
      </c>
      <c r="B5">
        <f t="shared" ref="B5:B8" si="6">(50.25+7+D4+C4)/4</f>
        <v>51.6015625</v>
      </c>
      <c r="C5">
        <f t="shared" ref="C5:C8" si="7">(7+50.25+B4+E4)/4</f>
        <v>51.6015625</v>
      </c>
      <c r="D5">
        <f>(93.5+F4+E4+B4)/4</f>
        <v>93.5</v>
      </c>
      <c r="E5">
        <f>(93.5+C4+D4+G4)/4</f>
        <v>93.5</v>
      </c>
      <c r="F5">
        <f t="shared" ref="F5:F8" si="8">(180+136.75+D4+G4)/4</f>
        <v>135.3984375</v>
      </c>
      <c r="G5">
        <f t="shared" ref="G5:G7" si="9">(180+136.75+F4+E4)/4</f>
        <v>135.3984375</v>
      </c>
      <c r="H5" s="1">
        <v>50.25</v>
      </c>
      <c r="I5">
        <f>(H5+I2+K5+I6)/4</f>
        <v>71.875</v>
      </c>
      <c r="J5">
        <f>(H5+J6+K5+J2)/4</f>
        <v>71.875</v>
      </c>
      <c r="K5" s="1">
        <v>50.25</v>
      </c>
      <c r="L5">
        <v>2</v>
      </c>
      <c r="M5">
        <f t="shared" ref="M5:M6" si="10">ABS(B5-B6)</f>
        <v>1.013671875</v>
      </c>
      <c r="N5">
        <f t="shared" si="1"/>
        <v>1.013671875</v>
      </c>
      <c r="O5">
        <f t="shared" si="2"/>
        <v>0</v>
      </c>
      <c r="P5">
        <f t="shared" si="3"/>
        <v>0</v>
      </c>
      <c r="Q5">
        <f t="shared" si="4"/>
        <v>1.013671875</v>
      </c>
      <c r="R5">
        <f t="shared" si="5"/>
        <v>1.013671875</v>
      </c>
    </row>
    <row r="6" spans="1:18" x14ac:dyDescent="0.3">
      <c r="A6">
        <v>3</v>
      </c>
      <c r="B6">
        <f t="shared" si="6"/>
        <v>50.587890625</v>
      </c>
      <c r="C6">
        <f t="shared" si="7"/>
        <v>50.587890625</v>
      </c>
      <c r="D6">
        <f t="shared" ref="D6:D8" si="11">(93.5+F5+E5+B5)/4</f>
        <v>93.5</v>
      </c>
      <c r="E6">
        <f t="shared" ref="E6:E8" si="12">(93.5+C5+D5+G5)/4</f>
        <v>93.5</v>
      </c>
      <c r="F6">
        <f t="shared" si="8"/>
        <v>136.412109375</v>
      </c>
      <c r="G6">
        <f t="shared" si="9"/>
        <v>136.412109375</v>
      </c>
      <c r="I6" s="1">
        <v>7</v>
      </c>
      <c r="J6" s="1">
        <v>7</v>
      </c>
      <c r="L6">
        <v>3</v>
      </c>
      <c r="M6">
        <f t="shared" si="10"/>
        <v>0.25341796875</v>
      </c>
      <c r="N6">
        <f t="shared" si="1"/>
        <v>0.25341796875</v>
      </c>
      <c r="O6">
        <f t="shared" si="2"/>
        <v>0</v>
      </c>
      <c r="P6">
        <f t="shared" si="3"/>
        <v>0</v>
      </c>
      <c r="Q6">
        <f t="shared" si="4"/>
        <v>0.25341796875</v>
      </c>
      <c r="R6">
        <f t="shared" si="5"/>
        <v>0.25341796875</v>
      </c>
    </row>
    <row r="7" spans="1:18" x14ac:dyDescent="0.3">
      <c r="A7">
        <v>4</v>
      </c>
      <c r="B7">
        <f t="shared" si="6"/>
        <v>50.33447265625</v>
      </c>
      <c r="C7">
        <f t="shared" si="7"/>
        <v>50.33447265625</v>
      </c>
      <c r="D7">
        <f t="shared" si="11"/>
        <v>93.5</v>
      </c>
      <c r="E7">
        <f t="shared" si="12"/>
        <v>93.5</v>
      </c>
      <c r="F7">
        <f t="shared" si="8"/>
        <v>136.66552734375</v>
      </c>
      <c r="G7">
        <f t="shared" si="9"/>
        <v>136.66552734375</v>
      </c>
      <c r="L7">
        <v>4</v>
      </c>
      <c r="M7">
        <f>ABS(B7-B8)</f>
        <v>6.33544921875E-2</v>
      </c>
      <c r="N7">
        <f t="shared" si="1"/>
        <v>6.33544921875E-2</v>
      </c>
      <c r="O7">
        <f t="shared" si="2"/>
        <v>0</v>
      </c>
      <c r="P7">
        <f t="shared" si="3"/>
        <v>0</v>
      </c>
      <c r="Q7">
        <f t="shared" si="4"/>
        <v>6.33544921875E-2</v>
      </c>
      <c r="R7">
        <f t="shared" si="5"/>
        <v>6.33544921875E-2</v>
      </c>
    </row>
    <row r="8" spans="1:18" x14ac:dyDescent="0.3">
      <c r="A8">
        <v>5</v>
      </c>
      <c r="B8">
        <f t="shared" si="6"/>
        <v>50.2711181640625</v>
      </c>
      <c r="C8">
        <f t="shared" si="7"/>
        <v>50.2711181640625</v>
      </c>
      <c r="D8">
        <f t="shared" si="11"/>
        <v>93.5</v>
      </c>
      <c r="E8">
        <f t="shared" si="12"/>
        <v>93.5</v>
      </c>
      <c r="F8">
        <f t="shared" si="8"/>
        <v>136.7288818359375</v>
      </c>
      <c r="G8">
        <f>(180+136.75+F7+E7)/4</f>
        <v>136.7288818359375</v>
      </c>
      <c r="H8" s="3" t="s">
        <v>8</v>
      </c>
      <c r="I8">
        <v>3</v>
      </c>
    </row>
    <row r="9" spans="1:18" x14ac:dyDescent="0.3">
      <c r="H9" s="3" t="s">
        <v>9</v>
      </c>
      <c r="I9">
        <v>4</v>
      </c>
    </row>
    <row r="10" spans="1:18" x14ac:dyDescent="0.3">
      <c r="A10" s="2" t="s">
        <v>6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3" t="s">
        <v>7</v>
      </c>
      <c r="I10">
        <f>(1/2)*(COS(PI()/I8)+COS(PI()/I9))</f>
        <v>0.60355339059327384</v>
      </c>
      <c r="L10" s="2" t="s">
        <v>6</v>
      </c>
      <c r="M10" s="2" t="s">
        <v>0</v>
      </c>
      <c r="N10" s="2" t="s">
        <v>1</v>
      </c>
      <c r="O10" s="2" t="s">
        <v>2</v>
      </c>
      <c r="P10" s="2" t="s">
        <v>3</v>
      </c>
      <c r="Q10" s="2" t="s">
        <v>4</v>
      </c>
      <c r="R10" s="2" t="s">
        <v>5</v>
      </c>
    </row>
    <row r="11" spans="1:18" x14ac:dyDescent="0.3">
      <c r="A11">
        <v>0</v>
      </c>
      <c r="B11">
        <v>71.875</v>
      </c>
      <c r="C11">
        <v>71.875</v>
      </c>
      <c r="D11">
        <v>93.5</v>
      </c>
      <c r="E11">
        <v>93.5</v>
      </c>
      <c r="F11">
        <v>115.125</v>
      </c>
      <c r="G11">
        <v>115.125</v>
      </c>
      <c r="H11" s="3" t="s">
        <v>10</v>
      </c>
      <c r="I11">
        <f>2/(1+SQRT(1-POWER(I10, 2)))</f>
        <v>1.1127662983736091</v>
      </c>
      <c r="L11">
        <v>0</v>
      </c>
      <c r="M11">
        <f>ABS(B11-B12)</f>
        <v>16.21875</v>
      </c>
      <c r="N11">
        <f t="shared" ref="N11:R11" si="13">ABS(C11-C12)</f>
        <v>20.2734375</v>
      </c>
      <c r="O11">
        <f t="shared" si="13"/>
        <v>4.0546875</v>
      </c>
      <c r="P11">
        <f t="shared" si="13"/>
        <v>6.08203125</v>
      </c>
      <c r="Q11">
        <f t="shared" si="13"/>
        <v>15.205078125</v>
      </c>
      <c r="R11">
        <f t="shared" si="13"/>
        <v>18.49951171875</v>
      </c>
    </row>
    <row r="12" spans="1:18" x14ac:dyDescent="0.3">
      <c r="A12">
        <v>1</v>
      </c>
      <c r="B12">
        <f>(50.25+7+C11+D11)/4</f>
        <v>55.65625</v>
      </c>
      <c r="C12">
        <f>(7+50.25+B12+E11)/4</f>
        <v>51.6015625</v>
      </c>
      <c r="D12">
        <f>(93.5+B12+E11+F11)/4</f>
        <v>89.4453125</v>
      </c>
      <c r="E12">
        <f>(93.5+C12+D12+G11)/4</f>
        <v>87.41796875</v>
      </c>
      <c r="F12">
        <f>(136.75+180+D12+G11)/4</f>
        <v>130.330078125</v>
      </c>
      <c r="G12">
        <f>(180+136.75+F12+E12)/4</f>
        <v>133.62451171875</v>
      </c>
      <c r="L12">
        <v>1</v>
      </c>
      <c r="M12">
        <f t="shared" ref="M12:M17" si="14">ABS(B12-B13)</f>
        <v>6.08203125</v>
      </c>
      <c r="N12">
        <f t="shared" ref="N12:N17" si="15">ABS(C12-C13)</f>
        <v>3.041015625</v>
      </c>
      <c r="O12">
        <f t="shared" ref="O12:O17" si="16">ABS(D12-D13)</f>
        <v>0.76025390625</v>
      </c>
      <c r="P12">
        <f t="shared" ref="P12:P17" si="17">ABS(E12-E13)</f>
        <v>4.0546875</v>
      </c>
      <c r="Q12">
        <f t="shared" ref="Q12:Q17" si="18">ABS(F12-F13)</f>
        <v>4.81494140625</v>
      </c>
      <c r="R12">
        <f t="shared" ref="R12:R17" si="19">ABS(G12-G13)</f>
        <v>2.2174072265625</v>
      </c>
    </row>
    <row r="13" spans="1:18" x14ac:dyDescent="0.3">
      <c r="A13">
        <v>2</v>
      </c>
      <c r="B13">
        <f t="shared" ref="B13:B18" si="20">(50.25+7+C12+D12)/4</f>
        <v>49.57421875</v>
      </c>
      <c r="C13">
        <f t="shared" ref="C13:C18" si="21">(7+50.25+B13+E12)/4</f>
        <v>48.560546875</v>
      </c>
      <c r="D13">
        <f t="shared" ref="D13:D18" si="22">(93.5+B13+E12+F12)/4</f>
        <v>90.20556640625</v>
      </c>
      <c r="E13">
        <f t="shared" ref="E13:E18" si="23">(93.5+C13+D13+G12)/4</f>
        <v>91.47265625</v>
      </c>
      <c r="F13">
        <f t="shared" ref="F13:F18" si="24">(136.75+180+D13+G12)/4</f>
        <v>135.14501953125</v>
      </c>
      <c r="G13">
        <f t="shared" ref="G13:G18" si="25">(180+136.75+F13+E13)/4</f>
        <v>135.8419189453125</v>
      </c>
      <c r="L13">
        <v>2</v>
      </c>
      <c r="M13">
        <f t="shared" si="14"/>
        <v>0.5701904296875</v>
      </c>
      <c r="N13">
        <f t="shared" si="15"/>
        <v>0.871124267578125</v>
      </c>
      <c r="O13">
        <f t="shared" si="16"/>
        <v>2.074859619140625</v>
      </c>
      <c r="P13">
        <f t="shared" si="17"/>
        <v>1.2908477783203125</v>
      </c>
      <c r="Q13">
        <f t="shared" si="18"/>
        <v>1.0730667114257813</v>
      </c>
      <c r="R13">
        <f t="shared" si="19"/>
        <v>0.59097862243652344</v>
      </c>
    </row>
    <row r="14" spans="1:18" x14ac:dyDescent="0.3">
      <c r="A14">
        <v>3</v>
      </c>
      <c r="B14">
        <f t="shared" si="20"/>
        <v>49.0040283203125</v>
      </c>
      <c r="C14">
        <f t="shared" si="21"/>
        <v>49.431671142578125</v>
      </c>
      <c r="D14">
        <f>(93.5+B14+E13+F13)/4</f>
        <v>92.280426025390625</v>
      </c>
      <c r="E14">
        <f t="shared" si="23"/>
        <v>92.763504028320313</v>
      </c>
      <c r="F14">
        <f t="shared" si="24"/>
        <v>136.21808624267578</v>
      </c>
      <c r="G14">
        <f t="shared" si="25"/>
        <v>136.43289756774902</v>
      </c>
      <c r="L14">
        <v>3</v>
      </c>
      <c r="M14">
        <f t="shared" si="14"/>
        <v>0.7364959716796875</v>
      </c>
      <c r="N14">
        <f t="shared" si="15"/>
        <v>0.5068359375</v>
      </c>
      <c r="O14">
        <f t="shared" si="16"/>
        <v>0.77510261535644531</v>
      </c>
      <c r="P14">
        <f t="shared" si="17"/>
        <v>0.46822929382324219</v>
      </c>
      <c r="Q14">
        <f t="shared" si="18"/>
        <v>0.34152030944824219</v>
      </c>
      <c r="R14">
        <f t="shared" si="19"/>
        <v>0.20243740081787109</v>
      </c>
    </row>
    <row r="15" spans="1:18" x14ac:dyDescent="0.3">
      <c r="A15">
        <v>4</v>
      </c>
      <c r="B15">
        <f t="shared" si="20"/>
        <v>49.740524291992188</v>
      </c>
      <c r="C15">
        <f t="shared" si="21"/>
        <v>49.938507080078125</v>
      </c>
      <c r="D15">
        <f t="shared" si="22"/>
        <v>93.05552864074707</v>
      </c>
      <c r="E15">
        <f t="shared" si="23"/>
        <v>93.231733322143555</v>
      </c>
      <c r="F15">
        <f t="shared" si="24"/>
        <v>136.55960655212402</v>
      </c>
      <c r="G15">
        <f t="shared" si="25"/>
        <v>136.63533496856689</v>
      </c>
      <c r="L15">
        <v>4</v>
      </c>
      <c r="M15">
        <f t="shared" si="14"/>
        <v>0.32048463821411133</v>
      </c>
      <c r="N15">
        <f t="shared" si="15"/>
        <v>0.19717848300933838</v>
      </c>
      <c r="O15">
        <f t="shared" si="16"/>
        <v>0.28255856037139893</v>
      </c>
      <c r="P15">
        <f t="shared" si="17"/>
        <v>0.1705436110496521</v>
      </c>
      <c r="Q15">
        <f t="shared" si="18"/>
        <v>0.1212489902973175</v>
      </c>
      <c r="R15">
        <f t="shared" si="19"/>
        <v>7.2948150336742401E-2</v>
      </c>
    </row>
    <row r="16" spans="1:18" x14ac:dyDescent="0.3">
      <c r="A16">
        <v>5</v>
      </c>
      <c r="B16">
        <f t="shared" si="20"/>
        <v>50.061008930206299</v>
      </c>
      <c r="C16">
        <f t="shared" si="21"/>
        <v>50.135685563087463</v>
      </c>
      <c r="D16">
        <f t="shared" si="22"/>
        <v>93.338087201118469</v>
      </c>
      <c r="E16">
        <f t="shared" si="23"/>
        <v>93.402276933193207</v>
      </c>
      <c r="F16">
        <f t="shared" si="24"/>
        <v>136.68085554242134</v>
      </c>
      <c r="G16">
        <f t="shared" si="25"/>
        <v>136.70828311890364</v>
      </c>
      <c r="L16">
        <v>5</v>
      </c>
      <c r="M16">
        <f t="shared" si="14"/>
        <v>0.11993426084518433</v>
      </c>
      <c r="N16">
        <f t="shared" si="15"/>
        <v>7.2619467973709106E-2</v>
      </c>
      <c r="O16">
        <f t="shared" si="16"/>
        <v>0.10293171554803848</v>
      </c>
      <c r="P16">
        <f t="shared" si="17"/>
        <v>6.2124833464622498E-2</v>
      </c>
      <c r="Q16">
        <f t="shared" si="18"/>
        <v>4.3969966471195221E-2</v>
      </c>
      <c r="R16">
        <f t="shared" si="19"/>
        <v>2.652369998395443E-2</v>
      </c>
    </row>
    <row r="17" spans="1:18" x14ac:dyDescent="0.3">
      <c r="A17">
        <v>6</v>
      </c>
      <c r="B17">
        <f t="shared" si="20"/>
        <v>50.180943191051483</v>
      </c>
      <c r="C17">
        <f t="shared" si="21"/>
        <v>50.208305031061172</v>
      </c>
      <c r="D17">
        <f t="shared" si="22"/>
        <v>93.441018916666508</v>
      </c>
      <c r="E17">
        <f t="shared" si="23"/>
        <v>93.464401766657829</v>
      </c>
      <c r="F17">
        <f t="shared" si="24"/>
        <v>136.72482550889254</v>
      </c>
      <c r="G17">
        <f t="shared" si="25"/>
        <v>136.73480681888759</v>
      </c>
      <c r="L17">
        <v>6</v>
      </c>
      <c r="M17">
        <f t="shared" si="14"/>
        <v>4.3887795880436897E-2</v>
      </c>
      <c r="N17">
        <f t="shared" si="15"/>
        <v>2.6503157336264849E-2</v>
      </c>
      <c r="O17">
        <f t="shared" si="16"/>
        <v>3.7495648954063654E-2</v>
      </c>
      <c r="P17">
        <f t="shared" si="17"/>
        <v>2.2630626568570733E-2</v>
      </c>
      <c r="Q17">
        <f t="shared" si="18"/>
        <v>1.6004837234504521E-2</v>
      </c>
      <c r="R17">
        <f t="shared" si="19"/>
        <v>9.6588659507688135E-3</v>
      </c>
    </row>
    <row r="18" spans="1:18" x14ac:dyDescent="0.3">
      <c r="A18">
        <v>7</v>
      </c>
      <c r="B18">
        <f t="shared" si="20"/>
        <v>50.22483098693192</v>
      </c>
      <c r="C18">
        <f t="shared" si="21"/>
        <v>50.234808188397437</v>
      </c>
      <c r="D18">
        <f t="shared" si="22"/>
        <v>93.478514565620571</v>
      </c>
      <c r="E18">
        <f t="shared" si="23"/>
        <v>93.4870323932264</v>
      </c>
      <c r="F18">
        <f t="shared" si="24"/>
        <v>136.74083034612704</v>
      </c>
      <c r="G18">
        <f t="shared" si="25"/>
        <v>136.74446568483836</v>
      </c>
    </row>
    <row r="20" spans="1:18" x14ac:dyDescent="0.3">
      <c r="A20" s="2" t="s">
        <v>6</v>
      </c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L20" s="2" t="s">
        <v>6</v>
      </c>
      <c r="M20" s="2" t="s">
        <v>0</v>
      </c>
      <c r="N20" s="2" t="s">
        <v>1</v>
      </c>
      <c r="O20" s="2" t="s">
        <v>2</v>
      </c>
      <c r="P20" s="2" t="s">
        <v>3</v>
      </c>
      <c r="Q20" s="2" t="s">
        <v>4</v>
      </c>
      <c r="R20" s="2" t="s">
        <v>5</v>
      </c>
    </row>
    <row r="21" spans="1:18" x14ac:dyDescent="0.3">
      <c r="A21">
        <v>0</v>
      </c>
      <c r="B21">
        <v>71.875</v>
      </c>
      <c r="C21">
        <v>71.875</v>
      </c>
      <c r="D21">
        <v>93.5</v>
      </c>
      <c r="E21">
        <v>93.5</v>
      </c>
      <c r="F21">
        <v>115.125</v>
      </c>
      <c r="G21">
        <v>115.125</v>
      </c>
      <c r="L21">
        <v>0</v>
      </c>
      <c r="M21">
        <f>ABS(B21-B22)</f>
        <v>18.047678401746971</v>
      </c>
      <c r="N21">
        <f t="shared" ref="N21" si="26">ABS(C21-C22)</f>
        <v>23.068390474084296</v>
      </c>
      <c r="O21">
        <f t="shared" ref="O21" si="27">ABS(D21-D22)</f>
        <v>5.020712072337318</v>
      </c>
      <c r="P21">
        <f t="shared" ref="P21" si="28">ABS(E21-E22)</f>
        <v>7.814151666304582</v>
      </c>
      <c r="Q21">
        <f t="shared" ref="Q21" si="29">ABS(F21-F22)</f>
        <v>16.650958604763332</v>
      </c>
      <c r="R21">
        <f t="shared" ref="R21" si="30">ABS(G21-G22)</f>
        <v>20.506003638334704</v>
      </c>
    </row>
    <row r="22" spans="1:18" x14ac:dyDescent="0.3">
      <c r="A22">
        <v>1</v>
      </c>
      <c r="B22">
        <f>($I$11/4)*(50.25+D21+7+C21)+(1-$I$11)*B21</f>
        <v>53.827321598253029</v>
      </c>
      <c r="C22">
        <f>($I$11/4)*(50.25+7+B22+E21)+(1-$I$11)*C21</f>
        <v>48.806609525915704</v>
      </c>
      <c r="D22">
        <f>($I$11/4)*(93.5+B22+E21+F21)+(1-$I$11)*D21</f>
        <v>88.479287927662682</v>
      </c>
      <c r="E22">
        <f>($I$11/4)*(D22+93.5+G21+C22)+(1-$I$11)*E21</f>
        <v>85.685848333695418</v>
      </c>
      <c r="F22">
        <f>($I$11/4)*(136.75+180+G21+D22)+(1-$I$11)*F21</f>
        <v>131.77595860476333</v>
      </c>
      <c r="G22">
        <f>($I$11/4)*(E22+F22+180+136.75)+(1-$I$11)*G21</f>
        <v>135.6310036383347</v>
      </c>
      <c r="L22">
        <v>1</v>
      </c>
      <c r="M22">
        <f t="shared" ref="M22:M25" si="31">ABS(B22-B23)</f>
        <v>5.7789817787022315</v>
      </c>
      <c r="N22">
        <f t="shared" ref="N22:N25" si="32">ABS(C22-C23)</f>
        <v>1.1801581935251733</v>
      </c>
      <c r="O22">
        <f t="shared" ref="O22:O25" si="33">ABS(D22-D23)</f>
        <v>1.4168283116211597</v>
      </c>
      <c r="P22">
        <f t="shared" ref="P22:P25" si="34">ABS(E22-E23)</f>
        <v>6.6516100319178548</v>
      </c>
      <c r="Q22">
        <f t="shared" ref="Q22:Q25" si="35">ABS(F22-F23)</f>
        <v>4.2210801734734673</v>
      </c>
      <c r="R22">
        <f t="shared" ref="R22:R25" si="36">ABS(G22-G23)</f>
        <v>0.71230468357330778</v>
      </c>
    </row>
    <row r="23" spans="1:18" x14ac:dyDescent="0.3">
      <c r="A23">
        <v>2</v>
      </c>
      <c r="B23">
        <f t="shared" ref="B23:B26" si="37">($I$11/4)*(50.25+D22+7+C22)+(1-$I$11)*B22</f>
        <v>48.048339819550797</v>
      </c>
      <c r="C23">
        <f t="shared" ref="C23:C26" si="38">($I$11/4)*(50.25+7+B23+E22)+(1-$I$11)*C22</f>
        <v>47.626451332390531</v>
      </c>
      <c r="D23">
        <f t="shared" ref="D23:D26" si="39">($I$11/4)*(93.5+B23+E22+F22)+(1-$I$11)*D22</f>
        <v>89.896116239283842</v>
      </c>
      <c r="E23">
        <f t="shared" ref="E23:E26" si="40">($I$11/4)*(D23+93.5+G22+C23)+(1-$I$11)*E22</f>
        <v>92.337458365613273</v>
      </c>
      <c r="F23">
        <f t="shared" ref="F23:F26" si="41">($I$11/4)*(136.75+180+G22+D23)+(1-$I$11)*F22</f>
        <v>135.9970387782368</v>
      </c>
      <c r="G23">
        <f t="shared" ref="G23:G26" si="42">($I$11/4)*(E23+F23+180+136.75)+(1-$I$11)*G22</f>
        <v>136.34330832190801</v>
      </c>
      <c r="L23">
        <v>2</v>
      </c>
      <c r="M23">
        <f t="shared" si="31"/>
        <v>0.71751401636511503</v>
      </c>
      <c r="N23">
        <f t="shared" si="32"/>
        <v>2.1831102933450666</v>
      </c>
      <c r="O23">
        <f t="shared" si="33"/>
        <v>3.0645266781770744</v>
      </c>
      <c r="P23">
        <f t="shared" si="34"/>
        <v>0.90792811199166579</v>
      </c>
      <c r="Q23">
        <f t="shared" si="35"/>
        <v>0.57468707719817758</v>
      </c>
      <c r="R23">
        <f t="shared" si="36"/>
        <v>0.33212709151604258</v>
      </c>
    </row>
    <row r="24" spans="1:18" x14ac:dyDescent="0.3">
      <c r="A24">
        <v>3</v>
      </c>
      <c r="B24">
        <f t="shared" si="37"/>
        <v>48.765853835915912</v>
      </c>
      <c r="C24">
        <f t="shared" si="38"/>
        <v>49.809561625735597</v>
      </c>
      <c r="D24">
        <f t="shared" si="39"/>
        <v>92.960642917460916</v>
      </c>
      <c r="E24">
        <f t="shared" si="40"/>
        <v>93.245386477604939</v>
      </c>
      <c r="F24">
        <f t="shared" si="41"/>
        <v>136.57172585543498</v>
      </c>
      <c r="G24">
        <f t="shared" si="42"/>
        <v>136.67543541342405</v>
      </c>
      <c r="L24">
        <v>3</v>
      </c>
      <c r="M24">
        <f t="shared" si="31"/>
        <v>1.378936992345615</v>
      </c>
      <c r="N24">
        <f t="shared" si="32"/>
        <v>0.39000533753643651</v>
      </c>
      <c r="O24">
        <f t="shared" si="33"/>
        <v>0.4504843773973306</v>
      </c>
      <c r="P24">
        <f t="shared" si="34"/>
        <v>0.22382842340232401</v>
      </c>
      <c r="Q24">
        <f t="shared" si="35"/>
        <v>0.15291058241308519</v>
      </c>
      <c r="R24">
        <f t="shared" si="36"/>
        <v>6.7352874538727292E-2</v>
      </c>
    </row>
    <row r="25" spans="1:18" x14ac:dyDescent="0.3">
      <c r="A25">
        <v>4</v>
      </c>
      <c r="B25">
        <f t="shared" si="37"/>
        <v>50.144790828261527</v>
      </c>
      <c r="C25">
        <f t="shared" si="38"/>
        <v>50.199566963272034</v>
      </c>
      <c r="D25">
        <f t="shared" si="39"/>
        <v>93.411127294858247</v>
      </c>
      <c r="E25">
        <f t="shared" si="40"/>
        <v>93.469214901007263</v>
      </c>
      <c r="F25">
        <f t="shared" si="41"/>
        <v>136.72463643784806</v>
      </c>
      <c r="G25">
        <f t="shared" si="42"/>
        <v>136.74278828796278</v>
      </c>
      <c r="L25">
        <v>4</v>
      </c>
      <c r="M25">
        <f t="shared" si="31"/>
        <v>7.831953690974558E-2</v>
      </c>
      <c r="N25">
        <f t="shared" si="32"/>
        <v>4.0075558579474091E-2</v>
      </c>
      <c r="O25">
        <f t="shared" si="33"/>
        <v>7.5793996818632081E-2</v>
      </c>
      <c r="P25">
        <f t="shared" si="34"/>
        <v>2.5730633507066614E-2</v>
      </c>
      <c r="Q25">
        <f t="shared" si="35"/>
        <v>2.2579093180155496E-2</v>
      </c>
      <c r="R25">
        <f t="shared" si="36"/>
        <v>5.8442245887420086E-3</v>
      </c>
    </row>
    <row r="26" spans="1:18" x14ac:dyDescent="0.3">
      <c r="A26">
        <v>5</v>
      </c>
      <c r="B26">
        <f t="shared" si="37"/>
        <v>50.223110365171273</v>
      </c>
      <c r="C26">
        <f t="shared" si="38"/>
        <v>50.239642521851508</v>
      </c>
      <c r="D26">
        <f t="shared" si="39"/>
        <v>93.486921291676879</v>
      </c>
      <c r="E26">
        <f t="shared" si="40"/>
        <v>93.494945534514329</v>
      </c>
      <c r="F26">
        <f t="shared" si="41"/>
        <v>136.74721553102822</v>
      </c>
      <c r="G26">
        <f t="shared" si="42"/>
        <v>136.74863251255152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2023-09-14T10:50:26Z</dcterms:created>
  <dcterms:modified xsi:type="dcterms:W3CDTF">2023-09-28T10:21:35Z</dcterms:modified>
</cp:coreProperties>
</file>