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niversity\Алгоритми та обчислювані методи матемматичної фізики (вар 5)\Lab_8\"/>
    </mc:Choice>
  </mc:AlternateContent>
  <xr:revisionPtr revIDLastSave="0" documentId="13_ncr:1_{8C1A6C4F-4BB5-4721-9984-BF933BA0E1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G3" i="1"/>
  <c r="D14" i="1"/>
  <c r="G12" i="1"/>
  <c r="D4" i="1"/>
  <c r="C13" i="1"/>
  <c r="D15" i="1"/>
  <c r="D6" i="1"/>
  <c r="D3" i="1"/>
  <c r="C3" i="1"/>
  <c r="G22" i="1"/>
  <c r="G13" i="1"/>
  <c r="C21" i="1"/>
  <c r="C15" i="1"/>
  <c r="C6" i="1"/>
  <c r="F5" i="1"/>
  <c r="F14" i="1" s="1"/>
  <c r="K7" i="1"/>
  <c r="K6" i="1"/>
  <c r="C12" i="1"/>
  <c r="C5" i="1"/>
  <c r="G15" i="1"/>
  <c r="D5" i="1"/>
  <c r="G30" i="1"/>
  <c r="G31" i="1"/>
  <c r="G32" i="1"/>
  <c r="G33" i="1"/>
  <c r="C30" i="1"/>
  <c r="C31" i="1"/>
  <c r="C32" i="1"/>
  <c r="C33" i="1"/>
  <c r="F33" i="1"/>
  <c r="E33" i="1"/>
  <c r="D33" i="1"/>
  <c r="F30" i="1"/>
  <c r="E30" i="1"/>
  <c r="D30" i="1"/>
  <c r="F24" i="1"/>
  <c r="G21" i="1"/>
  <c r="G23" i="1"/>
  <c r="G24" i="1"/>
  <c r="C22" i="1"/>
  <c r="C23" i="1"/>
  <c r="C24" i="1"/>
  <c r="E24" i="1"/>
  <c r="D24" i="1"/>
  <c r="F21" i="1"/>
  <c r="E21" i="1"/>
  <c r="D21" i="1"/>
  <c r="F12" i="1"/>
  <c r="G14" i="1"/>
  <c r="C14" i="1"/>
  <c r="C4" i="1"/>
  <c r="F15" i="1"/>
  <c r="E15" i="1"/>
  <c r="E12" i="1"/>
  <c r="D12" i="1"/>
  <c r="F4" i="1"/>
  <c r="E4" i="1"/>
  <c r="E5" i="1"/>
  <c r="G4" i="1"/>
  <c r="G5" i="1"/>
  <c r="G6" i="1"/>
  <c r="E3" i="1"/>
  <c r="F3" i="1"/>
  <c r="E6" i="1"/>
  <c r="F6" i="1"/>
  <c r="E13" i="1" l="1"/>
  <c r="D22" i="1"/>
  <c r="F13" i="1"/>
  <c r="F22" i="1" s="1"/>
  <c r="E14" i="1"/>
  <c r="F23" i="1" s="1"/>
  <c r="E23" i="1"/>
  <c r="E22" i="1" l="1"/>
  <c r="F31" i="1" s="1"/>
  <c r="D23" i="1"/>
  <c r="E31" i="1"/>
  <c r="F32" i="1"/>
  <c r="E32" i="1" l="1"/>
  <c r="D31" i="1"/>
  <c r="D32" i="1"/>
</calcChain>
</file>

<file path=xl/sharedStrings.xml><?xml version="1.0" encoding="utf-8"?>
<sst xmlns="http://schemas.openxmlformats.org/spreadsheetml/2006/main" count="20" uniqueCount="11">
  <si>
    <t>x1,x</t>
  </si>
  <si>
    <t>x2,y</t>
  </si>
  <si>
    <t>N=</t>
  </si>
  <si>
    <t>l1=a=</t>
  </si>
  <si>
    <t>l2=b=</t>
  </si>
  <si>
    <t>k</t>
  </si>
  <si>
    <t>w=</t>
  </si>
  <si>
    <t>t</t>
  </si>
  <si>
    <t>y1=y2=</t>
  </si>
  <si>
    <t>h1=h2=</t>
  </si>
  <si>
    <t>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</si>
</sst>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243840</xdr:colOff>
      <xdr:row>10</xdr:row>
      <xdr:rowOff>91440</xdr:rowOff>
    </xdr:from>
    <xdr:to>
      <xdr:col>11</xdr:col>
      <xdr:colOff>396412</xdr:colOff>
      <xdr:row>20</xdr:row>
      <xdr:rowOff>45875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79EE0-EA56-4E65-A1D8-7DA86720E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0640" y="1920240"/>
          <a:ext cx="1981372" cy="1783235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11</xdr:row>
      <xdr:rowOff>15240</xdr:rowOff>
    </xdr:from>
    <xdr:to>
      <xdr:col>17</xdr:col>
      <xdr:colOff>129801</xdr:colOff>
      <xdr:row>14</xdr:row>
      <xdr:rowOff>99115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524056-859B-430F-96CB-F1A2E32C7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2840" y="2026920"/>
          <a:ext cx="3010161" cy="632515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0</xdr:row>
      <xdr:rowOff>30480</xdr:rowOff>
    </xdr:from>
    <xdr:to>
      <xdr:col>19</xdr:col>
      <xdr:colOff>15624</xdr:colOff>
      <xdr:row>10</xdr:row>
      <xdr:rowOff>144948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7D348D-9DA3-4562-8200-FD2BD508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62800" y="30480"/>
          <a:ext cx="4435224" cy="1943268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23</xdr:row>
      <xdr:rowOff>60960</xdr:rowOff>
    </xdr:from>
    <xdr:to>
      <xdr:col>17</xdr:col>
      <xdr:colOff>99535</xdr:colOff>
      <xdr:row>25</xdr:row>
      <xdr:rowOff>175302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0DF33A-DD9E-4D81-92A4-5F2AA4C1C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75860" y="4267200"/>
          <a:ext cx="5486875" cy="480102"/>
        </a:xfrm>
        <a:prstGeom prst="rect">
          <a:avLst/>
        </a:prstGeom>
      </xdr:spPr>
    </xdr:pic>
    <xdr:clientData/>
  </xdr:twoCellAnchor>
  <xdr:twoCellAnchor editAs="oneCell">
    <xdr:from>
      <xdr:col>12</xdr:col>
      <xdr:colOff>205740</xdr:colOff>
      <xdr:row>14</xdr:row>
      <xdr:rowOff>152400</xdr:rowOff>
    </xdr:from>
    <xdr:to>
      <xdr:col>16</xdr:col>
      <xdr:colOff>503157</xdr:colOff>
      <xdr:row>19</xdr:row>
      <xdr:rowOff>160100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5DC4DE-9AD8-49DE-AD3E-436132D99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0940" y="2712720"/>
          <a:ext cx="2735817" cy="92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16" workbookViewId="0">
      <selection activeCell="J35" sqref="J35"/>
    </sheetView>
  </sheetViews>
  <sheetFormatPr defaultRowHeight="14.4" x14ac:dyDescent="0.3"/>
  <sheetData>
    <row r="1" spans="1:11" x14ac:dyDescent="0.3">
      <c r="A1" t="s">
        <v>7</v>
      </c>
      <c r="B1">
        <v>0</v>
      </c>
      <c r="J1" t="s">
        <v>9</v>
      </c>
      <c r="K1">
        <v>0.1</v>
      </c>
    </row>
    <row r="2" spans="1:11" x14ac:dyDescent="0.3">
      <c r="B2" t="s">
        <v>1</v>
      </c>
      <c r="J2" t="s">
        <v>2</v>
      </c>
      <c r="K2">
        <v>5</v>
      </c>
    </row>
    <row r="3" spans="1:11" x14ac:dyDescent="0.3">
      <c r="A3">
        <v>3</v>
      </c>
      <c r="B3">
        <v>0.3</v>
      </c>
      <c r="C3" s="1">
        <f>4*B3-12+$K$2*SIN($K$6*$B$1)</f>
        <v>-10.8</v>
      </c>
      <c r="D3" s="1">
        <f>3*D7</f>
        <v>0.30000000000000004</v>
      </c>
      <c r="E3" s="1">
        <f>3*E7</f>
        <v>0.60000000000000009</v>
      </c>
      <c r="F3" s="1">
        <f>3*F7</f>
        <v>0.89999999999999991</v>
      </c>
      <c r="G3" s="1">
        <f>4*B3+$K$5*COS($K$6*$B$1)</f>
        <v>2.2000000000000002</v>
      </c>
      <c r="J3" t="s">
        <v>3</v>
      </c>
      <c r="K3">
        <v>4</v>
      </c>
    </row>
    <row r="4" spans="1:11" x14ac:dyDescent="0.3">
      <c r="A4">
        <v>2</v>
      </c>
      <c r="B4">
        <v>0.2</v>
      </c>
      <c r="C4" s="1">
        <f t="shared" ref="C3:C4" si="0">4*B4-12+$K$2*SIN($K$6*$B$1)</f>
        <v>-11.2</v>
      </c>
      <c r="D4" s="2">
        <f>$K$2*SIN(PI()/D$7/$K$3)*COS(PI()*$B4/$K$4)</f>
        <v>4.8907380036690284</v>
      </c>
      <c r="E4" s="2">
        <f t="shared" ref="E4:F5" si="1">$K$2*SIN(PI()/E$7/$K$3)*COS(PI()*$B4/$K$4)</f>
        <v>-3.4582740074011276</v>
      </c>
      <c r="F4" s="2">
        <f>$K$2*SIN(PI()/F$7/$K$3)*COS(PI()*$B4/$K$4)</f>
        <v>2.4453690018345138</v>
      </c>
      <c r="G4" s="1">
        <f t="shared" ref="G4:G5" si="2">4*B4+$K$5*COS($K$6*$B$1)</f>
        <v>1.8</v>
      </c>
      <c r="J4" t="s">
        <v>4</v>
      </c>
      <c r="K4">
        <v>3</v>
      </c>
    </row>
    <row r="5" spans="1:11" x14ac:dyDescent="0.3">
      <c r="A5">
        <v>1</v>
      </c>
      <c r="B5">
        <v>0.1</v>
      </c>
      <c r="C5" s="1">
        <f>4*B5-12+$K$2*SIN($K$6*$B$1)</f>
        <v>-11.6</v>
      </c>
      <c r="D5" s="2">
        <f>$K$2*SIN(PI()/D$7/$K$3)*COS(PI()*$B5/$K$4)</f>
        <v>4.9726094768413667</v>
      </c>
      <c r="E5" s="2">
        <f t="shared" si="1"/>
        <v>-3.5161658812670202</v>
      </c>
      <c r="F5" s="2">
        <f>$K$2*SIN(PI()/F$7/$K$3)*COS(PI()*$B5/$K$4)</f>
        <v>2.4863047384206829</v>
      </c>
      <c r="G5" s="1">
        <f t="shared" si="2"/>
        <v>1.4</v>
      </c>
      <c r="J5" t="s">
        <v>5</v>
      </c>
      <c r="K5">
        <v>1</v>
      </c>
    </row>
    <row r="6" spans="1:11" x14ac:dyDescent="0.3">
      <c r="A6">
        <v>0</v>
      </c>
      <c r="B6">
        <v>0</v>
      </c>
      <c r="C6" s="1">
        <f>4*B6-12+$K$2*SIN($K$6*$B$1)</f>
        <v>-12</v>
      </c>
      <c r="D6" s="1">
        <f>3*D7-12</f>
        <v>-11.7</v>
      </c>
      <c r="E6" s="1">
        <f>3*E7-12</f>
        <v>-11.4</v>
      </c>
      <c r="F6" s="1">
        <f>3*F7-12</f>
        <v>-11.1</v>
      </c>
      <c r="G6" s="1">
        <f>4*B6+$K$5*COS($K$6*$B$1)</f>
        <v>1</v>
      </c>
      <c r="J6" t="s">
        <v>6</v>
      </c>
      <c r="K6">
        <f>K5*K2</f>
        <v>5</v>
      </c>
    </row>
    <row r="7" spans="1:11" x14ac:dyDescent="0.3">
      <c r="C7">
        <v>0</v>
      </c>
      <c r="D7">
        <v>0.1</v>
      </c>
      <c r="E7">
        <v>0.2</v>
      </c>
      <c r="F7">
        <v>0.3</v>
      </c>
      <c r="G7">
        <v>0.4</v>
      </c>
      <c r="H7" t="s">
        <v>0</v>
      </c>
      <c r="J7" t="s">
        <v>8</v>
      </c>
      <c r="K7">
        <f>K8/(K1^2)</f>
        <v>9.9999999999999978E-2</v>
      </c>
    </row>
    <row r="8" spans="1:11" x14ac:dyDescent="0.3">
      <c r="C8">
        <v>0</v>
      </c>
      <c r="D8">
        <v>1</v>
      </c>
      <c r="E8">
        <v>2</v>
      </c>
      <c r="F8">
        <v>3</v>
      </c>
      <c r="G8">
        <v>4</v>
      </c>
      <c r="J8" t="s">
        <v>10</v>
      </c>
      <c r="K8">
        <v>1E-3</v>
      </c>
    </row>
    <row r="10" spans="1:11" x14ac:dyDescent="0.3">
      <c r="A10" t="s">
        <v>7</v>
      </c>
      <c r="B10">
        <v>0.01</v>
      </c>
    </row>
    <row r="11" spans="1:11" x14ac:dyDescent="0.3">
      <c r="B11" t="s">
        <v>1</v>
      </c>
    </row>
    <row r="12" spans="1:11" x14ac:dyDescent="0.3">
      <c r="A12">
        <v>3</v>
      </c>
      <c r="B12">
        <v>0.3</v>
      </c>
      <c r="C12" s="1">
        <f>4*B12-12+$K$2*SIN($K$6*$B$10)</f>
        <v>-10.550104153646609</v>
      </c>
      <c r="D12" s="1">
        <f>3*D16</f>
        <v>0.30000000000000004</v>
      </c>
      <c r="E12" s="1">
        <f>3*E16</f>
        <v>0.60000000000000009</v>
      </c>
      <c r="F12" s="1">
        <f>3*F16</f>
        <v>0.89999999999999991</v>
      </c>
      <c r="G12" s="1">
        <f>4*B12+$K$5*COS($K$6*$B$10)</f>
        <v>2.1987502603949665</v>
      </c>
    </row>
    <row r="13" spans="1:11" x14ac:dyDescent="0.3">
      <c r="A13">
        <v>2</v>
      </c>
      <c r="B13">
        <v>0.2</v>
      </c>
      <c r="C13" s="1">
        <f>4*B13-12+$K$2*SIN($K$6*$B$10)</f>
        <v>-10.950104153646608</v>
      </c>
      <c r="D13" s="2">
        <f>D4+$K$7*(C4-2*D4+E4)+$K$7*(D5-2*D4+D3)</f>
        <v>1.9958763491454417</v>
      </c>
      <c r="E13" s="2">
        <f t="shared" ref="D13:F14" si="3">E4+$K$7*(D4-2*E4+F4)+$K$7*(E5-2*E4+E3)</f>
        <v>-1.6329702920170244</v>
      </c>
      <c r="F13" s="2">
        <f t="shared" si="3"/>
        <v>1.6400244742026642</v>
      </c>
      <c r="G13" s="1">
        <f>4*B13+$K$5*COS($K$6*$B$10)</f>
        <v>1.7987502603949663</v>
      </c>
    </row>
    <row r="14" spans="1:11" x14ac:dyDescent="0.3">
      <c r="A14">
        <v>1</v>
      </c>
      <c r="B14">
        <v>0.1</v>
      </c>
      <c r="C14" s="1">
        <f t="shared" ref="C13:C14" si="4">4*B14-12+$K$2*SIN($K$6*$B$10)</f>
        <v>-11.350104153646608</v>
      </c>
      <c r="D14" s="2">
        <f>D5+$K$7*(C5-2*D5+E5)+$K$7*(D6-2*D5+D4)</f>
        <v>0.79102289834502137</v>
      </c>
      <c r="E14" s="2">
        <f t="shared" si="3"/>
        <v>-2.8496355079741198</v>
      </c>
      <c r="F14" s="2">
        <f t="shared" si="3"/>
        <v>0.41470315510915956</v>
      </c>
      <c r="G14" s="1">
        <f t="shared" ref="G12:G14" si="5">4*B14+$K$5*COS($K$6*$B$10)</f>
        <v>1.3987502603949662</v>
      </c>
    </row>
    <row r="15" spans="1:11" x14ac:dyDescent="0.3">
      <c r="A15">
        <v>0</v>
      </c>
      <c r="B15">
        <v>0</v>
      </c>
      <c r="C15" s="1">
        <f>4*B15-12+$K$2*SIN($K$6*$B$10)</f>
        <v>-11.750104153646609</v>
      </c>
      <c r="D15" s="1">
        <f>3*D16-12</f>
        <v>-11.7</v>
      </c>
      <c r="E15" s="1">
        <f>3*E16-12</f>
        <v>-11.4</v>
      </c>
      <c r="F15" s="1">
        <f>3*F16-12</f>
        <v>-11.1</v>
      </c>
      <c r="G15" s="1">
        <f>4*B15+$K$5*COS($K$6*$B$10)</f>
        <v>0.99875026039496628</v>
      </c>
    </row>
    <row r="16" spans="1:11" x14ac:dyDescent="0.3">
      <c r="C16">
        <v>0</v>
      </c>
      <c r="D16">
        <v>0.1</v>
      </c>
      <c r="E16">
        <v>0.2</v>
      </c>
      <c r="F16">
        <v>0.3</v>
      </c>
      <c r="G16">
        <v>0.4</v>
      </c>
      <c r="H16" t="s">
        <v>0</v>
      </c>
    </row>
    <row r="17" spans="1:8" x14ac:dyDescent="0.3">
      <c r="C17">
        <v>0</v>
      </c>
      <c r="D17">
        <v>1</v>
      </c>
      <c r="E17">
        <v>2</v>
      </c>
      <c r="F17">
        <v>3</v>
      </c>
      <c r="G17">
        <v>4</v>
      </c>
    </row>
    <row r="19" spans="1:8" x14ac:dyDescent="0.3">
      <c r="A19" t="s">
        <v>7</v>
      </c>
      <c r="B19">
        <v>0.02</v>
      </c>
    </row>
    <row r="20" spans="1:8" x14ac:dyDescent="0.3">
      <c r="B20" t="s">
        <v>1</v>
      </c>
    </row>
    <row r="21" spans="1:8" x14ac:dyDescent="0.3">
      <c r="A21">
        <v>3</v>
      </c>
      <c r="B21">
        <v>0.3</v>
      </c>
      <c r="C21" s="1">
        <f>4*B21-12+$K$2*SIN($K$6*$B$19)</f>
        <v>-10.300832916765859</v>
      </c>
      <c r="D21" s="1">
        <f>3*D25</f>
        <v>0.30000000000000004</v>
      </c>
      <c r="E21" s="1">
        <f>3*E25</f>
        <v>0.60000000000000009</v>
      </c>
      <c r="F21" s="1">
        <f>3*F25</f>
        <v>0.89999999999999991</v>
      </c>
      <c r="G21" s="1">
        <f t="shared" ref="G21:G23" si="6">4*B21+$K$5*COS($K$6*$B$19)</f>
        <v>2.1950041652780259</v>
      </c>
    </row>
    <row r="22" spans="1:8" x14ac:dyDescent="0.3">
      <c r="A22">
        <v>2</v>
      </c>
      <c r="B22">
        <v>0.2</v>
      </c>
      <c r="C22" s="1">
        <f t="shared" ref="C21:C23" si="7">4*B22-12+$K$2*SIN($K$6*$B$19)</f>
        <v>-10.700832916765858</v>
      </c>
      <c r="D22" s="2">
        <f t="shared" ref="D22:F23" si="8">D13+$K$7*(C13-2*D13+E13)+$K$7*(D14-2*D13+D12)</f>
        <v>4.8320654755404424E-2</v>
      </c>
      <c r="E22" s="2">
        <f t="shared" si="8"/>
        <v>-0.84115564367281614</v>
      </c>
      <c r="F22" s="2">
        <f t="shared" si="8"/>
        <v>1.1320629968703086</v>
      </c>
      <c r="G22" s="1">
        <f>4*B22+$K$5*COS($K$6*$B$19)</f>
        <v>1.795004165278026</v>
      </c>
    </row>
    <row r="23" spans="1:8" x14ac:dyDescent="0.3">
      <c r="A23">
        <v>1</v>
      </c>
      <c r="B23">
        <v>0.1</v>
      </c>
      <c r="C23" s="1">
        <f t="shared" si="7"/>
        <v>-11.100832916765858</v>
      </c>
      <c r="D23" s="2">
        <f t="shared" si="8"/>
        <v>-1.9157725922405151</v>
      </c>
      <c r="E23" s="2">
        <f t="shared" si="8"/>
        <v>-2.8925057286407565</v>
      </c>
      <c r="F23" s="2">
        <f t="shared" si="8"/>
        <v>-0.84226418427215288</v>
      </c>
      <c r="G23" s="1">
        <f t="shared" si="6"/>
        <v>1.3950041652780258</v>
      </c>
    </row>
    <row r="24" spans="1:8" x14ac:dyDescent="0.3">
      <c r="A24">
        <v>0</v>
      </c>
      <c r="B24">
        <v>0</v>
      </c>
      <c r="C24" s="1">
        <f>4*B24-12+$K$2*SIN($K$6*$B$19)</f>
        <v>-11.500832916765859</v>
      </c>
      <c r="D24" s="1">
        <f>3*D25-12</f>
        <v>-11.7</v>
      </c>
      <c r="E24" s="1">
        <f>3*E25-12</f>
        <v>-11.4</v>
      </c>
      <c r="F24" s="1">
        <f>3*F25-12</f>
        <v>-11.1</v>
      </c>
      <c r="G24" s="1">
        <f>4*B24+$K$5*COS($K$6*$B$19)</f>
        <v>0.99500416527802582</v>
      </c>
    </row>
    <row r="25" spans="1:8" x14ac:dyDescent="0.3">
      <c r="C25">
        <v>0</v>
      </c>
      <c r="D25">
        <v>0.1</v>
      </c>
      <c r="E25">
        <v>0.2</v>
      </c>
      <c r="F25">
        <v>0.3</v>
      </c>
      <c r="G25">
        <v>0.4</v>
      </c>
      <c r="H25" t="s">
        <v>0</v>
      </c>
    </row>
    <row r="26" spans="1:8" x14ac:dyDescent="0.3">
      <c r="C26">
        <v>0</v>
      </c>
      <c r="D26">
        <v>1</v>
      </c>
      <c r="E26">
        <v>2</v>
      </c>
      <c r="F26">
        <v>3</v>
      </c>
      <c r="G26">
        <v>4</v>
      </c>
    </row>
    <row r="28" spans="1:8" x14ac:dyDescent="0.3">
      <c r="A28" t="s">
        <v>7</v>
      </c>
      <c r="B28">
        <v>0.03</v>
      </c>
    </row>
    <row r="29" spans="1:8" x14ac:dyDescent="0.3">
      <c r="B29" t="s">
        <v>1</v>
      </c>
    </row>
    <row r="30" spans="1:8" x14ac:dyDescent="0.3">
      <c r="A30">
        <v>3</v>
      </c>
      <c r="B30">
        <v>0.3</v>
      </c>
      <c r="C30" s="1">
        <f t="shared" ref="C30:C32" si="9">4*B30-12+$K$2*SIN($K$6*$B$28)</f>
        <v>-10.052809337632004</v>
      </c>
      <c r="D30" s="1">
        <f>3*D34</f>
        <v>0.30000000000000004</v>
      </c>
      <c r="E30" s="1">
        <f>3*E34</f>
        <v>0.60000000000000009</v>
      </c>
      <c r="F30" s="1">
        <f>3*F34</f>
        <v>0.89999999999999991</v>
      </c>
      <c r="G30" s="1">
        <f t="shared" ref="G30:G32" si="10">4*B30+$K$5*COS($K$6*$B$28)</f>
        <v>2.1887710779360421</v>
      </c>
    </row>
    <row r="31" spans="1:8" x14ac:dyDescent="0.3">
      <c r="A31">
        <v>2</v>
      </c>
      <c r="B31">
        <v>0.2</v>
      </c>
      <c r="C31" s="1">
        <f t="shared" si="9"/>
        <v>-10.452809337632003</v>
      </c>
      <c r="D31" s="2">
        <f t="shared" ref="D31:F32" si="11">D22+$K$7*(C22-2*D22+E22)+$K$7*(D23-2*D22+D21)</f>
        <v>-1.2867837224146759</v>
      </c>
      <c r="E31" s="2">
        <f t="shared" si="11"/>
        <v>-0.61590559390519406</v>
      </c>
      <c r="F31" s="2">
        <f t="shared" si="11"/>
        <v>0.78039623185549112</v>
      </c>
      <c r="G31" s="1">
        <f t="shared" si="10"/>
        <v>1.7887710779360422</v>
      </c>
    </row>
    <row r="32" spans="1:8" x14ac:dyDescent="0.3">
      <c r="A32">
        <v>1</v>
      </c>
      <c r="B32">
        <v>0.1</v>
      </c>
      <c r="C32" s="1">
        <f t="shared" si="9"/>
        <v>-10.852809337632003</v>
      </c>
      <c r="D32" s="2">
        <f t="shared" si="11"/>
        <v>-3.7139653544094298</v>
      </c>
      <c r="E32" s="2">
        <f t="shared" si="11"/>
        <v>-3.2354226792030021</v>
      </c>
      <c r="F32" s="2">
        <f t="shared" si="11"/>
        <v>-1.6519023672125337</v>
      </c>
      <c r="G32" s="1">
        <f t="shared" si="10"/>
        <v>1.3887710779360423</v>
      </c>
    </row>
    <row r="33" spans="1:8" x14ac:dyDescent="0.3">
      <c r="A33">
        <v>0</v>
      </c>
      <c r="B33">
        <v>0</v>
      </c>
      <c r="C33" s="1">
        <f>4*B33-12+$K$2*SIN($K$6*$B$28)</f>
        <v>-11.252809337632003</v>
      </c>
      <c r="D33" s="1">
        <f>3*D34-12</f>
        <v>-11.7</v>
      </c>
      <c r="E33" s="1">
        <f>3*E34-12</f>
        <v>-11.4</v>
      </c>
      <c r="F33" s="1">
        <f>3*F34-12</f>
        <v>-11.1</v>
      </c>
      <c r="G33" s="1">
        <f>4*B33+$K$5*COS($K$6*$B$28)</f>
        <v>0.98877107793604224</v>
      </c>
    </row>
    <row r="34" spans="1:8" x14ac:dyDescent="0.3">
      <c r="C34">
        <v>0</v>
      </c>
      <c r="D34">
        <v>0.1</v>
      </c>
      <c r="E34">
        <v>0.2</v>
      </c>
      <c r="F34">
        <v>0.3</v>
      </c>
      <c r="G34">
        <v>0.4</v>
      </c>
      <c r="H34" t="s">
        <v>0</v>
      </c>
    </row>
    <row r="35" spans="1:8" x14ac:dyDescent="0.3">
      <c r="C35">
        <v>0</v>
      </c>
      <c r="D35">
        <v>1</v>
      </c>
      <c r="E35">
        <v>2</v>
      </c>
      <c r="F35">
        <v>3</v>
      </c>
      <c r="G3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Стадник</dc:creator>
  <cp:lastModifiedBy>Сергій Стадник</cp:lastModifiedBy>
  <dcterms:created xsi:type="dcterms:W3CDTF">2015-06-05T18:17:20Z</dcterms:created>
  <dcterms:modified xsi:type="dcterms:W3CDTF">2023-11-10T21:48:03Z</dcterms:modified>
</cp:coreProperties>
</file>