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thiolase-machine-learning/output/"/>
    </mc:Choice>
  </mc:AlternateContent>
  <xr:revisionPtr revIDLastSave="0" documentId="13_ncr:1_{FE098D3B-2D84-5A4E-8B49-DD535F075061}" xr6:coauthVersionLast="36" xr6:coauthVersionMax="36" xr10:uidLastSave="{00000000-0000-0000-0000-000000000000}"/>
  <bookViews>
    <workbookView xWindow="-37440" yWindow="1460" windowWidth="24640" windowHeight="13660" xr2:uid="{500ED36F-5B29-0548-8A90-3BE529B697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I3" i="1"/>
  <c r="I4" i="1"/>
  <c r="I5" i="1"/>
  <c r="I6" i="1"/>
  <c r="I7" i="1"/>
  <c r="I8" i="1"/>
  <c r="I9" i="1"/>
  <c r="I10" i="1"/>
  <c r="I11" i="1"/>
  <c r="I2" i="1"/>
  <c r="G14" i="1"/>
  <c r="G13" i="1"/>
  <c r="B18" i="1"/>
  <c r="B17" i="1"/>
</calcChain>
</file>

<file path=xl/sharedStrings.xml><?xml version="1.0" encoding="utf-8"?>
<sst xmlns="http://schemas.openxmlformats.org/spreadsheetml/2006/main" count="36" uniqueCount="32">
  <si>
    <t>hexanoate</t>
  </si>
  <si>
    <t>biotin</t>
  </si>
  <si>
    <t>heptynoate</t>
  </si>
  <si>
    <t>oxadiazole</t>
  </si>
  <si>
    <t>dimethyl</t>
  </si>
  <si>
    <t>butoxy</t>
  </si>
  <si>
    <t>cyclopentyl</t>
  </si>
  <si>
    <t>TMA</t>
  </si>
  <si>
    <t>azido</t>
  </si>
  <si>
    <t>ClPh.propionate</t>
  </si>
  <si>
    <t>Overall average</t>
  </si>
  <si>
    <t>Std. dev</t>
  </si>
  <si>
    <t>Compound omitted from model training</t>
  </si>
  <si>
    <t>Leave-one-compound-out accuracy (%)</t>
  </si>
  <si>
    <t>Bacteroidia</t>
  </si>
  <si>
    <t>Chlamydiae</t>
  </si>
  <si>
    <t>Clostridia</t>
  </si>
  <si>
    <t>Deltaproteobacteria</t>
  </si>
  <si>
    <t>Bacilli</t>
  </si>
  <si>
    <t>Chloroflexi</t>
  </si>
  <si>
    <t>Gammaproteobacteria</t>
  </si>
  <si>
    <t>Actinobacteria</t>
  </si>
  <si>
    <t>Oligoflexia</t>
  </si>
  <si>
    <t>Opitutae</t>
  </si>
  <si>
    <t>Testing set size</t>
  </si>
  <si>
    <t>Training set size</t>
  </si>
  <si>
    <t>Taxonomic class omitted from model training</t>
  </si>
  <si>
    <t>Leave-one-taxon-out accuracy (%)</t>
  </si>
  <si>
    <t>7-phenylheptanoate</t>
  </si>
  <si>
    <t>4-nitrophenyl decanoate</t>
  </si>
  <si>
    <t>4-nitrophenyl dodecanoate</t>
  </si>
  <si>
    <t>4-nitrophenyl heptanoate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</si>
</sst>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56BB-8197-D74B-902D-FA99FB220B64}">
  <dimension ref="A1:L18"/>
  <sheetViews>
    <sheetView tabSelected="1" workbookViewId="0">
      <selection activeCell="I18" sqref="A1:I18"/>
    </sheetView>
  </sheetViews>
  <sheetFormatPr baseColWidth="10" defaultRowHeight="16" x14ac:dyDescent="0.2"/>
  <cols>
    <col min="1" max="1" width="25" customWidth="1"/>
    <col min="2" max="2" width="17.1640625" customWidth="1"/>
    <col min="3" max="3" width="9.1640625" customWidth="1"/>
    <col min="4" max="4" width="8.6640625" customWidth="1"/>
    <col min="6" max="6" width="25.33203125" customWidth="1"/>
    <col min="7" max="7" width="14.1640625" customWidth="1"/>
    <col min="8" max="8" width="9.5" customWidth="1"/>
    <col min="9" max="9" width="10.5" customWidth="1"/>
    <col min="10" max="10" width="24.5" customWidth="1"/>
  </cols>
  <sheetData>
    <row r="1" spans="1:12" ht="56" customHeight="1" x14ac:dyDescent="0.2">
      <c r="A1" s="6" t="s">
        <v>12</v>
      </c>
      <c r="B1" s="6" t="s">
        <v>13</v>
      </c>
      <c r="C1" s="6" t="s">
        <v>24</v>
      </c>
      <c r="D1" s="6" t="s">
        <v>25</v>
      </c>
      <c r="E1" s="7"/>
      <c r="F1" s="8" t="s">
        <v>26</v>
      </c>
      <c r="G1" s="8" t="s">
        <v>27</v>
      </c>
      <c r="H1" s="8" t="s">
        <v>24</v>
      </c>
      <c r="I1" s="8" t="s">
        <v>25</v>
      </c>
    </row>
    <row r="2" spans="1:12" x14ac:dyDescent="0.2">
      <c r="A2" s="2" t="s">
        <v>29</v>
      </c>
      <c r="B2" s="2">
        <v>83.56</v>
      </c>
      <c r="C2" s="2">
        <v>73</v>
      </c>
      <c r="D2" s="2">
        <f>1095-C2</f>
        <v>1022</v>
      </c>
      <c r="E2" s="1"/>
      <c r="F2" s="2" t="s">
        <v>14</v>
      </c>
      <c r="G2" s="2">
        <v>93.33</v>
      </c>
      <c r="H2" s="2">
        <v>15</v>
      </c>
      <c r="I2" s="2">
        <f>1095-H2</f>
        <v>1080</v>
      </c>
      <c r="J2" s="1"/>
      <c r="K2" s="5"/>
      <c r="L2" s="5"/>
    </row>
    <row r="3" spans="1:12" x14ac:dyDescent="0.2">
      <c r="A3" s="2" t="s">
        <v>30</v>
      </c>
      <c r="B3" s="2">
        <v>82.19</v>
      </c>
      <c r="C3" s="2">
        <v>73</v>
      </c>
      <c r="D3" s="2">
        <f t="shared" ref="D3:D15" si="0">1095-C3</f>
        <v>1022</v>
      </c>
      <c r="E3" s="1"/>
      <c r="F3" s="2" t="s">
        <v>15</v>
      </c>
      <c r="G3" s="2">
        <v>93.33</v>
      </c>
      <c r="H3" s="2">
        <v>15</v>
      </c>
      <c r="I3" s="2">
        <f t="shared" ref="I3:I11" si="1">1095-H3</f>
        <v>1080</v>
      </c>
      <c r="J3" s="1"/>
      <c r="K3" s="5"/>
      <c r="L3" s="5"/>
    </row>
    <row r="4" spans="1:12" x14ac:dyDescent="0.2">
      <c r="A4" s="2" t="s">
        <v>31</v>
      </c>
      <c r="B4" s="2">
        <v>76.709999999999994</v>
      </c>
      <c r="C4" s="2">
        <v>73</v>
      </c>
      <c r="D4" s="2">
        <f t="shared" si="0"/>
        <v>1022</v>
      </c>
      <c r="E4" s="1"/>
      <c r="F4" s="2" t="s">
        <v>16</v>
      </c>
      <c r="G4" s="2">
        <v>90</v>
      </c>
      <c r="H4" s="2">
        <v>30</v>
      </c>
      <c r="I4" s="2">
        <f t="shared" si="1"/>
        <v>1065</v>
      </c>
      <c r="J4" s="1"/>
      <c r="K4" s="5"/>
      <c r="L4" s="5"/>
    </row>
    <row r="5" spans="1:12" x14ac:dyDescent="0.2">
      <c r="A5" s="2" t="s">
        <v>28</v>
      </c>
      <c r="B5" s="2">
        <v>73.97</v>
      </c>
      <c r="C5" s="2">
        <v>73</v>
      </c>
      <c r="D5" s="2">
        <f t="shared" si="0"/>
        <v>1022</v>
      </c>
      <c r="E5" s="1"/>
      <c r="F5" s="2" t="s">
        <v>17</v>
      </c>
      <c r="G5" s="2">
        <v>84.44</v>
      </c>
      <c r="H5" s="2">
        <v>90</v>
      </c>
      <c r="I5" s="2">
        <f t="shared" si="1"/>
        <v>1005</v>
      </c>
      <c r="J5" s="1"/>
      <c r="K5" s="5"/>
      <c r="L5" s="5"/>
    </row>
    <row r="6" spans="1:12" x14ac:dyDescent="0.2">
      <c r="A6" s="2" t="s">
        <v>0</v>
      </c>
      <c r="B6" s="2">
        <v>73.97</v>
      </c>
      <c r="C6" s="2">
        <v>73</v>
      </c>
      <c r="D6" s="2">
        <f t="shared" si="0"/>
        <v>1022</v>
      </c>
      <c r="E6" s="1"/>
      <c r="F6" s="2" t="s">
        <v>18</v>
      </c>
      <c r="G6" s="2">
        <v>83.33</v>
      </c>
      <c r="H6" s="2">
        <v>60</v>
      </c>
      <c r="I6" s="2">
        <f t="shared" si="1"/>
        <v>1035</v>
      </c>
      <c r="J6" s="1"/>
      <c r="K6" s="5"/>
      <c r="L6" s="5"/>
    </row>
    <row r="7" spans="1:12" x14ac:dyDescent="0.2">
      <c r="A7" s="2" t="s">
        <v>1</v>
      </c>
      <c r="B7" s="2">
        <v>71.23</v>
      </c>
      <c r="C7" s="2">
        <v>73</v>
      </c>
      <c r="D7" s="2">
        <f t="shared" si="0"/>
        <v>1022</v>
      </c>
      <c r="E7" s="1"/>
      <c r="F7" s="2" t="s">
        <v>23</v>
      </c>
      <c r="G7" s="2">
        <v>73.33</v>
      </c>
      <c r="H7" s="2">
        <v>15</v>
      </c>
      <c r="I7" s="2">
        <f t="shared" si="1"/>
        <v>1080</v>
      </c>
      <c r="J7" s="1"/>
      <c r="K7" s="5"/>
      <c r="L7" s="5"/>
    </row>
    <row r="8" spans="1:12" x14ac:dyDescent="0.2">
      <c r="A8" s="2" t="s">
        <v>2</v>
      </c>
      <c r="B8" s="2">
        <v>63.01</v>
      </c>
      <c r="C8" s="2">
        <v>73</v>
      </c>
      <c r="D8" s="2">
        <f t="shared" si="0"/>
        <v>1022</v>
      </c>
      <c r="E8" s="1"/>
      <c r="F8" s="2" t="s">
        <v>19</v>
      </c>
      <c r="G8" s="2">
        <v>73.33</v>
      </c>
      <c r="H8" s="2">
        <v>15</v>
      </c>
      <c r="I8" s="2">
        <f t="shared" si="1"/>
        <v>1080</v>
      </c>
      <c r="J8" s="1"/>
      <c r="K8" s="5"/>
      <c r="L8" s="5"/>
    </row>
    <row r="9" spans="1:12" x14ac:dyDescent="0.2">
      <c r="A9" s="2" t="s">
        <v>3</v>
      </c>
      <c r="B9" s="2">
        <v>61.64</v>
      </c>
      <c r="C9" s="2">
        <v>73</v>
      </c>
      <c r="D9" s="2">
        <f t="shared" si="0"/>
        <v>1022</v>
      </c>
      <c r="E9" s="1"/>
      <c r="F9" s="2" t="s">
        <v>20</v>
      </c>
      <c r="G9" s="2">
        <v>71.790000000000006</v>
      </c>
      <c r="H9" s="2">
        <v>195</v>
      </c>
      <c r="I9" s="2">
        <f t="shared" si="1"/>
        <v>900</v>
      </c>
      <c r="J9" s="1"/>
      <c r="K9" s="5"/>
      <c r="L9" s="5"/>
    </row>
    <row r="10" spans="1:12" x14ac:dyDescent="0.2">
      <c r="A10" s="2" t="s">
        <v>4</v>
      </c>
      <c r="B10" s="2">
        <v>60.27</v>
      </c>
      <c r="C10" s="2">
        <v>73</v>
      </c>
      <c r="D10" s="2">
        <f t="shared" si="0"/>
        <v>1022</v>
      </c>
      <c r="E10" s="1"/>
      <c r="F10" s="2" t="s">
        <v>21</v>
      </c>
      <c r="G10" s="2">
        <v>69.3</v>
      </c>
      <c r="H10" s="2">
        <v>645</v>
      </c>
      <c r="I10" s="2">
        <f t="shared" si="1"/>
        <v>450</v>
      </c>
      <c r="J10" s="1"/>
      <c r="K10" s="5"/>
      <c r="L10" s="5"/>
    </row>
    <row r="11" spans="1:12" x14ac:dyDescent="0.2">
      <c r="A11" s="2" t="s">
        <v>5</v>
      </c>
      <c r="B11" s="2">
        <v>58.9</v>
      </c>
      <c r="C11" s="2">
        <v>73</v>
      </c>
      <c r="D11" s="2">
        <f t="shared" si="0"/>
        <v>1022</v>
      </c>
      <c r="E11" s="1"/>
      <c r="F11" s="2" t="s">
        <v>22</v>
      </c>
      <c r="G11" s="2">
        <v>46.67</v>
      </c>
      <c r="H11" s="2">
        <v>15</v>
      </c>
      <c r="I11" s="2">
        <f t="shared" si="1"/>
        <v>1080</v>
      </c>
      <c r="J11" s="1"/>
      <c r="K11" s="5"/>
      <c r="L11" s="5"/>
    </row>
    <row r="12" spans="1:12" x14ac:dyDescent="0.2">
      <c r="A12" s="2" t="s">
        <v>6</v>
      </c>
      <c r="B12" s="2">
        <v>57.53</v>
      </c>
      <c r="C12" s="2">
        <v>73</v>
      </c>
      <c r="D12" s="2">
        <f t="shared" si="0"/>
        <v>1022</v>
      </c>
      <c r="E12" s="1"/>
      <c r="F12" s="2"/>
      <c r="G12" s="2"/>
      <c r="H12" s="2"/>
      <c r="I12" s="2"/>
    </row>
    <row r="13" spans="1:12" x14ac:dyDescent="0.2">
      <c r="A13" s="2" t="s">
        <v>7</v>
      </c>
      <c r="B13" s="2">
        <v>50.68</v>
      </c>
      <c r="C13" s="2">
        <v>73</v>
      </c>
      <c r="D13" s="2">
        <f t="shared" si="0"/>
        <v>1022</v>
      </c>
      <c r="E13" s="1"/>
      <c r="F13" s="3" t="s">
        <v>10</v>
      </c>
      <c r="G13" s="4">
        <f>AVERAGE(G2:G11)</f>
        <v>77.884999999999991</v>
      </c>
      <c r="H13" s="2"/>
      <c r="I13" s="2"/>
    </row>
    <row r="14" spans="1:12" x14ac:dyDescent="0.2">
      <c r="A14" s="2" t="s">
        <v>8</v>
      </c>
      <c r="B14" s="2">
        <v>38.36</v>
      </c>
      <c r="C14" s="2">
        <v>73</v>
      </c>
      <c r="D14" s="2">
        <f t="shared" si="0"/>
        <v>1022</v>
      </c>
      <c r="E14" s="1"/>
      <c r="F14" s="3" t="s">
        <v>11</v>
      </c>
      <c r="G14" s="4">
        <f>_xlfn.STDEV.P(G2:G11)</f>
        <v>13.502625115139718</v>
      </c>
      <c r="H14" s="2"/>
      <c r="I14" s="2"/>
    </row>
    <row r="15" spans="1:12" x14ac:dyDescent="0.2">
      <c r="A15" s="2" t="s">
        <v>9</v>
      </c>
      <c r="B15" s="2">
        <v>36.99</v>
      </c>
      <c r="C15" s="2">
        <v>73</v>
      </c>
      <c r="D15" s="2">
        <f t="shared" si="0"/>
        <v>1022</v>
      </c>
      <c r="E15" s="1"/>
      <c r="F15" s="1"/>
      <c r="G15" s="1"/>
      <c r="H15" s="1"/>
      <c r="I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3" t="s">
        <v>10</v>
      </c>
      <c r="B17" s="4">
        <f>AVERAGE(B2:B15)</f>
        <v>63.500714285714274</v>
      </c>
      <c r="C17" s="4"/>
      <c r="D17" s="4"/>
      <c r="E17" s="1"/>
      <c r="F17" s="1"/>
      <c r="G17" s="1"/>
      <c r="H17" s="1"/>
      <c r="I17" s="1"/>
    </row>
    <row r="18" spans="1:9" x14ac:dyDescent="0.2">
      <c r="A18" s="3" t="s">
        <v>11</v>
      </c>
      <c r="B18" s="4">
        <f>_xlfn.STDEV.P(B2:B15)</f>
        <v>14.079630912515233</v>
      </c>
      <c r="C18" s="4"/>
      <c r="D18" s="4"/>
      <c r="E18" s="1"/>
      <c r="F18" s="1"/>
      <c r="G18" s="1"/>
      <c r="H18" s="1"/>
      <c r="I18" s="1"/>
    </row>
  </sheetData>
  <conditionalFormatting sqref="G2:G11">
    <cfRule type="iconSet" priority="5">
      <iconSet>
        <cfvo type="percent" val="0"/>
        <cfvo type="percent" val="33"/>
        <cfvo type="percent" val="67"/>
      </iconSet>
    </cfRule>
    <cfRule type="iconSet" priority="1">
      <iconSet>
        <cfvo type="percent" val="0"/>
        <cfvo type="num" val="50"/>
        <cfvo type="num" val="63"/>
      </iconSet>
    </cfRule>
  </conditionalFormatting>
  <conditionalFormatting sqref="B2:B15">
    <cfRule type="iconSet" priority="2">
      <iconSet>
        <cfvo type="percent" val="0"/>
        <cfvo type="num" val="50"/>
        <cfvo type="num" val="63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2020-03-22T00:41:02Z</dcterms:created>
  <dcterms:modified xsi:type="dcterms:W3CDTF">2020-03-24T04:47:27Z</dcterms:modified>
</cp:coreProperties>
</file>