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0916/Documents/University_of_Minnesota/Wackett_Lab/github/thiolase-machine-learning/output/"/>
    </mc:Choice>
  </mc:AlternateContent>
  <xr:revisionPtr revIDLastSave="0" documentId="13_ncr:1_{EFD6F73D-BCB7-3240-AE98-429C527E0935}" xr6:coauthVersionLast="36" xr6:coauthVersionMax="36" xr10:uidLastSave="{00000000-0000-0000-0000-000000000000}"/>
  <bookViews>
    <workbookView xWindow="0" yWindow="480" windowWidth="24640" windowHeight="14660" xr2:uid="{500ED36F-5B29-0548-8A90-3BE529B697B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1" l="1"/>
  <c r="G34" i="1"/>
  <c r="B39" i="1"/>
  <c r="B38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3" i="1"/>
  <c r="I4" i="1"/>
  <c r="I5" i="1"/>
  <c r="I6" i="1"/>
  <c r="I7" i="1"/>
  <c r="I8" i="1"/>
  <c r="I9" i="1"/>
  <c r="I10" i="1"/>
  <c r="I11" i="1"/>
  <c r="I12" i="1"/>
  <c r="I3" i="1"/>
  <c r="G15" i="1"/>
  <c r="G14" i="1"/>
  <c r="B19" i="1"/>
  <c r="B18" i="1"/>
</calcChain>
</file>

<file path=xl/sharedStrings.xml><?xml version="1.0" encoding="utf-8"?>
<sst xmlns="http://schemas.openxmlformats.org/spreadsheetml/2006/main" count="74" uniqueCount="36">
  <si>
    <t>Overall average</t>
  </si>
  <si>
    <t>Std. dev</t>
  </si>
  <si>
    <t>Compound omitted from model training</t>
  </si>
  <si>
    <t>Leave-one-compound-out accuracy (%)</t>
  </si>
  <si>
    <t>Bacteroidia</t>
  </si>
  <si>
    <t>Chlamydiae</t>
  </si>
  <si>
    <t>Clostridia</t>
  </si>
  <si>
    <t>Deltaproteobacteria</t>
  </si>
  <si>
    <t>Bacilli</t>
  </si>
  <si>
    <t>Chloroflexi</t>
  </si>
  <si>
    <t>Gammaproteobacteria</t>
  </si>
  <si>
    <t>Actinobacteria</t>
  </si>
  <si>
    <t>Oligoflexia</t>
  </si>
  <si>
    <t>Opitutae</t>
  </si>
  <si>
    <t>Testing set size</t>
  </si>
  <si>
    <t>Training set size</t>
  </si>
  <si>
    <t>Taxonomic class omitted from model training</t>
  </si>
  <si>
    <t>Leave-one-taxon-out accuracy (%)</t>
  </si>
  <si>
    <t>4-nitrophenyl decanoate</t>
  </si>
  <si>
    <t>4-nitrophenyl dodecanoate</t>
  </si>
  <si>
    <t>4-nitrophenyl heptanoate</t>
  </si>
  <si>
    <t>leave-one-compound-out RMSE</t>
  </si>
  <si>
    <t>Leave-one-taxon-out RMSE</t>
  </si>
  <si>
    <t>Classification leave-one-out validation</t>
  </si>
  <si>
    <t>Regression leave-one-out validation</t>
  </si>
  <si>
    <t>4-nitrophenyl hexanoate</t>
  </si>
  <si>
    <t>4-nitrophenyl biotin</t>
  </si>
  <si>
    <t>4-nitrophenyl heptynoate</t>
  </si>
  <si>
    <t>4-nitrophenyl 2-(2-butoxyethoxy)acetate</t>
  </si>
  <si>
    <t>4-nitrophenyl 6-azidohexanoate</t>
  </si>
  <si>
    <t>4-nitrophenyl 3-cyclopentylpropanoate</t>
  </si>
  <si>
    <t>4-nitrophenyl 7-phenylheptanoate</t>
  </si>
  <si>
    <t>4-nitrophenyl-3-(4-chlorophenoxy)propanoate</t>
  </si>
  <si>
    <t>4-nitrophenyl trimethylacetate</t>
  </si>
  <si>
    <t>4-nitrophenyl 2,2-dimethylhexanoate</t>
  </si>
  <si>
    <t>4-nitrophenyl 3-(5-phenyl-1,3,4-oxadiazol-2-yl)propanoate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</si>
</sst>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20"/>
      <color theme="1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256BB-8197-D74B-902D-FA99FB220B64}">
  <dimension ref="A1:L39"/>
  <sheetViews>
    <sheetView tabSelected="1" workbookViewId="0">
      <selection activeCell="A16" sqref="A16"/>
    </sheetView>
  </sheetViews>
  <sheetFormatPr baseColWidth="10" defaultRowHeight="16" x14ac:dyDescent="0.2"/>
  <cols>
    <col min="1" max="1" width="45.83203125" style="14" customWidth="1"/>
    <col min="2" max="2" width="17.1640625" customWidth="1"/>
    <col min="3" max="3" width="9.1640625" customWidth="1"/>
    <col min="4" max="4" width="8.6640625" customWidth="1"/>
    <col min="6" max="6" width="25.33203125" customWidth="1"/>
    <col min="7" max="7" width="14.1640625" customWidth="1"/>
    <col min="8" max="8" width="9.5" customWidth="1"/>
    <col min="9" max="9" width="10.5" customWidth="1"/>
    <col min="10" max="10" width="24.5" customWidth="1"/>
  </cols>
  <sheetData>
    <row r="1" spans="1:12" ht="25" x14ac:dyDescent="0.25">
      <c r="A1" s="15" t="s">
        <v>23</v>
      </c>
      <c r="B1" s="15"/>
      <c r="C1" s="15"/>
      <c r="D1" s="15"/>
      <c r="E1" s="15"/>
      <c r="F1" s="15"/>
      <c r="G1" s="15"/>
      <c r="H1" s="15"/>
      <c r="I1" s="15"/>
    </row>
    <row r="2" spans="1:12" ht="56" customHeight="1" x14ac:dyDescent="0.2">
      <c r="A2" s="6" t="s">
        <v>2</v>
      </c>
      <c r="B2" s="6" t="s">
        <v>3</v>
      </c>
      <c r="C2" s="6" t="s">
        <v>14</v>
      </c>
      <c r="D2" s="6" t="s">
        <v>15</v>
      </c>
      <c r="E2" s="7"/>
      <c r="F2" s="8" t="s">
        <v>16</v>
      </c>
      <c r="G2" s="8" t="s">
        <v>17</v>
      </c>
      <c r="H2" s="8" t="s">
        <v>14</v>
      </c>
      <c r="I2" s="8" t="s">
        <v>15</v>
      </c>
    </row>
    <row r="3" spans="1:12" ht="17" x14ac:dyDescent="0.2">
      <c r="A3" s="10" t="s">
        <v>18</v>
      </c>
      <c r="B3" s="2">
        <v>83.56</v>
      </c>
      <c r="C3" s="2">
        <v>73</v>
      </c>
      <c r="D3" s="2">
        <f>1095-C3</f>
        <v>1022</v>
      </c>
      <c r="E3" s="1"/>
      <c r="F3" s="2" t="s">
        <v>4</v>
      </c>
      <c r="G3" s="2">
        <v>93.33</v>
      </c>
      <c r="H3" s="2">
        <v>15</v>
      </c>
      <c r="I3" s="2">
        <f>1095-H3</f>
        <v>1080</v>
      </c>
      <c r="J3" s="1"/>
      <c r="K3" s="5"/>
      <c r="L3" s="5"/>
    </row>
    <row r="4" spans="1:12" ht="17" x14ac:dyDescent="0.2">
      <c r="A4" s="10" t="s">
        <v>19</v>
      </c>
      <c r="B4" s="2">
        <v>82.19</v>
      </c>
      <c r="C4" s="2">
        <v>73</v>
      </c>
      <c r="D4" s="2">
        <f t="shared" ref="D4:D16" si="0">1095-C4</f>
        <v>1022</v>
      </c>
      <c r="E4" s="1"/>
      <c r="F4" s="2" t="s">
        <v>5</v>
      </c>
      <c r="G4" s="2">
        <v>93.33</v>
      </c>
      <c r="H4" s="2">
        <v>15</v>
      </c>
      <c r="I4" s="2">
        <f t="shared" ref="I4:I12" si="1">1095-H4</f>
        <v>1080</v>
      </c>
      <c r="J4" s="1"/>
      <c r="K4" s="5"/>
      <c r="L4" s="5"/>
    </row>
    <row r="5" spans="1:12" ht="17" x14ac:dyDescent="0.2">
      <c r="A5" s="10" t="s">
        <v>20</v>
      </c>
      <c r="B5" s="2">
        <v>76.709999999999994</v>
      </c>
      <c r="C5" s="2">
        <v>73</v>
      </c>
      <c r="D5" s="2">
        <f t="shared" si="0"/>
        <v>1022</v>
      </c>
      <c r="E5" s="1"/>
      <c r="F5" s="2" t="s">
        <v>6</v>
      </c>
      <c r="G5" s="2">
        <v>90</v>
      </c>
      <c r="H5" s="2">
        <v>30</v>
      </c>
      <c r="I5" s="2">
        <f t="shared" si="1"/>
        <v>1065</v>
      </c>
      <c r="J5" s="1"/>
      <c r="K5" s="5"/>
      <c r="L5" s="5"/>
    </row>
    <row r="6" spans="1:12" ht="17" x14ac:dyDescent="0.2">
      <c r="A6" s="10" t="s">
        <v>31</v>
      </c>
      <c r="B6" s="2">
        <v>73.97</v>
      </c>
      <c r="C6" s="2">
        <v>73</v>
      </c>
      <c r="D6" s="2">
        <f t="shared" si="0"/>
        <v>1022</v>
      </c>
      <c r="E6" s="1"/>
      <c r="F6" s="2" t="s">
        <v>7</v>
      </c>
      <c r="G6" s="2">
        <v>84.44</v>
      </c>
      <c r="H6" s="2">
        <v>90</v>
      </c>
      <c r="I6" s="2">
        <f t="shared" si="1"/>
        <v>1005</v>
      </c>
      <c r="J6" s="1"/>
      <c r="K6" s="5"/>
      <c r="L6" s="5"/>
    </row>
    <row r="7" spans="1:12" ht="17" x14ac:dyDescent="0.2">
      <c r="A7" s="10" t="s">
        <v>25</v>
      </c>
      <c r="B7" s="2">
        <v>73.97</v>
      </c>
      <c r="C7" s="2">
        <v>73</v>
      </c>
      <c r="D7" s="2">
        <f t="shared" si="0"/>
        <v>1022</v>
      </c>
      <c r="E7" s="1"/>
      <c r="F7" s="2" t="s">
        <v>8</v>
      </c>
      <c r="G7" s="2">
        <v>83.33</v>
      </c>
      <c r="H7" s="2">
        <v>60</v>
      </c>
      <c r="I7" s="2">
        <f t="shared" si="1"/>
        <v>1035</v>
      </c>
      <c r="J7" s="1"/>
      <c r="K7" s="5"/>
      <c r="L7" s="5"/>
    </row>
    <row r="8" spans="1:12" ht="17" x14ac:dyDescent="0.2">
      <c r="A8" s="10" t="s">
        <v>26</v>
      </c>
      <c r="B8" s="2">
        <v>71.23</v>
      </c>
      <c r="C8" s="2">
        <v>73</v>
      </c>
      <c r="D8" s="2">
        <f t="shared" si="0"/>
        <v>1022</v>
      </c>
      <c r="E8" s="1"/>
      <c r="F8" s="2" t="s">
        <v>13</v>
      </c>
      <c r="G8" s="2">
        <v>73.33</v>
      </c>
      <c r="H8" s="2">
        <v>15</v>
      </c>
      <c r="I8" s="2">
        <f t="shared" si="1"/>
        <v>1080</v>
      </c>
      <c r="J8" s="1"/>
      <c r="K8" s="5"/>
      <c r="L8" s="5"/>
    </row>
    <row r="9" spans="1:12" ht="17" x14ac:dyDescent="0.2">
      <c r="A9" s="10" t="s">
        <v>27</v>
      </c>
      <c r="B9" s="2">
        <v>63.01</v>
      </c>
      <c r="C9" s="2">
        <v>73</v>
      </c>
      <c r="D9" s="2">
        <f t="shared" si="0"/>
        <v>1022</v>
      </c>
      <c r="E9" s="1"/>
      <c r="F9" s="2" t="s">
        <v>9</v>
      </c>
      <c r="G9" s="2">
        <v>73.33</v>
      </c>
      <c r="H9" s="2">
        <v>15</v>
      </c>
      <c r="I9" s="2">
        <f t="shared" si="1"/>
        <v>1080</v>
      </c>
      <c r="J9" s="1"/>
      <c r="K9" s="5"/>
      <c r="L9" s="5"/>
    </row>
    <row r="10" spans="1:12" ht="32" customHeight="1" x14ac:dyDescent="0.2">
      <c r="A10" s="10" t="s">
        <v>35</v>
      </c>
      <c r="B10" s="2">
        <v>61.64</v>
      </c>
      <c r="C10" s="2">
        <v>73</v>
      </c>
      <c r="D10" s="2">
        <f t="shared" si="0"/>
        <v>1022</v>
      </c>
      <c r="E10" s="1"/>
      <c r="F10" s="2" t="s">
        <v>10</v>
      </c>
      <c r="G10" s="2">
        <v>71.790000000000006</v>
      </c>
      <c r="H10" s="2">
        <v>195</v>
      </c>
      <c r="I10" s="2">
        <f t="shared" si="1"/>
        <v>900</v>
      </c>
      <c r="J10" s="1"/>
      <c r="K10" s="5"/>
      <c r="L10" s="5"/>
    </row>
    <row r="11" spans="1:12" ht="17" x14ac:dyDescent="0.2">
      <c r="A11" s="10" t="s">
        <v>34</v>
      </c>
      <c r="B11" s="2">
        <v>60.27</v>
      </c>
      <c r="C11" s="2">
        <v>73</v>
      </c>
      <c r="D11" s="2">
        <f t="shared" si="0"/>
        <v>1022</v>
      </c>
      <c r="E11" s="1"/>
      <c r="F11" s="2" t="s">
        <v>11</v>
      </c>
      <c r="G11" s="2">
        <v>69.3</v>
      </c>
      <c r="H11" s="2">
        <v>645</v>
      </c>
      <c r="I11" s="2">
        <f t="shared" si="1"/>
        <v>450</v>
      </c>
      <c r="J11" s="1"/>
      <c r="K11" s="5"/>
      <c r="L11" s="5"/>
    </row>
    <row r="12" spans="1:12" ht="17" x14ac:dyDescent="0.2">
      <c r="A12" s="11" t="s">
        <v>28</v>
      </c>
      <c r="B12" s="2">
        <v>58.9</v>
      </c>
      <c r="C12" s="2">
        <v>73</v>
      </c>
      <c r="D12" s="2">
        <f t="shared" si="0"/>
        <v>1022</v>
      </c>
      <c r="E12" s="1"/>
      <c r="F12" s="2" t="s">
        <v>12</v>
      </c>
      <c r="G12" s="2">
        <v>46.67</v>
      </c>
      <c r="H12" s="2">
        <v>15</v>
      </c>
      <c r="I12" s="2">
        <f t="shared" si="1"/>
        <v>1080</v>
      </c>
      <c r="J12" s="1"/>
      <c r="K12" s="5"/>
      <c r="L12" s="5"/>
    </row>
    <row r="13" spans="1:12" ht="17" x14ac:dyDescent="0.2">
      <c r="A13" s="11" t="s">
        <v>30</v>
      </c>
      <c r="B13" s="2">
        <v>57.53</v>
      </c>
      <c r="C13" s="2">
        <v>73</v>
      </c>
      <c r="D13" s="2">
        <f t="shared" si="0"/>
        <v>1022</v>
      </c>
      <c r="E13" s="1"/>
      <c r="F13" s="2"/>
      <c r="G13" s="2"/>
      <c r="H13" s="2"/>
      <c r="I13" s="2"/>
    </row>
    <row r="14" spans="1:12" ht="17" x14ac:dyDescent="0.2">
      <c r="A14" s="10" t="s">
        <v>33</v>
      </c>
      <c r="B14" s="2">
        <v>50.68</v>
      </c>
      <c r="C14" s="2">
        <v>73</v>
      </c>
      <c r="D14" s="2">
        <f t="shared" si="0"/>
        <v>1022</v>
      </c>
      <c r="E14" s="1"/>
      <c r="F14" s="3" t="s">
        <v>0</v>
      </c>
      <c r="G14" s="4">
        <f>AVERAGE(G3:G12)</f>
        <v>77.884999999999991</v>
      </c>
      <c r="H14" s="2"/>
      <c r="I14" s="2"/>
    </row>
    <row r="15" spans="1:12" ht="17" x14ac:dyDescent="0.2">
      <c r="A15" s="10" t="s">
        <v>29</v>
      </c>
      <c r="B15" s="2">
        <v>38.36</v>
      </c>
      <c r="C15" s="2">
        <v>73</v>
      </c>
      <c r="D15" s="2">
        <f t="shared" si="0"/>
        <v>1022</v>
      </c>
      <c r="E15" s="1"/>
      <c r="F15" s="3" t="s">
        <v>1</v>
      </c>
      <c r="G15" s="4">
        <f>_xlfn.STDEV.P(G3:G12)</f>
        <v>13.502625115139718</v>
      </c>
      <c r="H15" s="2"/>
      <c r="I15" s="2"/>
    </row>
    <row r="16" spans="1:12" ht="15" customHeight="1" x14ac:dyDescent="0.2">
      <c r="A16" s="10" t="s">
        <v>32</v>
      </c>
      <c r="B16" s="2">
        <v>36.99</v>
      </c>
      <c r="C16" s="2">
        <v>73</v>
      </c>
      <c r="D16" s="2">
        <f t="shared" si="0"/>
        <v>1022</v>
      </c>
      <c r="E16" s="1"/>
      <c r="F16" s="1"/>
      <c r="G16" s="1"/>
      <c r="H16" s="1"/>
      <c r="I16" s="1"/>
    </row>
    <row r="17" spans="1:9" x14ac:dyDescent="0.2">
      <c r="A17" s="12"/>
      <c r="B17" s="1"/>
      <c r="C17" s="1"/>
      <c r="D17" s="1"/>
      <c r="E17" s="1"/>
      <c r="F17" s="1"/>
      <c r="G17" s="1"/>
      <c r="H17" s="1"/>
      <c r="I17" s="1"/>
    </row>
    <row r="18" spans="1:9" ht="17" x14ac:dyDescent="0.2">
      <c r="A18" s="13" t="s">
        <v>0</v>
      </c>
      <c r="B18" s="4">
        <f>AVERAGE(B3:B16)</f>
        <v>63.500714285714274</v>
      </c>
      <c r="C18" s="4"/>
      <c r="D18" s="4"/>
      <c r="E18" s="1"/>
      <c r="F18" s="1"/>
      <c r="G18" s="1"/>
      <c r="H18" s="1"/>
      <c r="I18" s="1"/>
    </row>
    <row r="19" spans="1:9" ht="17" x14ac:dyDescent="0.2">
      <c r="A19" s="13" t="s">
        <v>1</v>
      </c>
      <c r="B19" s="4">
        <f>_xlfn.STDEV.P(B3:B16)</f>
        <v>14.079630912515233</v>
      </c>
      <c r="C19" s="4"/>
      <c r="D19" s="4"/>
      <c r="E19" s="1"/>
      <c r="F19" s="1"/>
      <c r="G19" s="1"/>
      <c r="H19" s="1"/>
      <c r="I19" s="1"/>
    </row>
    <row r="21" spans="1:9" ht="25" x14ac:dyDescent="0.25">
      <c r="A21" s="15" t="s">
        <v>24</v>
      </c>
      <c r="B21" s="15"/>
      <c r="C21" s="15"/>
      <c r="D21" s="15"/>
      <c r="E21" s="15"/>
      <c r="F21" s="15"/>
      <c r="G21" s="15"/>
      <c r="H21" s="15"/>
      <c r="I21" s="15"/>
    </row>
    <row r="22" spans="1:9" ht="51" x14ac:dyDescent="0.2">
      <c r="A22" s="8" t="s">
        <v>2</v>
      </c>
      <c r="B22" s="8" t="s">
        <v>21</v>
      </c>
      <c r="C22" s="8" t="s">
        <v>14</v>
      </c>
      <c r="D22" s="8" t="s">
        <v>15</v>
      </c>
      <c r="F22" s="8" t="s">
        <v>16</v>
      </c>
      <c r="G22" s="8" t="s">
        <v>22</v>
      </c>
      <c r="H22" s="8" t="s">
        <v>14</v>
      </c>
      <c r="I22" s="8" t="s">
        <v>15</v>
      </c>
    </row>
    <row r="23" spans="1:9" ht="17" x14ac:dyDescent="0.2">
      <c r="A23" s="11" t="s">
        <v>30</v>
      </c>
      <c r="B23" s="9">
        <v>0.21</v>
      </c>
      <c r="C23" s="9">
        <v>46</v>
      </c>
      <c r="D23" s="9">
        <v>454</v>
      </c>
      <c r="E23" s="9"/>
      <c r="F23" s="2" t="s">
        <v>6</v>
      </c>
      <c r="G23" s="2">
        <v>0.23</v>
      </c>
      <c r="H23" s="2">
        <v>8</v>
      </c>
      <c r="I23" s="2">
        <v>492</v>
      </c>
    </row>
    <row r="24" spans="1:9" ht="17" x14ac:dyDescent="0.2">
      <c r="A24" s="10" t="s">
        <v>19</v>
      </c>
      <c r="B24" s="9">
        <v>0.21</v>
      </c>
      <c r="C24" s="9">
        <v>28</v>
      </c>
      <c r="D24" s="9">
        <v>472</v>
      </c>
      <c r="E24" s="9"/>
      <c r="F24" s="2" t="s">
        <v>7</v>
      </c>
      <c r="G24" s="2">
        <v>0.23</v>
      </c>
      <c r="H24" s="2">
        <v>36</v>
      </c>
      <c r="I24" s="2">
        <v>464</v>
      </c>
    </row>
    <row r="25" spans="1:9" ht="17" x14ac:dyDescent="0.2">
      <c r="A25" s="10" t="s">
        <v>31</v>
      </c>
      <c r="B25" s="9">
        <v>0.22</v>
      </c>
      <c r="C25" s="9">
        <v>40</v>
      </c>
      <c r="D25" s="9">
        <v>460</v>
      </c>
      <c r="E25" s="9"/>
      <c r="F25" s="2" t="s">
        <v>12</v>
      </c>
      <c r="G25" s="2">
        <v>0.24</v>
      </c>
      <c r="H25" s="2">
        <v>13</v>
      </c>
      <c r="I25" s="2">
        <v>487</v>
      </c>
    </row>
    <row r="26" spans="1:9" ht="15" customHeight="1" x14ac:dyDescent="0.2">
      <c r="A26" s="10" t="s">
        <v>32</v>
      </c>
      <c r="B26" s="9">
        <v>0.24</v>
      </c>
      <c r="C26" s="9">
        <v>15</v>
      </c>
      <c r="D26" s="9">
        <v>485</v>
      </c>
      <c r="E26" s="9"/>
      <c r="F26" s="2" t="s">
        <v>4</v>
      </c>
      <c r="G26" s="2">
        <v>0.28000000000000003</v>
      </c>
      <c r="H26" s="2">
        <v>4</v>
      </c>
      <c r="I26" s="2">
        <v>496</v>
      </c>
    </row>
    <row r="27" spans="1:9" ht="17" x14ac:dyDescent="0.2">
      <c r="A27" s="10" t="s">
        <v>27</v>
      </c>
      <c r="B27" s="9">
        <v>0.25</v>
      </c>
      <c r="C27" s="9">
        <v>69</v>
      </c>
      <c r="D27" s="9">
        <v>431</v>
      </c>
      <c r="E27" s="9"/>
      <c r="F27" s="2" t="s">
        <v>8</v>
      </c>
      <c r="G27" s="2">
        <v>0.31</v>
      </c>
      <c r="H27" s="2">
        <v>23</v>
      </c>
      <c r="I27" s="2">
        <v>477</v>
      </c>
    </row>
    <row r="28" spans="1:9" ht="17" x14ac:dyDescent="0.2">
      <c r="A28" s="10" t="s">
        <v>18</v>
      </c>
      <c r="B28" s="9">
        <v>0.28999999999999998</v>
      </c>
      <c r="C28" s="9">
        <v>24</v>
      </c>
      <c r="D28" s="9">
        <v>476</v>
      </c>
      <c r="E28" s="9"/>
      <c r="F28" s="2" t="s">
        <v>9</v>
      </c>
      <c r="G28" s="2">
        <v>0.32</v>
      </c>
      <c r="H28" s="2">
        <v>7</v>
      </c>
      <c r="I28" s="2">
        <v>493</v>
      </c>
    </row>
    <row r="29" spans="1:9" ht="17" x14ac:dyDescent="0.2">
      <c r="A29" s="11" t="s">
        <v>25</v>
      </c>
      <c r="B29" s="9">
        <v>0.28999999999999998</v>
      </c>
      <c r="C29" s="9">
        <v>50</v>
      </c>
      <c r="D29" s="9">
        <v>450</v>
      </c>
      <c r="E29" s="9"/>
      <c r="F29" s="2" t="s">
        <v>13</v>
      </c>
      <c r="G29" s="2">
        <v>0.33</v>
      </c>
      <c r="H29" s="2">
        <v>5</v>
      </c>
      <c r="I29" s="2">
        <v>495</v>
      </c>
    </row>
    <row r="30" spans="1:9" ht="32" customHeight="1" x14ac:dyDescent="0.2">
      <c r="A30" s="10" t="s">
        <v>35</v>
      </c>
      <c r="B30" s="9">
        <v>0.31</v>
      </c>
      <c r="C30" s="9">
        <v>33</v>
      </c>
      <c r="D30" s="9">
        <v>467</v>
      </c>
      <c r="E30" s="9"/>
      <c r="F30" s="2" t="s">
        <v>11</v>
      </c>
      <c r="G30" s="2">
        <v>0.35</v>
      </c>
      <c r="H30" s="2">
        <v>336</v>
      </c>
      <c r="I30" s="2">
        <v>164</v>
      </c>
    </row>
    <row r="31" spans="1:9" ht="17" x14ac:dyDescent="0.2">
      <c r="A31" s="10" t="s">
        <v>29</v>
      </c>
      <c r="B31" s="9">
        <v>0.34</v>
      </c>
      <c r="C31" s="9">
        <v>71</v>
      </c>
      <c r="D31" s="9">
        <v>429</v>
      </c>
      <c r="E31" s="9"/>
      <c r="F31" s="2" t="s">
        <v>5</v>
      </c>
      <c r="G31" s="2">
        <v>0.37</v>
      </c>
      <c r="H31" s="2">
        <v>4</v>
      </c>
      <c r="I31" s="2">
        <v>496</v>
      </c>
    </row>
    <row r="32" spans="1:9" ht="17" x14ac:dyDescent="0.2">
      <c r="A32" s="10" t="s">
        <v>20</v>
      </c>
      <c r="B32" s="9">
        <v>0.41</v>
      </c>
      <c r="C32" s="9">
        <v>30</v>
      </c>
      <c r="D32" s="9">
        <v>470</v>
      </c>
      <c r="E32" s="9"/>
      <c r="F32" s="2" t="s">
        <v>10</v>
      </c>
      <c r="G32" s="2">
        <v>0.42</v>
      </c>
      <c r="H32" s="2">
        <v>114</v>
      </c>
      <c r="I32" s="2">
        <v>386</v>
      </c>
    </row>
    <row r="33" spans="1:7" ht="17" x14ac:dyDescent="0.2">
      <c r="A33" s="10" t="s">
        <v>34</v>
      </c>
      <c r="B33" s="9">
        <v>0.49</v>
      </c>
      <c r="C33" s="9">
        <v>9</v>
      </c>
      <c r="D33" s="9">
        <v>491</v>
      </c>
    </row>
    <row r="34" spans="1:7" ht="17" x14ac:dyDescent="0.2">
      <c r="A34" s="10" t="s">
        <v>33</v>
      </c>
      <c r="B34" s="9">
        <v>0.52</v>
      </c>
      <c r="C34" s="9">
        <v>54</v>
      </c>
      <c r="D34" s="9">
        <v>446</v>
      </c>
      <c r="F34" s="3" t="s">
        <v>0</v>
      </c>
      <c r="G34" s="4">
        <f>AVERAGE(G23:G32)</f>
        <v>0.308</v>
      </c>
    </row>
    <row r="35" spans="1:7" ht="17" x14ac:dyDescent="0.2">
      <c r="A35" s="11" t="s">
        <v>28</v>
      </c>
      <c r="B35" s="9">
        <v>0.61</v>
      </c>
      <c r="C35" s="9">
        <v>71</v>
      </c>
      <c r="D35" s="9">
        <v>429</v>
      </c>
      <c r="F35" s="3" t="s">
        <v>1</v>
      </c>
      <c r="G35" s="4">
        <f>_xlfn.STDEV.P(G23:G32)</f>
        <v>6.0299253726725337E-2</v>
      </c>
    </row>
    <row r="36" spans="1:7" ht="17" x14ac:dyDescent="0.2">
      <c r="A36" s="10" t="s">
        <v>26</v>
      </c>
      <c r="B36" s="9">
        <v>0.68</v>
      </c>
      <c r="C36" s="9">
        <v>10</v>
      </c>
      <c r="D36" s="9">
        <v>490</v>
      </c>
    </row>
    <row r="38" spans="1:7" ht="17" x14ac:dyDescent="0.2">
      <c r="A38" s="13" t="s">
        <v>0</v>
      </c>
      <c r="B38" s="4">
        <f>AVERAGE(B23:B36)</f>
        <v>0.3621428571428571</v>
      </c>
    </row>
    <row r="39" spans="1:7" ht="17" x14ac:dyDescent="0.2">
      <c r="A39" s="13" t="s">
        <v>1</v>
      </c>
      <c r="B39" s="4">
        <f>_xlfn.STDEV.P(B23:B36)</f>
        <v>0.14967481758936008</v>
      </c>
    </row>
  </sheetData>
  <mergeCells count="2">
    <mergeCell ref="A1:I1"/>
    <mergeCell ref="A21:I21"/>
  </mergeCells>
  <conditionalFormatting sqref="G3:G12">
    <cfRule type="iconSet" priority="4">
      <iconSet>
        <cfvo type="percent" val="0"/>
        <cfvo type="num" val="50"/>
        <cfvo type="num" val="63"/>
      </iconSet>
    </cfRule>
    <cfRule type="iconSet" priority="8">
      <iconSet>
        <cfvo type="percent" val="0"/>
        <cfvo type="percent" val="33"/>
        <cfvo type="percent" val="67"/>
      </iconSet>
    </cfRule>
  </conditionalFormatting>
  <conditionalFormatting sqref="B3:B16">
    <cfRule type="iconSet" priority="5">
      <iconSet>
        <cfvo type="percent" val="0"/>
        <cfvo type="num" val="50"/>
        <cfvo type="num" val="63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55E68D97-7E4A-374C-B86E-4C90024B42E4}">
            <x14:iconSet custom="1">
              <x14:cfvo type="percent">
                <xm:f>0</xm:f>
              </x14:cfvo>
              <x14:cfvo type="num">
                <xm:f>0.3</xm:f>
              </x14:cfvo>
              <x14:cfvo type="num">
                <xm:f>0.5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B23:B36</xm:sqref>
        </x14:conditionalFormatting>
        <x14:conditionalFormatting xmlns:xm="http://schemas.microsoft.com/office/excel/2006/main">
          <x14:cfRule type="iconSet" priority="1" id="{A2193AF0-E439-B149-A7C6-DDD59AA1D465}">
            <x14:iconSet custom="1">
              <x14:cfvo type="percent">
                <xm:f>0</xm:f>
              </x14:cfvo>
              <x14:cfvo type="num">
                <xm:f>0.3</xm:f>
              </x14:cfvo>
              <x14:cfvo type="num">
                <xm:f>0.5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G23:G32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2020-03-22T00:41:02Z</dcterms:created>
  <dcterms:modified xsi:type="dcterms:W3CDTF">2020-04-03T18:08:15Z</dcterms:modified>
</cp:coreProperties>
</file>