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tro\progetti\universita_ettore\"/>
    </mc:Choice>
  </mc:AlternateContent>
  <bookViews>
    <workbookView xWindow="0" yWindow="0" windowWidth="18615" windowHeight="7965" activeTab="2"/>
  </bookViews>
  <sheets>
    <sheet name="Data" sheetId="2" r:id="rId1"/>
    <sheet name="TRANSIZIONE" sheetId="3" r:id="rId2"/>
    <sheet name="PIRAMIDE" sheetId="4" r:id="rId3"/>
    <sheet name="1950-2050" sheetId="5" r:id="rId4"/>
  </sheets>
  <calcPr calcId="162913"/>
</workbook>
</file>

<file path=xl/calcChain.xml><?xml version="1.0" encoding="utf-8"?>
<calcChain xmlns="http://schemas.openxmlformats.org/spreadsheetml/2006/main">
  <c r="D41" i="4" l="1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C28" i="4" l="1"/>
  <c r="B29" i="4" s="1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K30" i="2" l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L48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29" i="2"/>
  <c r="K49" i="2"/>
  <c r="K29" i="2"/>
  <c r="E30" i="2" l="1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9" i="2"/>
  <c r="D50" i="2"/>
  <c r="C51" i="2" s="1"/>
</calcChain>
</file>

<file path=xl/sharedStrings.xml><?xml version="1.0" encoding="utf-8"?>
<sst xmlns="http://schemas.openxmlformats.org/spreadsheetml/2006/main" count="390" uniqueCount="67">
  <si>
    <t/>
  </si>
  <si>
    <t>TOTAL POPULATION</t>
  </si>
  <si>
    <t>YEAR</t>
  </si>
  <si>
    <t>CRUDE BIRTH RATE</t>
  </si>
  <si>
    <t>1950 - 1955</t>
  </si>
  <si>
    <t>1955 - 1960</t>
  </si>
  <si>
    <t>1960 - 1965</t>
  </si>
  <si>
    <t>1965 - 1970</t>
  </si>
  <si>
    <t>1970 - 1975</t>
  </si>
  <si>
    <t>1975 - 1980</t>
  </si>
  <si>
    <t>1980 - 1985</t>
  </si>
  <si>
    <t>1985 - 1990</t>
  </si>
  <si>
    <t>1990 - 1995</t>
  </si>
  <si>
    <t>1995 - 2000</t>
  </si>
  <si>
    <t>2000 - 2005</t>
  </si>
  <si>
    <t>2005 - 2010</t>
  </si>
  <si>
    <t>2010 - 2015</t>
  </si>
  <si>
    <t>2015 - 2020</t>
  </si>
  <si>
    <t>2020 - 2025</t>
  </si>
  <si>
    <t>2025 - 2030</t>
  </si>
  <si>
    <t>2030 - 2035</t>
  </si>
  <si>
    <t>2035 - 2040</t>
  </si>
  <si>
    <t>2040 - 2045</t>
  </si>
  <si>
    <t>2045 - 2050</t>
  </si>
  <si>
    <t>CRUDE DEATH RATE</t>
  </si>
  <si>
    <t>POPOLAZIONE 1950</t>
  </si>
  <si>
    <t>MASCHI</t>
  </si>
  <si>
    <t>ETA'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</si>
  <si>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</si>
  <si>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</si>
  <si>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</si>
  <si>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</si>
  <si>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</si>
  <si>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</si>
  <si>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</si>
  <si>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</si>
  <si>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</si>
  <si>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</si>
  <si>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</si>
  <si>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</si>
  <si>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</si>
  <si>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</si>
  <si>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</si>
  <si>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</si>
  <si>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</si>
  <si>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</si>
  <si>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</si>
  <si>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</si>
  <si>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</si>
  <si>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FEMMINE</t>
  </si>
  <si>
    <t>POPOLAZIONE 2050</t>
  </si>
  <si>
    <t>RELATIVI M</t>
  </si>
  <si>
    <t>RELATIVI F</t>
  </si>
  <si>
    <t>TOTALE POPOLAZIONE</t>
  </si>
  <si>
    <t>10-14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</si>
  <si>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>MASCHI                                                                                 .</t>
  </si>
  <si>
    <t>FEMMINE                                                                                                .</t>
  </si>
  <si>
    <t>MASCHI 1950</t>
  </si>
  <si>
    <t>FEMMINE 1950</t>
  </si>
  <si>
    <t>MASCHI 2050                                                                      .</t>
  </si>
  <si>
    <t>FEMMINE 2050                                                                                           .</t>
  </si>
  <si>
    <t>RELATIVI M 1950</t>
  </si>
  <si>
    <t>RELATIVI F 1950</t>
  </si>
  <si>
    <t>RELATIVI M 2050</t>
  </si>
  <si>
    <t>RELATIVI F 2050</t>
  </si>
  <si>
    <t>STRUTTURA PER ETA' POPOLAZIONE MADACASCAR 1950-2050</t>
  </si>
  <si>
    <t>TRANSIZIONE DEMOGRAFICA MADACASCAR 1950-2050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</si>
</sst>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0.000000000"/>
    <numFmt numFmtId="166" formatCode="0.0000000"/>
  </numFmts>
  <fonts count="11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1B6F1B"/>
      <name val="Calibri"/>
      <family val="2"/>
      <scheme val="minor"/>
    </font>
    <font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28"/>
      <color rgb="FFFF0000"/>
      <name val="Calibri"/>
      <family val="2"/>
    </font>
    <font>
      <sz val="36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/>
    <xf numFmtId="0" fontId="2" fillId="3" borderId="1" applyAlignment="0">
      <alignment horizontal="left" wrapText="1"/>
    </xf>
    <xf numFmtId="0" fontId="2" fillId="2" borderId="1" applyAlignment="0">
      <alignment horizontal="left" wrapText="1"/>
    </xf>
    <xf numFmtId="0" fontId="3" fillId="4" borderId="1" applyAlignment="0">
      <alignment horizontal="left" wrapText="1"/>
    </xf>
    <xf numFmtId="0" fontId="4" fillId="5" borderId="0" applyAlignment="0">
      <alignment horizontal="left" wrapText="1"/>
    </xf>
    <xf numFmtId="0" fontId="5" fillId="6" borderId="1" applyAlignment="0">
      <alignment horizontal="left" wrapText="1"/>
    </xf>
    <xf numFmtId="0" fontId="6" fillId="7" borderId="1">
      <alignment horizontal="right" wrapText="1"/>
    </xf>
    <xf numFmtId="0" fontId="7" fillId="0" borderId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48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0" fillId="0" borderId="0" xfId="0" applyNumberFormat="1" applyFont="1" applyAlignment="1" applyProtection="1">
      <alignment horizontal="center" wrapText="1"/>
    </xf>
    <xf numFmtId="0" fontId="0" fillId="0" borderId="0" xfId="0" applyNumberFormat="1" applyFont="1" applyAlignment="1" applyProtection="1">
      <alignment horizontal="right" wrapText="1"/>
    </xf>
    <xf numFmtId="164" fontId="0" fillId="0" borderId="0" xfId="0" applyNumberFormat="1" applyFont="1" applyAlignment="1" applyProtection="1">
      <alignment horizontal="right" wrapText="1"/>
    </xf>
    <xf numFmtId="0" fontId="0" fillId="0" borderId="0" xfId="0" applyNumberFormat="1" applyFont="1" applyProtection="1"/>
    <xf numFmtId="0" fontId="7" fillId="0" borderId="0" xfId="0" applyNumberFormat="1" applyFont="1" applyProtection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17" fontId="7" fillId="0" borderId="0" xfId="0" applyNumberFormat="1" applyFont="1"/>
    <xf numFmtId="0" fontId="0" fillId="0" borderId="0" xfId="0"/>
    <xf numFmtId="165" fontId="0" fillId="0" borderId="0" xfId="0" applyNumberFormat="1" applyFont="1" applyProtection="1"/>
    <xf numFmtId="166" fontId="0" fillId="0" borderId="0" xfId="0" applyNumberFormat="1" applyFont="1" applyProtection="1"/>
    <xf numFmtId="0" fontId="3" fillId="4" borderId="1" xfId="3" applyAlignment="1">
      <alignment horizontal="center" vertical="center" wrapText="1"/>
    </xf>
    <xf numFmtId="0" fontId="5" fillId="6" borderId="1" xfId="5" applyAlignment="1">
      <alignment horizontal="center" vertical="center" wrapText="1"/>
    </xf>
    <xf numFmtId="0" fontId="6" fillId="7" borderId="1" xfId="6" applyAlignment="1">
      <alignment horizontal="center" vertical="center" wrapText="1"/>
    </xf>
    <xf numFmtId="0" fontId="0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9" borderId="0" xfId="9" applyNumberFormat="1" applyProtection="1"/>
    <xf numFmtId="0" fontId="8" fillId="9" borderId="0" xfId="9"/>
    <xf numFmtId="0" fontId="8" fillId="8" borderId="0" xfId="8" applyNumberFormat="1" applyProtection="1"/>
    <xf numFmtId="0" fontId="8" fillId="8" borderId="0" xfId="8"/>
    <xf numFmtId="0" fontId="8" fillId="11" borderId="0" xfId="11" applyNumberFormat="1" applyProtection="1"/>
    <xf numFmtId="0" fontId="8" fillId="11" borderId="0" xfId="11"/>
    <xf numFmtId="0" fontId="8" fillId="10" borderId="0" xfId="10"/>
    <xf numFmtId="0" fontId="2" fillId="2" borderId="1" xfId="2" applyAlignment="1"/>
    <xf numFmtId="165" fontId="8" fillId="9" borderId="0" xfId="9" applyNumberFormat="1" applyProtection="1"/>
    <xf numFmtId="0" fontId="8" fillId="10" borderId="0" xfId="10" applyNumberFormat="1" applyProtection="1"/>
    <xf numFmtId="166" fontId="8" fillId="10" borderId="0" xfId="10" applyNumberFormat="1" applyProtection="1"/>
    <xf numFmtId="0" fontId="0" fillId="0" borderId="0" xfId="0"/>
    <xf numFmtId="166" fontId="8" fillId="11" borderId="0" xfId="11" applyNumberFormat="1" applyProtection="1"/>
    <xf numFmtId="0" fontId="2" fillId="2" borderId="1" xfId="2" applyAlignment="1">
      <alignment vertical="center" wrapText="1"/>
    </xf>
    <xf numFmtId="0" fontId="2" fillId="2" borderId="1" xfId="2" applyAlignment="1">
      <alignment horizontal="center" vertical="center"/>
    </xf>
    <xf numFmtId="0" fontId="2" fillId="2" borderId="1" xfId="2" applyAlignment="1">
      <alignment horizontal="center"/>
    </xf>
    <xf numFmtId="0" fontId="7" fillId="0" borderId="0" xfId="7"/>
    <xf numFmtId="0" fontId="8" fillId="12" borderId="0" xfId="12" applyNumberFormat="1" applyProtection="1"/>
    <xf numFmtId="0" fontId="8" fillId="12" borderId="0" xfId="12"/>
    <xf numFmtId="165" fontId="8" fillId="12" borderId="0" xfId="12" applyNumberFormat="1" applyProtection="1"/>
    <xf numFmtId="0" fontId="0" fillId="0" borderId="0" xfId="0" applyNumberFormat="1" applyFont="1" applyAlignment="1" applyProtection="1"/>
    <xf numFmtId="0" fontId="0" fillId="0" borderId="0" xfId="0"/>
    <xf numFmtId="0" fontId="0" fillId="0" borderId="0" xfId="0" applyAlignment="1">
      <alignment vertical="center"/>
    </xf>
    <xf numFmtId="0" fontId="9" fillId="0" borderId="0" xfId="0" applyNumberFormat="1" applyFont="1" applyAlignment="1" applyProtection="1">
      <alignment horizontal="center" vertical="center" wrapText="1"/>
    </xf>
    <xf numFmtId="0" fontId="2" fillId="2" borderId="1" xfId="2" applyAlignment="1">
      <alignment horizontal="center"/>
    </xf>
    <xf numFmtId="0" fontId="10" fillId="0" borderId="0" xfId="0" applyNumberFormat="1" applyFont="1" applyAlignment="1" applyProtection="1">
      <alignment horizontal="center" vertical="center" wrapText="1"/>
    </xf>
  </cellXfs>
  <cellStyles count="13">
    <cellStyle name="Colore 1" xfId="8" builtinId="29"/>
    <cellStyle name="Colore 2" xfId="9" builtinId="33"/>
    <cellStyle name="Colore 3" xfId="10" builtinId="37"/>
    <cellStyle name="Colore 4" xfId="11" builtinId="41"/>
    <cellStyle name="Colore 6" xfId="12" builtinId="49"/>
    <cellStyle name="Normal 2" xfId="7"/>
    <cellStyle name="Normale" xfId="0" builtinId="0"/>
    <cellStyle name="Style 1" xfId="1"/>
    <cellStyle name="Style 2" xfId="2"/>
    <cellStyle name="Style 3" xfId="3"/>
    <cellStyle name="Style 4" xfId="4"/>
    <cellStyle name="Style 5" xfId="5"/>
    <cellStyle name="Style 6" xfId="6"/>
  </cellStyles>
  <dxfs count="0"/>
  <tableStyles count="0" defaultTableStyle="TableStyleMedium2" defaultPivotStyle="PivotStyleLight16"/>
  <colors>
    <mruColors>
      <color rgb="FF1B6F1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40079542458938"/>
          <c:y val="1.7386095968773135E-2"/>
          <c:w val="0.64000565431504464"/>
          <c:h val="0.8969966574690984"/>
        </c:manualLayout>
      </c:layout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Data!$C$4:$C$24</c:f>
              <c:numCache>
                <c:formatCode>General</c:formatCode>
                <c:ptCount val="21"/>
                <c:pt idx="0">
                  <c:v>4084</c:v>
                </c:pt>
                <c:pt idx="1">
                  <c:v>4544</c:v>
                </c:pt>
                <c:pt idx="2">
                  <c:v>5099</c:v>
                </c:pt>
                <c:pt idx="3">
                  <c:v>5769</c:v>
                </c:pt>
                <c:pt idx="4">
                  <c:v>6576</c:v>
                </c:pt>
                <c:pt idx="5">
                  <c:v>7556</c:v>
                </c:pt>
                <c:pt idx="6">
                  <c:v>8717</c:v>
                </c:pt>
                <c:pt idx="7">
                  <c:v>10063</c:v>
                </c:pt>
                <c:pt idx="8">
                  <c:v>11599</c:v>
                </c:pt>
                <c:pt idx="9">
                  <c:v>13475</c:v>
                </c:pt>
                <c:pt idx="10">
                  <c:v>15767</c:v>
                </c:pt>
                <c:pt idx="11">
                  <c:v>18337</c:v>
                </c:pt>
                <c:pt idx="12">
                  <c:v>21152</c:v>
                </c:pt>
                <c:pt idx="13">
                  <c:v>24234</c:v>
                </c:pt>
                <c:pt idx="14">
                  <c:v>27691</c:v>
                </c:pt>
                <c:pt idx="15">
                  <c:v>31510</c:v>
                </c:pt>
                <c:pt idx="16">
                  <c:v>35622</c:v>
                </c:pt>
                <c:pt idx="17">
                  <c:v>39949</c:v>
                </c:pt>
                <c:pt idx="18">
                  <c:v>44471</c:v>
                </c:pt>
                <c:pt idx="19">
                  <c:v>49175</c:v>
                </c:pt>
                <c:pt idx="20">
                  <c:v>54048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4DB-9FD8-48C454D2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3552"/>
        <c:axId val="139327744"/>
      </c:lineChart>
      <c:lineChart>
        <c:grouping val="standard"/>
        <c:varyColors val="0"/>
        <c:ser>
          <c:idx val="1"/>
          <c:order val="1"/>
          <c:tx>
            <c:strRef>
              <c:f>Data!$H$3</c:f>
              <c:strCache>
                <c:ptCount val="1"/>
                <c:pt idx="0">
                  <c:v>CRUDE BIRTH RATE</c:v>
                </c:pt>
              </c:strCache>
            </c:strRef>
          </c:tx>
          <c:marker>
            <c:symbol val="none"/>
          </c:marker>
          <c:val>
            <c:numRef>
              <c:f>Data!$H$4:$H$23</c:f>
              <c:numCache>
                <c:formatCode>General</c:formatCode>
                <c:ptCount val="20"/>
                <c:pt idx="0">
                  <c:v>49.1</c:v>
                </c:pt>
                <c:pt idx="1">
                  <c:v>49</c:v>
                </c:pt>
                <c:pt idx="2">
                  <c:v>48.4</c:v>
                </c:pt>
                <c:pt idx="3">
                  <c:v>48.1</c:v>
                </c:pt>
                <c:pt idx="4">
                  <c:v>47.9</c:v>
                </c:pt>
                <c:pt idx="5">
                  <c:v>47.2</c:v>
                </c:pt>
                <c:pt idx="6">
                  <c:v>45.2</c:v>
                </c:pt>
                <c:pt idx="7">
                  <c:v>44.4</c:v>
                </c:pt>
                <c:pt idx="8">
                  <c:v>44.1</c:v>
                </c:pt>
                <c:pt idx="9">
                  <c:v>42.8</c:v>
                </c:pt>
                <c:pt idx="10">
                  <c:v>39.5</c:v>
                </c:pt>
                <c:pt idx="11">
                  <c:v>36.5</c:v>
                </c:pt>
                <c:pt idx="12">
                  <c:v>34.1</c:v>
                </c:pt>
                <c:pt idx="13">
                  <c:v>32.799999999999997</c:v>
                </c:pt>
                <c:pt idx="14">
                  <c:v>31.4</c:v>
                </c:pt>
                <c:pt idx="15">
                  <c:v>29.7</c:v>
                </c:pt>
                <c:pt idx="16">
                  <c:v>27.9</c:v>
                </c:pt>
                <c:pt idx="17">
                  <c:v>26.4</c:v>
                </c:pt>
                <c:pt idx="18">
                  <c:v>25</c:v>
                </c:pt>
                <c:pt idx="1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4DB-9FD8-48C454D2AE97}"/>
            </c:ext>
          </c:extLst>
        </c:ser>
        <c:ser>
          <c:idx val="2"/>
          <c:order val="2"/>
          <c:tx>
            <c:strRef>
              <c:f>Data!$J$3</c:f>
              <c:strCache>
                <c:ptCount val="1"/>
                <c:pt idx="0">
                  <c:v>CRUDE DEATH 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Data!$J$4:$J$23</c:f>
              <c:numCache>
                <c:formatCode>General</c:formatCode>
                <c:ptCount val="20"/>
                <c:pt idx="0">
                  <c:v>27.7</c:v>
                </c:pt>
                <c:pt idx="1">
                  <c:v>25.9</c:v>
                </c:pt>
                <c:pt idx="2">
                  <c:v>23.8</c:v>
                </c:pt>
                <c:pt idx="3">
                  <c:v>21.7</c:v>
                </c:pt>
                <c:pt idx="4">
                  <c:v>19.7</c:v>
                </c:pt>
                <c:pt idx="5">
                  <c:v>18</c:v>
                </c:pt>
                <c:pt idx="6">
                  <c:v>16.3</c:v>
                </c:pt>
                <c:pt idx="7">
                  <c:v>15.9</c:v>
                </c:pt>
                <c:pt idx="8">
                  <c:v>14.1</c:v>
                </c:pt>
                <c:pt idx="9">
                  <c:v>11.4</c:v>
                </c:pt>
                <c:pt idx="10">
                  <c:v>9.1999999999999993</c:v>
                </c:pt>
                <c:pt idx="11">
                  <c:v>7.9</c:v>
                </c:pt>
                <c:pt idx="12">
                  <c:v>6.9</c:v>
                </c:pt>
                <c:pt idx="13">
                  <c:v>6.1</c:v>
                </c:pt>
                <c:pt idx="14">
                  <c:v>5.6</c:v>
                </c:pt>
                <c:pt idx="15">
                  <c:v>5.2</c:v>
                </c:pt>
                <c:pt idx="16">
                  <c:v>5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4DB-9FD8-48C454D2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792"/>
        <c:axId val="139855744"/>
      </c:lineChart>
      <c:catAx>
        <c:axId val="139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27744"/>
        <c:crosses val="autoZero"/>
        <c:auto val="1"/>
        <c:lblAlgn val="ctr"/>
        <c:lblOffset val="100"/>
        <c:noMultiLvlLbl val="0"/>
      </c:catAx>
      <c:valAx>
        <c:axId val="139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3552"/>
        <c:crosses val="autoZero"/>
        <c:crossBetween val="between"/>
      </c:valAx>
      <c:valAx>
        <c:axId val="13985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0177792"/>
        <c:crosses val="max"/>
        <c:crossBetween val="between"/>
      </c:valAx>
      <c:catAx>
        <c:axId val="14017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55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3869596945543099E-2"/>
          <c:y val="0.81052402145384006"/>
          <c:w val="0.23439924848103663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3486331923068E-2"/>
          <c:y val="4.2512064357848725E-2"/>
          <c:w val="0.6161573054797439"/>
          <c:h val="0.860669980396369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Data!$C$27:$C$28</c:f>
              <c:strCache>
                <c:ptCount val="2"/>
                <c:pt idx="0">
                  <c:v>POPOLAZIONE 1950</c:v>
                </c:pt>
                <c:pt idx="1">
                  <c:v>MASCHI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E9F-4EF1-9C08-21706AA64AE0}"/>
              </c:ext>
            </c:extLst>
          </c:dPt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Data!$C$29:$C$49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F-4EF1-9C08-21706AA64AE0}"/>
            </c:ext>
          </c:extLst>
        </c:ser>
        <c:ser>
          <c:idx val="1"/>
          <c:order val="1"/>
          <c:tx>
            <c:strRef>
              <c:f>Data!$D$27:$D$28</c:f>
              <c:strCache>
                <c:ptCount val="2"/>
                <c:pt idx="0">
                  <c:v>POPOLAZIONE 1950</c:v>
                </c:pt>
                <c:pt idx="1">
                  <c:v>FEMMINE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Data!$D$29:$D$49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F-4EF1-9C08-21706AA6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8816"/>
        <c:axId val="161060352"/>
      </c:barChart>
      <c:catAx>
        <c:axId val="16105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1060352"/>
        <c:crosses val="autoZero"/>
        <c:auto val="1"/>
        <c:lblAlgn val="ctr"/>
        <c:lblOffset val="100"/>
        <c:noMultiLvlLbl val="0"/>
      </c:catAx>
      <c:valAx>
        <c:axId val="16106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5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015107088867014"/>
          <c:y val="0.16913946785336237"/>
          <c:w val="0.26374247942940049"/>
          <c:h val="0.255371993376830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18110236220473E-2"/>
          <c:y val="5.0925925925925923E-2"/>
          <c:w val="0.69187576552930885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Data!$K$28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Data!$K$29:$K$49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3-4CA6-B645-8DC0B898CEB3}"/>
            </c:ext>
          </c:extLst>
        </c:ser>
        <c:ser>
          <c:idx val="1"/>
          <c:order val="1"/>
          <c:tx>
            <c:strRef>
              <c:f>Data!$L$28</c:f>
              <c:strCache>
                <c:ptCount val="1"/>
                <c:pt idx="0">
                  <c:v>RELATIVI F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Data!$L$29:$L$49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3-4CA6-B645-8DC0B898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77024"/>
        <c:axId val="162178560"/>
      </c:barChart>
      <c:catAx>
        <c:axId val="16217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</c:spPr>
        <c:crossAx val="162178560"/>
        <c:crosses val="autoZero"/>
        <c:auto val="1"/>
        <c:lblAlgn val="ctr"/>
        <c:lblOffset val="100"/>
        <c:noMultiLvlLbl val="0"/>
      </c:catAx>
      <c:valAx>
        <c:axId val="162178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621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2857262508333905E-2"/>
          <c:y val="0.24891707047432085"/>
          <c:w val="0.25870088703426369"/>
          <c:h val="0.25584601845248878"/>
        </c:manualLayout>
      </c:layout>
      <c:overlay val="0"/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4444444444444E-2"/>
          <c:y val="0.16708333333333336"/>
          <c:w val="0.67571522309711274"/>
          <c:h val="0.74866542723826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Data!$E$29:$E$49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44D-86F2-1A67BE6056C1}"/>
            </c:ext>
          </c:extLst>
        </c:ser>
        <c:ser>
          <c:idx val="1"/>
          <c:order val="1"/>
          <c:tx>
            <c:strRef>
              <c:f>Data!$F$28</c:f>
              <c:strCache>
                <c:ptCount val="1"/>
                <c:pt idx="0">
                  <c:v>RELATIVI 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Data!$F$29:$F$49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44D-86F2-1A67BE60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957503"/>
        <c:axId val="1209972479"/>
      </c:barChart>
      <c:catAx>
        <c:axId val="120995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72479"/>
        <c:crosses val="autoZero"/>
        <c:auto val="1"/>
        <c:lblAlgn val="ctr"/>
        <c:lblOffset val="100"/>
        <c:noMultiLvlLbl val="0"/>
      </c:catAx>
      <c:valAx>
        <c:axId val="12099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41630683261361"/>
          <c:y val="0.36022724133167566"/>
          <c:w val="0.25927865266841638"/>
          <c:h val="0.2223749827324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CONTRAPPOSIZIONE</a:t>
            </a:r>
            <a:r>
              <a:rPr lang="it-IT" baseline="0"/>
              <a:t> IN VALORI ASSOLUTI 1950-2050</a:t>
            </a:r>
          </a:p>
          <a:p>
            <a:pPr>
              <a:defRPr/>
            </a:pP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9888745658617492E-2"/>
          <c:y val="0.14925619834710743"/>
          <c:w val="0.69743833115751042"/>
          <c:h val="0.740348799375284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Data!$B$57</c:f>
              <c:strCache>
                <c:ptCount val="1"/>
                <c:pt idx="0">
                  <c:v>MASCHI 1950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Data!$B$58:$B$78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4-4A80-897A-53FA1D36B621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FEMMINE 1950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Data!$C$58:$C$78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4-4A80-897A-53FA1D36B621}"/>
            </c:ext>
          </c:extLst>
        </c:ser>
        <c:ser>
          <c:idx val="2"/>
          <c:order val="2"/>
          <c:tx>
            <c:strRef>
              <c:f>Data!$D$57</c:f>
              <c:strCache>
                <c:ptCount val="1"/>
                <c:pt idx="0">
                  <c:v>MASCHI 2050                                                                      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Data!$D$58:$D$78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4-4A80-897A-53FA1D36B621}"/>
            </c:ext>
          </c:extLst>
        </c:ser>
        <c:ser>
          <c:idx val="3"/>
          <c:order val="3"/>
          <c:tx>
            <c:strRef>
              <c:f>Data!$E$57</c:f>
              <c:strCache>
                <c:ptCount val="1"/>
                <c:pt idx="0">
                  <c:v>FEMMINE 2050                                                                                           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Data!$E$58:$E$78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4-4A80-897A-53FA1D36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976447"/>
        <c:axId val="1321988511"/>
      </c:barChart>
      <c:catAx>
        <c:axId val="13219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88511"/>
        <c:crosses val="autoZero"/>
        <c:auto val="1"/>
        <c:lblAlgn val="ctr"/>
        <c:lblOffset val="100"/>
        <c:noMultiLvlLbl val="0"/>
      </c:catAx>
      <c:valAx>
        <c:axId val="1321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7299543761411"/>
          <c:y val="0.27031647903516193"/>
          <c:w val="0.19787968109825693"/>
          <c:h val="0.44593696449100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CONTRAPPOSIZIONE</a:t>
            </a:r>
            <a:r>
              <a:rPr lang="it-IT" baseline="0"/>
              <a:t> IN VALORI RELATIVI 1950-2050</a:t>
            </a:r>
            <a:endParaRPr lang="it-IT"/>
          </a:p>
        </c:rich>
      </c:tx>
      <c:layout>
        <c:manualLayout>
          <c:xMode val="edge"/>
          <c:yMode val="edge"/>
          <c:x val="0.28540296359404971"/>
          <c:y val="2.4297663597890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4365408122655261E-2"/>
          <c:y val="0.10923956997172975"/>
          <c:w val="0.69985804924037298"/>
          <c:h val="0.722629064786311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Data!$B$79</c:f>
              <c:strCache>
                <c:ptCount val="1"/>
                <c:pt idx="0">
                  <c:v>RELATIVI M 1950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Data!$B$80:$B$100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2-4FEC-B8B3-097A35447FCD}"/>
            </c:ext>
          </c:extLst>
        </c:ser>
        <c:ser>
          <c:idx val="1"/>
          <c:order val="1"/>
          <c:tx>
            <c:strRef>
              <c:f>Data!$C$79</c:f>
              <c:strCache>
                <c:ptCount val="1"/>
                <c:pt idx="0">
                  <c:v>RELATIVI F 1950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Data!$C$80:$C$100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2-4FEC-B8B3-097A35447FCD}"/>
            </c:ext>
          </c:extLst>
        </c:ser>
        <c:ser>
          <c:idx val="2"/>
          <c:order val="2"/>
          <c:tx>
            <c:strRef>
              <c:f>Data!$D$79</c:f>
              <c:strCache>
                <c:ptCount val="1"/>
                <c:pt idx="0">
                  <c:v>RELATIVI M 2050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Data!$D$80:$D$100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2-4FEC-B8B3-097A35447FCD}"/>
            </c:ext>
          </c:extLst>
        </c:ser>
        <c:ser>
          <c:idx val="3"/>
          <c:order val="3"/>
          <c:tx>
            <c:strRef>
              <c:f>Data!$E$79</c:f>
              <c:strCache>
                <c:ptCount val="1"/>
                <c:pt idx="0">
                  <c:v>RELATIVI F 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Data!$E$80:$E$100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2-4FEC-B8B3-097A3544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002655"/>
        <c:axId val="1322009311"/>
      </c:barChart>
      <c:catAx>
        <c:axId val="132200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9311"/>
        <c:crosses val="autoZero"/>
        <c:auto val="1"/>
        <c:lblAlgn val="ctr"/>
        <c:lblOffset val="100"/>
        <c:noMultiLvlLbl val="0"/>
      </c:catAx>
      <c:valAx>
        <c:axId val="1322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86226706827699"/>
          <c:y val="0.22856071828495766"/>
          <c:w val="0.20839839592140985"/>
          <c:h val="0.44778761794422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00000000007E-2"/>
          <c:y val="5.2089530475357249E-2"/>
          <c:w val="0.58022287839020126"/>
          <c:h val="0.831930592009332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Data!$I$27:$I$28</c:f>
              <c:strCache>
                <c:ptCount val="2"/>
                <c:pt idx="0">
                  <c:v>POPOLAZIONE 2050</c:v>
                </c:pt>
                <c:pt idx="1">
                  <c:v>MASCHI                                                                                 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Data!$I$29:$I$49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9C1-8EB5-3AD189614B30}"/>
            </c:ext>
          </c:extLst>
        </c:ser>
        <c:ser>
          <c:idx val="1"/>
          <c:order val="1"/>
          <c:tx>
            <c:strRef>
              <c:f>Data!$J$27:$J$28</c:f>
              <c:strCache>
                <c:ptCount val="2"/>
                <c:pt idx="0">
                  <c:v>POPOLAZIONE 2050</c:v>
                </c:pt>
                <c:pt idx="1">
                  <c:v>FEMMINE                                                                                                .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Data!$J$29:$J$49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8-49C1-8EB5-3AD18961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8256"/>
        <c:axId val="140609792"/>
      </c:barChart>
      <c:catAx>
        <c:axId val="1406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09792"/>
        <c:crosses val="autoZero"/>
        <c:auto val="1"/>
        <c:lblAlgn val="ctr"/>
        <c:lblOffset val="100"/>
        <c:noMultiLvlLbl val="0"/>
      </c:catAx>
      <c:valAx>
        <c:axId val="140609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6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Data!$C$27:$C$28</c:f>
              <c:strCache>
                <c:ptCount val="2"/>
                <c:pt idx="0">
                  <c:v>POPOLAZIONE 1950</c:v>
                </c:pt>
                <c:pt idx="1">
                  <c:v>MASCHI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4E-4327-916B-F89DEF56191D}"/>
              </c:ext>
            </c:extLst>
          </c:dPt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Data!$C$29:$C$49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E-4327-916B-F89DEF56191D}"/>
            </c:ext>
          </c:extLst>
        </c:ser>
        <c:ser>
          <c:idx val="1"/>
          <c:order val="1"/>
          <c:tx>
            <c:strRef>
              <c:f>Data!$D$27:$D$28</c:f>
              <c:strCache>
                <c:ptCount val="2"/>
                <c:pt idx="0">
                  <c:v>POPOLAZIONE 1950</c:v>
                </c:pt>
                <c:pt idx="1">
                  <c:v>FEMMINE</c:v>
                </c:pt>
              </c:strCache>
            </c:strRef>
          </c:tx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Data!$D$29:$D$49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E-4327-916B-F89DEF56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8816"/>
        <c:axId val="161060352"/>
      </c:barChart>
      <c:catAx>
        <c:axId val="16105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1060352"/>
        <c:crosses val="autoZero"/>
        <c:auto val="1"/>
        <c:lblAlgn val="ctr"/>
        <c:lblOffset val="100"/>
        <c:noMultiLvlLbl val="0"/>
      </c:catAx>
      <c:valAx>
        <c:axId val="16106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18110236220473E-2"/>
          <c:y val="5.0925925925925923E-2"/>
          <c:w val="0.69187576552930885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Data!$K$28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Data!$K$29:$K$49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9-4F03-A4D2-2B537DF140D9}"/>
            </c:ext>
          </c:extLst>
        </c:ser>
        <c:ser>
          <c:idx val="1"/>
          <c:order val="1"/>
          <c:tx>
            <c:strRef>
              <c:f>Data!$L$28</c:f>
              <c:strCache>
                <c:ptCount val="1"/>
                <c:pt idx="0">
                  <c:v>RELATIVI F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Data!$L$29:$L$49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9-4F03-A4D2-2B537DF1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77024"/>
        <c:axId val="162178560"/>
      </c:barChart>
      <c:catAx>
        <c:axId val="16217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</c:spPr>
        <c:crossAx val="162178560"/>
        <c:crosses val="autoZero"/>
        <c:auto val="1"/>
        <c:lblAlgn val="ctr"/>
        <c:lblOffset val="100"/>
        <c:noMultiLvlLbl val="0"/>
      </c:catAx>
      <c:valAx>
        <c:axId val="162178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621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294444444444444E-2"/>
          <c:y val="0.16708333333333336"/>
          <c:w val="0.67571522309711274"/>
          <c:h val="0.74866542723826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Data!$E$29:$E$49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9-4114-9353-D062A1A8C877}"/>
            </c:ext>
          </c:extLst>
        </c:ser>
        <c:ser>
          <c:idx val="1"/>
          <c:order val="1"/>
          <c:tx>
            <c:strRef>
              <c:f>Data!$F$28</c:f>
              <c:strCache>
                <c:ptCount val="1"/>
                <c:pt idx="0">
                  <c:v>RELATIVI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Data!$F$29:$F$49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9-4114-9353-D062A1A8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957503"/>
        <c:axId val="1209972479"/>
      </c:barChart>
      <c:catAx>
        <c:axId val="120995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72479"/>
        <c:crosses val="autoZero"/>
        <c:auto val="1"/>
        <c:lblAlgn val="ctr"/>
        <c:lblOffset val="100"/>
        <c:noMultiLvlLbl val="0"/>
      </c:catAx>
      <c:valAx>
        <c:axId val="12099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41622922134731"/>
          <c:y val="0.41724482356372122"/>
          <c:w val="0.25927865266841638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Data!$B$57</c:f>
              <c:strCache>
                <c:ptCount val="1"/>
                <c:pt idx="0">
                  <c:v>MASCHI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Data!$B$58:$B$78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DBC-94F1-E44E493B85A5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FEMMINE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Data!$C$58:$C$78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8-4DBC-94F1-E44E493B85A5}"/>
            </c:ext>
          </c:extLst>
        </c:ser>
        <c:ser>
          <c:idx val="2"/>
          <c:order val="2"/>
          <c:tx>
            <c:strRef>
              <c:f>Data!$D$57</c:f>
              <c:strCache>
                <c:ptCount val="1"/>
                <c:pt idx="0">
                  <c:v>MASCHI 2050                                                                      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Data!$D$58:$D$78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8-4DBC-94F1-E44E493B85A5}"/>
            </c:ext>
          </c:extLst>
        </c:ser>
        <c:ser>
          <c:idx val="3"/>
          <c:order val="3"/>
          <c:tx>
            <c:strRef>
              <c:f>Data!$E$57</c:f>
              <c:strCache>
                <c:ptCount val="1"/>
                <c:pt idx="0">
                  <c:v>FEMMINE 2050                                                                                           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Data!$E$58:$E$78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8-4DBC-94F1-E44E493B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976447"/>
        <c:axId val="1321988511"/>
      </c:barChart>
      <c:catAx>
        <c:axId val="13219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88511"/>
        <c:crosses val="autoZero"/>
        <c:auto val="1"/>
        <c:lblAlgn val="ctr"/>
        <c:lblOffset val="100"/>
        <c:noMultiLvlLbl val="0"/>
      </c:catAx>
      <c:valAx>
        <c:axId val="1321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533336761718648E-2"/>
          <c:y val="0.11477206286763356"/>
          <c:w val="0.93326295059948849"/>
          <c:h val="0.75582416611932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Data!$B$79</c:f>
              <c:strCache>
                <c:ptCount val="1"/>
                <c:pt idx="0">
                  <c:v>RELATIVI M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Data!$B$80:$B$100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15D-BF41-D51B61E92158}"/>
            </c:ext>
          </c:extLst>
        </c:ser>
        <c:ser>
          <c:idx val="1"/>
          <c:order val="1"/>
          <c:tx>
            <c:strRef>
              <c:f>Data!$C$79</c:f>
              <c:strCache>
                <c:ptCount val="1"/>
                <c:pt idx="0">
                  <c:v>RELATIVI F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Data!$C$80:$C$100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C-415D-BF41-D51B61E92158}"/>
            </c:ext>
          </c:extLst>
        </c:ser>
        <c:ser>
          <c:idx val="2"/>
          <c:order val="2"/>
          <c:tx>
            <c:strRef>
              <c:f>Data!$D$79</c:f>
              <c:strCache>
                <c:ptCount val="1"/>
                <c:pt idx="0">
                  <c:v>RELATIVI M 2050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Data!$D$80:$D$100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C-415D-BF41-D51B61E92158}"/>
            </c:ext>
          </c:extLst>
        </c:ser>
        <c:ser>
          <c:idx val="3"/>
          <c:order val="3"/>
          <c:tx>
            <c:strRef>
              <c:f>Data!$E$79</c:f>
              <c:strCache>
                <c:ptCount val="1"/>
                <c:pt idx="0">
                  <c:v>RELATIVI F 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Data!$E$80:$E$100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C-415D-BF41-D51B61E9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002655"/>
        <c:axId val="1322009311"/>
      </c:barChart>
      <c:catAx>
        <c:axId val="132200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9311"/>
        <c:crosses val="autoZero"/>
        <c:auto val="1"/>
        <c:lblAlgn val="ctr"/>
        <c:lblOffset val="100"/>
        <c:noMultiLvlLbl val="0"/>
      </c:catAx>
      <c:valAx>
        <c:axId val="1322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40079542458938"/>
          <c:y val="1.7386095968773135E-2"/>
          <c:w val="0.64000565431504464"/>
          <c:h val="0.8969966574690984"/>
        </c:manualLayout>
      </c:layout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Data!$C$4:$C$24</c:f>
              <c:numCache>
                <c:formatCode>General</c:formatCode>
                <c:ptCount val="21"/>
                <c:pt idx="0">
                  <c:v>4084</c:v>
                </c:pt>
                <c:pt idx="1">
                  <c:v>4544</c:v>
                </c:pt>
                <c:pt idx="2">
                  <c:v>5099</c:v>
                </c:pt>
                <c:pt idx="3">
                  <c:v>5769</c:v>
                </c:pt>
                <c:pt idx="4">
                  <c:v>6576</c:v>
                </c:pt>
                <c:pt idx="5">
                  <c:v>7556</c:v>
                </c:pt>
                <c:pt idx="6">
                  <c:v>8717</c:v>
                </c:pt>
                <c:pt idx="7">
                  <c:v>10063</c:v>
                </c:pt>
                <c:pt idx="8">
                  <c:v>11599</c:v>
                </c:pt>
                <c:pt idx="9">
                  <c:v>13475</c:v>
                </c:pt>
                <c:pt idx="10">
                  <c:v>15767</c:v>
                </c:pt>
                <c:pt idx="11">
                  <c:v>18337</c:v>
                </c:pt>
                <c:pt idx="12">
                  <c:v>21152</c:v>
                </c:pt>
                <c:pt idx="13">
                  <c:v>24234</c:v>
                </c:pt>
                <c:pt idx="14">
                  <c:v>27691</c:v>
                </c:pt>
                <c:pt idx="15">
                  <c:v>31510</c:v>
                </c:pt>
                <c:pt idx="16">
                  <c:v>35622</c:v>
                </c:pt>
                <c:pt idx="17">
                  <c:v>39949</c:v>
                </c:pt>
                <c:pt idx="18">
                  <c:v>44471</c:v>
                </c:pt>
                <c:pt idx="19">
                  <c:v>49175</c:v>
                </c:pt>
                <c:pt idx="20">
                  <c:v>54048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0-413E-98F0-3D6B7F63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3552"/>
        <c:axId val="139327744"/>
      </c:lineChart>
      <c:lineChart>
        <c:grouping val="standard"/>
        <c:varyColors val="0"/>
        <c:ser>
          <c:idx val="1"/>
          <c:order val="1"/>
          <c:tx>
            <c:strRef>
              <c:f>Data!$H$3</c:f>
              <c:strCache>
                <c:ptCount val="1"/>
                <c:pt idx="0">
                  <c:v>CRUDE BIRTH RATE</c:v>
                </c:pt>
              </c:strCache>
            </c:strRef>
          </c:tx>
          <c:marker>
            <c:symbol val="none"/>
          </c:marker>
          <c:val>
            <c:numRef>
              <c:f>Data!$H$4:$H$23</c:f>
              <c:numCache>
                <c:formatCode>General</c:formatCode>
                <c:ptCount val="20"/>
                <c:pt idx="0">
                  <c:v>49.1</c:v>
                </c:pt>
                <c:pt idx="1">
                  <c:v>49</c:v>
                </c:pt>
                <c:pt idx="2">
                  <c:v>48.4</c:v>
                </c:pt>
                <c:pt idx="3">
                  <c:v>48.1</c:v>
                </c:pt>
                <c:pt idx="4">
                  <c:v>47.9</c:v>
                </c:pt>
                <c:pt idx="5">
                  <c:v>47.2</c:v>
                </c:pt>
                <c:pt idx="6">
                  <c:v>45.2</c:v>
                </c:pt>
                <c:pt idx="7">
                  <c:v>44.4</c:v>
                </c:pt>
                <c:pt idx="8">
                  <c:v>44.1</c:v>
                </c:pt>
                <c:pt idx="9">
                  <c:v>42.8</c:v>
                </c:pt>
                <c:pt idx="10">
                  <c:v>39.5</c:v>
                </c:pt>
                <c:pt idx="11">
                  <c:v>36.5</c:v>
                </c:pt>
                <c:pt idx="12">
                  <c:v>34.1</c:v>
                </c:pt>
                <c:pt idx="13">
                  <c:v>32.799999999999997</c:v>
                </c:pt>
                <c:pt idx="14">
                  <c:v>31.4</c:v>
                </c:pt>
                <c:pt idx="15">
                  <c:v>29.7</c:v>
                </c:pt>
                <c:pt idx="16">
                  <c:v>27.9</c:v>
                </c:pt>
                <c:pt idx="17">
                  <c:v>26.4</c:v>
                </c:pt>
                <c:pt idx="18">
                  <c:v>25</c:v>
                </c:pt>
                <c:pt idx="1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0-413E-98F0-3D6B7F632B82}"/>
            </c:ext>
          </c:extLst>
        </c:ser>
        <c:ser>
          <c:idx val="2"/>
          <c:order val="2"/>
          <c:tx>
            <c:strRef>
              <c:f>Data!$J$3</c:f>
              <c:strCache>
                <c:ptCount val="1"/>
                <c:pt idx="0">
                  <c:v>CRUDE DEATH 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Data!$J$4:$J$23</c:f>
              <c:numCache>
                <c:formatCode>General</c:formatCode>
                <c:ptCount val="20"/>
                <c:pt idx="0">
                  <c:v>27.7</c:v>
                </c:pt>
                <c:pt idx="1">
                  <c:v>25.9</c:v>
                </c:pt>
                <c:pt idx="2">
                  <c:v>23.8</c:v>
                </c:pt>
                <c:pt idx="3">
                  <c:v>21.7</c:v>
                </c:pt>
                <c:pt idx="4">
                  <c:v>19.7</c:v>
                </c:pt>
                <c:pt idx="5">
                  <c:v>18</c:v>
                </c:pt>
                <c:pt idx="6">
                  <c:v>16.3</c:v>
                </c:pt>
                <c:pt idx="7">
                  <c:v>15.9</c:v>
                </c:pt>
                <c:pt idx="8">
                  <c:v>14.1</c:v>
                </c:pt>
                <c:pt idx="9">
                  <c:v>11.4</c:v>
                </c:pt>
                <c:pt idx="10">
                  <c:v>9.1999999999999993</c:v>
                </c:pt>
                <c:pt idx="11">
                  <c:v>7.9</c:v>
                </c:pt>
                <c:pt idx="12">
                  <c:v>6.9</c:v>
                </c:pt>
                <c:pt idx="13">
                  <c:v>6.1</c:v>
                </c:pt>
                <c:pt idx="14">
                  <c:v>5.6</c:v>
                </c:pt>
                <c:pt idx="15">
                  <c:v>5.2</c:v>
                </c:pt>
                <c:pt idx="16">
                  <c:v>5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0-413E-98F0-3D6B7F63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792"/>
        <c:axId val="139855744"/>
      </c:lineChart>
      <c:catAx>
        <c:axId val="139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27744"/>
        <c:crosses val="autoZero"/>
        <c:auto val="1"/>
        <c:lblAlgn val="ctr"/>
        <c:lblOffset val="100"/>
        <c:noMultiLvlLbl val="0"/>
      </c:catAx>
      <c:valAx>
        <c:axId val="139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3552"/>
        <c:crosses val="autoZero"/>
        <c:crossBetween val="between"/>
      </c:valAx>
      <c:valAx>
        <c:axId val="13985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0177792"/>
        <c:crosses val="max"/>
        <c:crossBetween val="between"/>
      </c:valAx>
      <c:catAx>
        <c:axId val="14017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55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3869596945543099E-2"/>
          <c:y val="0.81052402145384006"/>
          <c:w val="0.23439924848103663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00000000007E-2"/>
          <c:y val="5.2089530475357249E-2"/>
          <c:w val="0.58022287839020126"/>
          <c:h val="0.831930592009332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Data!$I$27:$I$28</c:f>
              <c:strCache>
                <c:ptCount val="2"/>
                <c:pt idx="0">
                  <c:v>POPOLAZIONE 2050</c:v>
                </c:pt>
                <c:pt idx="1">
                  <c:v>MASCHI                                                                                 .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Data!$I$29:$I$49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B-4A96-AE4E-17DC93ECAC77}"/>
            </c:ext>
          </c:extLst>
        </c:ser>
        <c:ser>
          <c:idx val="1"/>
          <c:order val="1"/>
          <c:tx>
            <c:strRef>
              <c:f>Data!$J$27:$J$28</c:f>
              <c:strCache>
                <c:ptCount val="2"/>
                <c:pt idx="0">
                  <c:v>POPOLAZIONE 2050</c:v>
                </c:pt>
                <c:pt idx="1">
                  <c:v>FEMMINE                                                                                                .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Data!$J$29:$J$49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B-4A96-AE4E-17DC93EC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8256"/>
        <c:axId val="140609792"/>
      </c:barChart>
      <c:catAx>
        <c:axId val="1406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09792"/>
        <c:crosses val="autoZero"/>
        <c:auto val="1"/>
        <c:lblAlgn val="ctr"/>
        <c:lblOffset val="100"/>
        <c:noMultiLvlLbl val="0"/>
      </c:catAx>
      <c:valAx>
        <c:axId val="140609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60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1203934946562236E-2"/>
          <c:y val="0.1975028822331788"/>
          <c:w val="0.31423380483260183"/>
          <c:h val="0.358929526332572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779145</xdr:colOff>
      <xdr:row>2</xdr:row>
      <xdr:rowOff>20954</xdr:rowOff>
    </xdr:from>
    <xdr:to>
      <xdr:col>21</xdr:col>
      <xdr:colOff>693420</xdr:colOff>
      <xdr:row>22</xdr:row>
      <xdr:rowOff>198119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26</xdr:row>
      <xdr:rowOff>194310</xdr:rowOff>
    </xdr:from>
    <xdr:to>
      <xdr:col>25</xdr:col>
      <xdr:colOff>579120</xdr:colOff>
      <xdr:row>41</xdr:row>
      <xdr:rowOff>194310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27</xdr:row>
      <xdr:rowOff>15240</xdr:rowOff>
    </xdr:from>
    <xdr:to>
      <xdr:col>19</xdr:col>
      <xdr:colOff>0</xdr:colOff>
      <xdr:row>41</xdr:row>
      <xdr:rowOff>179070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42</xdr:row>
      <xdr:rowOff>179070</xdr:rowOff>
    </xdr:from>
    <xdr:to>
      <xdr:col>25</xdr:col>
      <xdr:colOff>601980</xdr:colOff>
      <xdr:row>54</xdr:row>
      <xdr:rowOff>175260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178074</xdr:colOff>
      <xdr:row>43</xdr:row>
      <xdr:rowOff>24019</xdr:rowOff>
    </xdr:from>
    <xdr:to>
      <xdr:col>19</xdr:col>
      <xdr:colOff>78683</xdr:colOff>
      <xdr:row>54</xdr:row>
      <xdr:rowOff>58806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280147</xdr:colOff>
      <xdr:row>56</xdr:row>
      <xdr:rowOff>11204</xdr:rowOff>
    </xdr:from>
    <xdr:to>
      <xdr:col>12</xdr:col>
      <xdr:colOff>425825</xdr:colOff>
      <xdr:row>77</xdr:row>
      <xdr:rowOff>179294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268941</xdr:colOff>
      <xdr:row>78</xdr:row>
      <xdr:rowOff>78443</xdr:rowOff>
    </xdr:from>
    <xdr:to>
      <xdr:col>12</xdr:col>
      <xdr:colOff>403412</xdr:colOff>
      <xdr:row>100</xdr:row>
      <xdr:rowOff>33618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607694</xdr:colOff>
      <xdr:row>3</xdr:row>
      <xdr:rowOff>20954</xdr:rowOff>
    </xdr:from>
    <xdr:to>
      <xdr:col>26</xdr:col>
      <xdr:colOff>590549</xdr:colOff>
      <xdr:row>23</xdr:row>
      <xdr:rowOff>198119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7718</xdr:colOff>
      <xdr:row>37</xdr:row>
      <xdr:rowOff>133350</xdr:rowOff>
    </xdr:from>
    <xdr:to>
      <xdr:col>12</xdr:col>
      <xdr:colOff>600074</xdr:colOff>
      <xdr:row>53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593452</xdr:colOff>
      <xdr:row>2</xdr:row>
      <xdr:rowOff>19050</xdr:rowOff>
    </xdr:from>
    <xdr:to>
      <xdr:col>13</xdr:col>
      <xdr:colOff>28576</xdr:colOff>
      <xdr:row>17</xdr:row>
      <xdr:rowOff>190501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3909</xdr:colOff>
      <xdr:row>53</xdr:row>
      <xdr:rowOff>13335</xdr:rowOff>
    </xdr:from>
    <xdr:to>
      <xdr:col>12</xdr:col>
      <xdr:colOff>600075</xdr:colOff>
      <xdr:row>69</xdr:row>
      <xdr:rowOff>71717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17</xdr:row>
      <xdr:rowOff>200025</xdr:rowOff>
    </xdr:from>
    <xdr:to>
      <xdr:col>13</xdr:col>
      <xdr:colOff>19050</xdr:colOff>
      <xdr:row>32</xdr:row>
      <xdr:rowOff>47625</xdr:rowOff>
    </xdr:to>
    <xdr:graphicFrame macro="">
      <xdr:nvGraphicFramePr>
        <xdr:cNvPr id="5" name="Grafico 4" title="POPOLAZIONE 1950 IN VALORI RELATIV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704850</xdr:colOff>
      <xdr:row>3</xdr:row>
      <xdr:rowOff>123825</xdr:rowOff>
    </xdr:from>
    <xdr:ext cx="1504949" cy="264560"/>
    <xdr:sp macro="" textlink="">
      <xdr:nvSpPr>
        <xdr:cNvPr id="6" name="CasellaDiTesto 5"/>
        <xdr:cNvSpPr txBox="1"/>
      </xdr:nvSpPr>
      <xdr:spPr>
        <a:xfrm>
          <a:off x="7677150" y="695325"/>
          <a:ext cx="15049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POPOLAZIONE</a:t>
          </a:r>
          <a:r>
            <a:rPr lang="it-IT" sz="1100" baseline="0"/>
            <a:t> 1950</a:t>
          </a:r>
          <a:endParaRPr lang="it-IT" sz="1100"/>
        </a:p>
      </xdr:txBody>
    </xdr:sp>
    <xdr:clientData/>
  </xdr:oneCellAnchor>
  <xdr:twoCellAnchor>
    <xdr:from>
      <xdr:col>11</xdr:col>
      <xdr:colOff>9525</xdr:colOff>
      <xdr:row>20</xdr:row>
      <xdr:rowOff>19050</xdr:rowOff>
    </xdr:from>
    <xdr:to>
      <xdr:col>12</xdr:col>
      <xdr:colOff>600075</xdr:colOff>
      <xdr:row>23</xdr:row>
      <xdr:rowOff>133350</xdr:rowOff>
    </xdr:to>
    <xdr:sp macro="" textlink="">
      <xdr:nvSpPr>
        <xdr:cNvPr id="7" name="CasellaDiTesto 6"/>
        <xdr:cNvSpPr txBox="1"/>
      </xdr:nvSpPr>
      <xdr:spPr>
        <a:xfrm>
          <a:off x="7781925" y="4143375"/>
          <a:ext cx="12001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POPOLAZIONE 1950 IN VALORI RELATIVI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0.03432</cdr:x>
      <cdr:y>0.09333</cdr:y>
    </cdr:from>
    <cdr:to>
      <cdr:x>0.33108</cdr:x>
      <cdr:y>0.27667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54206" y="266700"/>
          <a:ext cx="133350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0.04258</cdr:x>
      <cdr:y>0.07165</cdr:y>
    </cdr:from>
    <cdr:to>
      <cdr:x>0.3336</cdr:x>
      <cdr:y>0.28349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92306" y="219075"/>
          <a:ext cx="13144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POPOLAZIONE 2050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0.02452</cdr:x>
      <cdr:y>0.10425</cdr:y>
    </cdr:from>
    <cdr:to>
      <cdr:x>0.38003</cdr:x>
      <cdr:y>0.38136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391" y="300990"/>
          <a:ext cx="16002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POPOLAZIONE 2050  VALORI RELATIVI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21</xdr:col>
      <xdr:colOff>0</xdr:colOff>
      <xdr:row>22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2802</xdr:colOff>
      <xdr:row>27</xdr:row>
      <xdr:rowOff>4</xdr:rowOff>
    </xdr:from>
    <xdr:to>
      <xdr:col>21</xdr:col>
      <xdr:colOff>0</xdr:colOff>
      <xdr:row>48</xdr:row>
      <xdr:rowOff>190501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25" zoomScale="85" zoomScaleNormal="85" workbookViewId="0">
      <selection activeCell="R58" sqref="R58"/>
    </sheetView>
  </sheetViews>
  <sheetFormatPr defaultRowHeight="15"/>
  <cols>
    <col min="2" max="2" width="13" customWidth="1"/>
    <col min="3" max="3" width="13.85546875" customWidth="1"/>
    <col min="4" max="4" width="12.5703125" customWidth="1"/>
    <col min="5" max="7" width="12.5703125" style="7" customWidth="1"/>
    <col min="8" max="10" width="11.7109375" customWidth="1"/>
    <col min="11" max="11" width="14" bestFit="1" customWidth="1"/>
    <col min="12" max="17" width="11.7109375" customWidth="1"/>
    <col min="18" max="18" width="15.7109375" bestFit="1" customWidth="1"/>
    <col min="19" max="28" width="11.7109375" customWidth="1"/>
  </cols>
  <sheetData>
    <row r="1" spans="2:26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2:26">
      <c r="B2" s="33"/>
      <c r="C2" s="33"/>
      <c r="D2" s="33"/>
      <c r="E2" s="33"/>
      <c r="F2" s="33"/>
      <c r="G2" s="33"/>
      <c r="H2" s="33"/>
      <c r="I2" s="33"/>
      <c r="J2" s="3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>
      <c r="B3" s="33" t="s">
        <v>2</v>
      </c>
      <c r="C3" s="33" t="s">
        <v>1</v>
      </c>
      <c r="D3" s="33" t="s">
        <v>2</v>
      </c>
      <c r="E3" s="33"/>
      <c r="F3" s="33"/>
      <c r="G3" s="33"/>
      <c r="H3" s="33" t="s">
        <v>3</v>
      </c>
      <c r="I3" s="33" t="s">
        <v>2</v>
      </c>
      <c r="J3" s="33" t="s">
        <v>24</v>
      </c>
      <c r="K3" s="5" t="s">
        <v>0</v>
      </c>
      <c r="L3" s="5" t="s">
        <v>0</v>
      </c>
      <c r="M3" s="5" t="s">
        <v>0</v>
      </c>
      <c r="N3" s="5" t="s">
        <v>0</v>
      </c>
      <c r="O3" s="5"/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</row>
    <row r="4" spans="2:26">
      <c r="B4" s="33">
        <v>1950</v>
      </c>
      <c r="C4" s="33">
        <v>4084</v>
      </c>
      <c r="D4" s="33" t="s">
        <v>4</v>
      </c>
      <c r="E4" s="33"/>
      <c r="F4" s="33"/>
      <c r="G4" s="33"/>
      <c r="H4" s="33">
        <v>49.1</v>
      </c>
      <c r="I4" s="33" t="s">
        <v>4</v>
      </c>
      <c r="J4" s="33">
        <v>27.7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</row>
    <row r="5" spans="2:26">
      <c r="B5" s="33">
        <v>1955</v>
      </c>
      <c r="C5" s="33">
        <v>4544</v>
      </c>
      <c r="D5" s="33" t="s">
        <v>5</v>
      </c>
      <c r="E5" s="33"/>
      <c r="F5" s="33"/>
      <c r="G5" s="33"/>
      <c r="H5" s="33">
        <v>49</v>
      </c>
      <c r="I5" s="33" t="s">
        <v>5</v>
      </c>
      <c r="J5" s="33">
        <v>25.9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</row>
    <row r="6" spans="2:26">
      <c r="B6" s="33">
        <v>1960</v>
      </c>
      <c r="C6" s="33">
        <v>5099</v>
      </c>
      <c r="D6" s="33" t="s">
        <v>6</v>
      </c>
      <c r="E6" s="33"/>
      <c r="F6" s="33"/>
      <c r="G6" s="33"/>
      <c r="H6" s="33">
        <v>48.4</v>
      </c>
      <c r="I6" s="33" t="s">
        <v>6</v>
      </c>
      <c r="J6" s="33">
        <v>23.8</v>
      </c>
    </row>
    <row r="7" spans="2:26">
      <c r="B7" s="33">
        <v>1965</v>
      </c>
      <c r="C7" s="33">
        <v>5769</v>
      </c>
      <c r="D7" s="33" t="s">
        <v>7</v>
      </c>
      <c r="E7" s="33"/>
      <c r="F7" s="33"/>
      <c r="G7" s="33"/>
      <c r="H7" s="33">
        <v>48.1</v>
      </c>
      <c r="I7" s="33" t="s">
        <v>7</v>
      </c>
      <c r="J7" s="33">
        <v>21.7</v>
      </c>
    </row>
    <row r="8" spans="2:26">
      <c r="B8" s="33">
        <v>1970</v>
      </c>
      <c r="C8" s="33">
        <v>6576</v>
      </c>
      <c r="D8" s="33" t="s">
        <v>8</v>
      </c>
      <c r="E8" s="33"/>
      <c r="F8" s="33"/>
      <c r="G8" s="33"/>
      <c r="H8" s="33">
        <v>47.9</v>
      </c>
      <c r="I8" s="33" t="s">
        <v>8</v>
      </c>
      <c r="J8" s="33">
        <v>19.7</v>
      </c>
    </row>
    <row r="9" spans="2:26">
      <c r="B9" s="33">
        <v>1975</v>
      </c>
      <c r="C9" s="33">
        <v>7556</v>
      </c>
      <c r="D9" s="33" t="s">
        <v>9</v>
      </c>
      <c r="E9" s="33"/>
      <c r="F9" s="33"/>
      <c r="G9" s="33"/>
      <c r="H9" s="33">
        <v>47.2</v>
      </c>
      <c r="I9" s="33" t="s">
        <v>9</v>
      </c>
      <c r="J9" s="33">
        <v>18</v>
      </c>
    </row>
    <row r="10" spans="2:26">
      <c r="B10" s="33">
        <v>1980</v>
      </c>
      <c r="C10" s="33">
        <v>8717</v>
      </c>
      <c r="D10" s="33" t="s">
        <v>10</v>
      </c>
      <c r="E10" s="33"/>
      <c r="F10" s="33"/>
      <c r="G10" s="33"/>
      <c r="H10" s="33">
        <v>45.2</v>
      </c>
      <c r="I10" s="33" t="s">
        <v>10</v>
      </c>
      <c r="J10" s="33">
        <v>16.3</v>
      </c>
    </row>
    <row r="11" spans="2:26">
      <c r="B11" s="33">
        <v>1985</v>
      </c>
      <c r="C11" s="33">
        <v>10063</v>
      </c>
      <c r="D11" s="33" t="s">
        <v>11</v>
      </c>
      <c r="E11" s="33"/>
      <c r="F11" s="33"/>
      <c r="G11" s="33"/>
      <c r="H11" s="33">
        <v>44.4</v>
      </c>
      <c r="I11" s="33" t="s">
        <v>11</v>
      </c>
      <c r="J11" s="33">
        <v>15.9</v>
      </c>
    </row>
    <row r="12" spans="2:26">
      <c r="B12" s="33">
        <v>1990</v>
      </c>
      <c r="C12" s="33">
        <v>11599</v>
      </c>
      <c r="D12" s="33" t="s">
        <v>12</v>
      </c>
      <c r="E12" s="33"/>
      <c r="F12" s="33"/>
      <c r="G12" s="33"/>
      <c r="H12" s="33">
        <v>44.1</v>
      </c>
      <c r="I12" s="33" t="s">
        <v>12</v>
      </c>
      <c r="J12" s="33">
        <v>14.1</v>
      </c>
    </row>
    <row r="13" spans="2:26">
      <c r="B13" s="33">
        <v>1995</v>
      </c>
      <c r="C13" s="33">
        <v>13475</v>
      </c>
      <c r="D13" s="33" t="s">
        <v>13</v>
      </c>
      <c r="E13" s="33"/>
      <c r="F13" s="33"/>
      <c r="G13" s="33"/>
      <c r="H13" s="33">
        <v>42.8</v>
      </c>
      <c r="I13" s="33" t="s">
        <v>13</v>
      </c>
      <c r="J13" s="33">
        <v>11.4</v>
      </c>
    </row>
    <row r="14" spans="2:26">
      <c r="B14" s="33">
        <v>2000</v>
      </c>
      <c r="C14" s="33">
        <v>15767</v>
      </c>
      <c r="D14" s="33" t="s">
        <v>14</v>
      </c>
      <c r="E14" s="33"/>
      <c r="F14" s="33"/>
      <c r="G14" s="33"/>
      <c r="H14" s="33">
        <v>39.5</v>
      </c>
      <c r="I14" s="33" t="s">
        <v>14</v>
      </c>
      <c r="J14" s="33">
        <v>9.1999999999999993</v>
      </c>
    </row>
    <row r="15" spans="2:26">
      <c r="B15" s="33">
        <v>2005</v>
      </c>
      <c r="C15" s="33">
        <v>18337</v>
      </c>
      <c r="D15" s="33" t="s">
        <v>15</v>
      </c>
      <c r="E15" s="33"/>
      <c r="F15" s="33"/>
      <c r="G15" s="33"/>
      <c r="H15" s="33">
        <v>36.5</v>
      </c>
      <c r="I15" s="33" t="s">
        <v>15</v>
      </c>
      <c r="J15" s="33">
        <v>7.9</v>
      </c>
    </row>
    <row r="16" spans="2:26">
      <c r="B16" s="33">
        <v>2010</v>
      </c>
      <c r="C16" s="33">
        <v>21152</v>
      </c>
      <c r="D16" s="33" t="s">
        <v>16</v>
      </c>
      <c r="E16" s="33"/>
      <c r="F16" s="33"/>
      <c r="G16" s="33"/>
      <c r="H16" s="33">
        <v>34.1</v>
      </c>
      <c r="I16" s="33" t="s">
        <v>16</v>
      </c>
      <c r="J16" s="33">
        <v>6.9</v>
      </c>
    </row>
    <row r="17" spans="2:12">
      <c r="B17" s="33">
        <v>2015</v>
      </c>
      <c r="C17" s="33">
        <v>24234</v>
      </c>
      <c r="D17" s="33" t="s">
        <v>17</v>
      </c>
      <c r="E17" s="33"/>
      <c r="F17" s="33"/>
      <c r="G17" s="33"/>
      <c r="H17" s="33">
        <v>32.799999999999997</v>
      </c>
      <c r="I17" s="33" t="s">
        <v>17</v>
      </c>
      <c r="J17" s="33">
        <v>6.1</v>
      </c>
    </row>
    <row r="18" spans="2:12">
      <c r="B18" s="33">
        <v>2020</v>
      </c>
      <c r="C18" s="33">
        <v>27691</v>
      </c>
      <c r="D18" s="33" t="s">
        <v>18</v>
      </c>
      <c r="E18" s="33"/>
      <c r="F18" s="33"/>
      <c r="G18" s="33"/>
      <c r="H18" s="33">
        <v>31.4</v>
      </c>
      <c r="I18" s="33" t="s">
        <v>18</v>
      </c>
      <c r="J18" s="33">
        <v>5.6</v>
      </c>
    </row>
    <row r="19" spans="2:12">
      <c r="B19" s="33">
        <v>2025</v>
      </c>
      <c r="C19" s="33">
        <v>31510</v>
      </c>
      <c r="D19" s="33" t="s">
        <v>19</v>
      </c>
      <c r="E19" s="33"/>
      <c r="F19" s="33"/>
      <c r="G19" s="33"/>
      <c r="H19" s="33">
        <v>29.7</v>
      </c>
      <c r="I19" s="33" t="s">
        <v>19</v>
      </c>
      <c r="J19" s="33">
        <v>5.2</v>
      </c>
    </row>
    <row r="20" spans="2:12">
      <c r="B20" s="33">
        <v>2030</v>
      </c>
      <c r="C20" s="33">
        <v>35622</v>
      </c>
      <c r="D20" s="33" t="s">
        <v>20</v>
      </c>
      <c r="E20" s="33"/>
      <c r="F20" s="33"/>
      <c r="G20" s="33"/>
      <c r="H20" s="33">
        <v>27.9</v>
      </c>
      <c r="I20" s="33" t="s">
        <v>20</v>
      </c>
      <c r="J20" s="33">
        <v>5</v>
      </c>
    </row>
    <row r="21" spans="2:12">
      <c r="B21" s="33">
        <v>2035</v>
      </c>
      <c r="C21" s="33">
        <v>39949</v>
      </c>
      <c r="D21" s="33" t="s">
        <v>21</v>
      </c>
      <c r="E21" s="33"/>
      <c r="F21" s="33"/>
      <c r="G21" s="33"/>
      <c r="H21" s="33">
        <v>26.4</v>
      </c>
      <c r="I21" s="33" t="s">
        <v>21</v>
      </c>
      <c r="J21" s="33">
        <v>4.9000000000000004</v>
      </c>
    </row>
    <row r="22" spans="2:12">
      <c r="B22" s="33">
        <v>2040</v>
      </c>
      <c r="C22" s="33">
        <v>44471</v>
      </c>
      <c r="D22" s="33" t="s">
        <v>22</v>
      </c>
      <c r="E22" s="33"/>
      <c r="F22" s="33"/>
      <c r="G22" s="33"/>
      <c r="H22" s="33">
        <v>25</v>
      </c>
      <c r="I22" s="33" t="s">
        <v>22</v>
      </c>
      <c r="J22" s="33">
        <v>4.9000000000000004</v>
      </c>
    </row>
    <row r="23" spans="2:12">
      <c r="B23" s="33">
        <v>2045</v>
      </c>
      <c r="C23" s="33">
        <v>49175</v>
      </c>
      <c r="D23" s="33" t="s">
        <v>23</v>
      </c>
      <c r="E23" s="33"/>
      <c r="F23" s="33"/>
      <c r="G23" s="33"/>
      <c r="H23" s="33">
        <v>23.9</v>
      </c>
      <c r="I23" s="33" t="s">
        <v>23</v>
      </c>
      <c r="J23" s="33">
        <v>4.9000000000000004</v>
      </c>
    </row>
    <row r="24" spans="2:12">
      <c r="B24" s="33">
        <v>2050</v>
      </c>
      <c r="C24" s="33">
        <v>54048</v>
      </c>
      <c r="D24" s="33"/>
      <c r="E24" s="33"/>
      <c r="F24" s="33"/>
      <c r="G24" s="33"/>
      <c r="H24" s="33"/>
      <c r="I24" s="33"/>
      <c r="J24" s="33"/>
    </row>
    <row r="27" spans="2:12">
      <c r="B27" s="9" t="s">
        <v>25</v>
      </c>
      <c r="C27" s="9"/>
      <c r="D27" s="9"/>
      <c r="E27" s="9"/>
      <c r="F27" s="9"/>
      <c r="G27" s="9"/>
      <c r="H27" s="9" t="s">
        <v>50</v>
      </c>
      <c r="I27" s="9"/>
      <c r="J27" s="9"/>
    </row>
    <row r="28" spans="2:12">
      <c r="B28" s="9" t="s">
        <v>27</v>
      </c>
      <c r="C28" s="9" t="s">
        <v>26</v>
      </c>
      <c r="D28" s="9" t="s">
        <v>49</v>
      </c>
      <c r="E28" s="9" t="s">
        <v>51</v>
      </c>
      <c r="F28" s="9" t="s">
        <v>52</v>
      </c>
      <c r="G28" s="9"/>
      <c r="H28" s="9" t="s">
        <v>27</v>
      </c>
      <c r="I28" s="12" t="s">
        <v>55</v>
      </c>
      <c r="J28" s="12" t="s">
        <v>56</v>
      </c>
      <c r="K28" s="8" t="s">
        <v>51</v>
      </c>
      <c r="L28" s="8" t="s">
        <v>52</v>
      </c>
    </row>
    <row r="29" spans="2:12">
      <c r="B29" s="9" t="s">
        <v>28</v>
      </c>
      <c r="C29" s="9">
        <v>-312</v>
      </c>
      <c r="D29" s="9">
        <v>319</v>
      </c>
      <c r="E29" s="9">
        <f>+C29/3871</f>
        <v>-8.0599328338930507E-2</v>
      </c>
      <c r="F29" s="9">
        <f>+D29/3871</f>
        <v>8.2407646602944973E-2</v>
      </c>
      <c r="G29" s="9"/>
      <c r="H29" s="9" t="s">
        <v>28</v>
      </c>
      <c r="I29" s="9">
        <v>-3079</v>
      </c>
      <c r="J29" s="9">
        <v>3006</v>
      </c>
      <c r="K29">
        <f>+I29/50968</f>
        <v>-6.0410453617956363E-2</v>
      </c>
      <c r="L29">
        <f>+J29/50968</f>
        <v>5.8978182388949932E-2</v>
      </c>
    </row>
    <row r="30" spans="2:12">
      <c r="B30" s="9" t="s">
        <v>29</v>
      </c>
      <c r="C30" s="9">
        <v>-237</v>
      </c>
      <c r="D30" s="9">
        <v>249</v>
      </c>
      <c r="E30" s="9">
        <f t="shared" ref="E30:E49" si="0">+C30/3871</f>
        <v>-6.1224489795918366E-2</v>
      </c>
      <c r="F30" s="9">
        <f t="shared" ref="F30:F49" si="1">+D30/3871</f>
        <v>6.432446396280031E-2</v>
      </c>
      <c r="G30" s="9"/>
      <c r="H30" s="9" t="s">
        <v>29</v>
      </c>
      <c r="I30" s="9">
        <v>-2909</v>
      </c>
      <c r="J30" s="9">
        <v>2848</v>
      </c>
      <c r="K30" s="7">
        <f t="shared" ref="K30:K48" si="2">+I30/50968</f>
        <v>-5.7075027468215349E-2</v>
      </c>
      <c r="L30" s="7">
        <f t="shared" ref="L30:L49" si="3">+J30/50968</f>
        <v>5.5878198085072987E-2</v>
      </c>
    </row>
    <row r="31" spans="2:12">
      <c r="B31" s="9" t="s">
        <v>30</v>
      </c>
      <c r="C31" s="9">
        <v>-221</v>
      </c>
      <c r="D31" s="9">
        <v>223</v>
      </c>
      <c r="E31" s="9">
        <f t="shared" si="0"/>
        <v>-5.7091190906742445E-2</v>
      </c>
      <c r="F31" s="9">
        <f t="shared" si="1"/>
        <v>5.7607853267889433E-2</v>
      </c>
      <c r="G31" s="9"/>
      <c r="H31" s="13" t="s">
        <v>54</v>
      </c>
      <c r="I31" s="9">
        <v>-2746</v>
      </c>
      <c r="J31" s="9">
        <v>2694</v>
      </c>
      <c r="K31" s="7">
        <f t="shared" si="2"/>
        <v>-5.3876942395228382E-2</v>
      </c>
      <c r="L31" s="7">
        <f t="shared" si="3"/>
        <v>5.285669439648407E-2</v>
      </c>
    </row>
    <row r="32" spans="2:12">
      <c r="B32" s="9" t="s">
        <v>31</v>
      </c>
      <c r="C32" s="9">
        <v>-193</v>
      </c>
      <c r="D32" s="9">
        <v>202</v>
      </c>
      <c r="E32" s="9">
        <f t="shared" si="0"/>
        <v>-4.985791785068458E-2</v>
      </c>
      <c r="F32" s="9">
        <f t="shared" si="1"/>
        <v>5.2182898475846035E-2</v>
      </c>
      <c r="G32" s="9"/>
      <c r="H32" s="12" t="s">
        <v>31</v>
      </c>
      <c r="I32" s="9">
        <v>-2583</v>
      </c>
      <c r="J32" s="9">
        <v>2539</v>
      </c>
      <c r="K32" s="7">
        <f t="shared" si="2"/>
        <v>-5.0678857322241408E-2</v>
      </c>
      <c r="L32" s="7">
        <f t="shared" si="3"/>
        <v>4.9815570554073145E-2</v>
      </c>
    </row>
    <row r="33" spans="2:15">
      <c r="B33" s="9" t="s">
        <v>32</v>
      </c>
      <c r="C33" s="9">
        <v>-175</v>
      </c>
      <c r="D33" s="9">
        <v>167</v>
      </c>
      <c r="E33" s="9">
        <f t="shared" si="0"/>
        <v>-4.5207956600361664E-2</v>
      </c>
      <c r="F33" s="9">
        <f t="shared" si="1"/>
        <v>4.3141307155773703E-2</v>
      </c>
      <c r="G33" s="9"/>
      <c r="H33" s="9" t="s">
        <v>32</v>
      </c>
      <c r="I33" s="9">
        <v>-2416</v>
      </c>
      <c r="J33" s="9">
        <v>2381</v>
      </c>
      <c r="K33" s="7">
        <f t="shared" si="2"/>
        <v>-4.7402291633966413E-2</v>
      </c>
      <c r="L33" s="7">
        <f t="shared" si="3"/>
        <v>4.67155862501962E-2</v>
      </c>
    </row>
    <row r="34" spans="2:15">
      <c r="B34" s="9" t="s">
        <v>33</v>
      </c>
      <c r="C34" s="9">
        <v>-148</v>
      </c>
      <c r="D34" s="9">
        <v>137</v>
      </c>
      <c r="E34" s="9">
        <f t="shared" si="0"/>
        <v>-3.8233014724877293E-2</v>
      </c>
      <c r="F34" s="9">
        <f t="shared" si="1"/>
        <v>3.5391371738568843E-2</v>
      </c>
      <c r="G34" s="9"/>
      <c r="H34" s="9" t="s">
        <v>33</v>
      </c>
      <c r="I34" s="9">
        <v>-2217</v>
      </c>
      <c r="J34" s="9">
        <v>2189</v>
      </c>
      <c r="K34" s="7">
        <f t="shared" si="2"/>
        <v>-4.3497881023387225E-2</v>
      </c>
      <c r="L34" s="7">
        <f t="shared" si="3"/>
        <v>4.2948516716371059E-2</v>
      </c>
    </row>
    <row r="35" spans="2:15">
      <c r="B35" s="9" t="s">
        <v>34</v>
      </c>
      <c r="C35" s="9">
        <v>-135</v>
      </c>
      <c r="D35" s="9">
        <v>105</v>
      </c>
      <c r="E35" s="9">
        <f t="shared" si="0"/>
        <v>-3.4874709377421854E-2</v>
      </c>
      <c r="F35" s="9">
        <f t="shared" si="1"/>
        <v>2.7124773960216998E-2</v>
      </c>
      <c r="G35" s="9"/>
      <c r="H35" s="9" t="s">
        <v>34</v>
      </c>
      <c r="I35" s="9">
        <v>-1991</v>
      </c>
      <c r="J35" s="9">
        <v>1970</v>
      </c>
      <c r="K35" s="7">
        <f t="shared" si="2"/>
        <v>-3.9063726259613872E-2</v>
      </c>
      <c r="L35" s="7">
        <f t="shared" si="3"/>
        <v>3.8651703029351753E-2</v>
      </c>
    </row>
    <row r="36" spans="2:15">
      <c r="B36" s="9" t="s">
        <v>35</v>
      </c>
      <c r="C36" s="9">
        <v>-134</v>
      </c>
      <c r="D36" s="9">
        <v>103</v>
      </c>
      <c r="E36" s="9">
        <f t="shared" si="0"/>
        <v>-3.461637819684836E-2</v>
      </c>
      <c r="F36" s="9">
        <f t="shared" si="1"/>
        <v>2.6608111599070009E-2</v>
      </c>
      <c r="G36" s="9"/>
      <c r="H36" s="9" t="s">
        <v>35</v>
      </c>
      <c r="I36" s="9">
        <v>-1762</v>
      </c>
      <c r="J36" s="9">
        <v>1748</v>
      </c>
      <c r="K36" s="7">
        <f t="shared" si="2"/>
        <v>-3.4570711034374507E-2</v>
      </c>
      <c r="L36" s="7">
        <f t="shared" si="3"/>
        <v>3.4296028880866428E-2</v>
      </c>
      <c r="O36">
        <v>-1</v>
      </c>
    </row>
    <row r="37" spans="2:15">
      <c r="B37" s="9" t="s">
        <v>36</v>
      </c>
      <c r="C37" s="9">
        <v>-102</v>
      </c>
      <c r="D37" s="9">
        <v>117</v>
      </c>
      <c r="E37" s="9">
        <f t="shared" si="0"/>
        <v>-2.6349780418496511E-2</v>
      </c>
      <c r="F37" s="9">
        <f t="shared" si="1"/>
        <v>3.0224748127098942E-2</v>
      </c>
      <c r="G37" s="9"/>
      <c r="H37" s="9" t="s">
        <v>36</v>
      </c>
      <c r="I37" s="9">
        <v>-1581</v>
      </c>
      <c r="J37" s="9">
        <v>1585</v>
      </c>
      <c r="K37" s="7">
        <f t="shared" si="2"/>
        <v>-3.101946319259143E-2</v>
      </c>
      <c r="L37" s="7">
        <f t="shared" si="3"/>
        <v>3.1097943807879454E-2</v>
      </c>
    </row>
    <row r="38" spans="2:15">
      <c r="B38" s="9" t="s">
        <v>37</v>
      </c>
      <c r="C38" s="9">
        <v>-73</v>
      </c>
      <c r="D38" s="9">
        <v>99</v>
      </c>
      <c r="E38" s="9">
        <f t="shared" si="0"/>
        <v>-1.8858176181865152E-2</v>
      </c>
      <c r="F38" s="9">
        <f t="shared" si="1"/>
        <v>2.5574786876776025E-2</v>
      </c>
      <c r="G38" s="9"/>
      <c r="H38" s="9" t="s">
        <v>37</v>
      </c>
      <c r="I38" s="9">
        <v>-1397</v>
      </c>
      <c r="J38" s="9">
        <v>1421</v>
      </c>
      <c r="K38" s="7">
        <f t="shared" si="2"/>
        <v>-2.7409354889342333E-2</v>
      </c>
      <c r="L38" s="7">
        <f t="shared" si="3"/>
        <v>2.7880238581070475E-2</v>
      </c>
    </row>
    <row r="39" spans="2:15">
      <c r="B39" s="9" t="s">
        <v>38</v>
      </c>
      <c r="C39" s="9">
        <v>-57</v>
      </c>
      <c r="D39" s="9">
        <v>79</v>
      </c>
      <c r="E39" s="9">
        <f t="shared" si="0"/>
        <v>-1.4724877292689228E-2</v>
      </c>
      <c r="F39" s="9">
        <f t="shared" si="1"/>
        <v>2.0408163265306121E-2</v>
      </c>
      <c r="G39" s="9"/>
      <c r="H39" s="9" t="s">
        <v>38</v>
      </c>
      <c r="I39" s="9">
        <v>-1202</v>
      </c>
      <c r="J39" s="9">
        <v>1245</v>
      </c>
      <c r="K39" s="7">
        <f t="shared" si="2"/>
        <v>-2.3583424894051169E-2</v>
      </c>
      <c r="L39" s="7">
        <f t="shared" si="3"/>
        <v>2.4427091508397426E-2</v>
      </c>
    </row>
    <row r="40" spans="2:15">
      <c r="B40" s="9" t="s">
        <v>39</v>
      </c>
      <c r="C40" s="9">
        <v>-43</v>
      </c>
      <c r="D40" s="9">
        <v>64</v>
      </c>
      <c r="E40" s="9">
        <f t="shared" si="0"/>
        <v>-1.1108240764660295E-2</v>
      </c>
      <c r="F40" s="9">
        <f t="shared" si="1"/>
        <v>1.6533195556703694E-2</v>
      </c>
      <c r="G40" s="9"/>
      <c r="H40" s="9" t="s">
        <v>39</v>
      </c>
      <c r="I40" s="9">
        <v>-956</v>
      </c>
      <c r="J40" s="9">
        <v>1008</v>
      </c>
      <c r="K40" s="7">
        <f t="shared" si="2"/>
        <v>-1.8756867053837702E-2</v>
      </c>
      <c r="L40" s="7">
        <f t="shared" si="3"/>
        <v>1.9777115052582013E-2</v>
      </c>
    </row>
    <row r="41" spans="2:15">
      <c r="B41" s="9" t="s">
        <v>40</v>
      </c>
      <c r="C41" s="9">
        <v>-29</v>
      </c>
      <c r="D41" s="9">
        <v>48</v>
      </c>
      <c r="E41" s="9">
        <f t="shared" si="0"/>
        <v>-7.491604236631361E-3</v>
      </c>
      <c r="F41" s="9">
        <f t="shared" si="1"/>
        <v>1.2399896667527771E-2</v>
      </c>
      <c r="G41" s="9"/>
      <c r="H41" s="9" t="s">
        <v>40</v>
      </c>
      <c r="I41" s="9">
        <v>-737</v>
      </c>
      <c r="J41" s="9">
        <v>794</v>
      </c>
      <c r="K41" s="7">
        <f t="shared" si="2"/>
        <v>-1.4460053366818396E-2</v>
      </c>
      <c r="L41" s="7">
        <f t="shared" si="3"/>
        <v>1.5578402134672736E-2</v>
      </c>
    </row>
    <row r="42" spans="2:15">
      <c r="B42" s="9" t="s">
        <v>41</v>
      </c>
      <c r="C42" s="9">
        <v>-17</v>
      </c>
      <c r="D42" s="9">
        <v>34</v>
      </c>
      <c r="E42" s="9">
        <f t="shared" si="0"/>
        <v>-4.3916300697494186E-3</v>
      </c>
      <c r="F42" s="9">
        <f t="shared" si="1"/>
        <v>8.7832601394988372E-3</v>
      </c>
      <c r="G42" s="9"/>
      <c r="H42" s="9" t="s">
        <v>41</v>
      </c>
      <c r="I42" s="9">
        <v>-558</v>
      </c>
      <c r="J42" s="9">
        <v>619</v>
      </c>
      <c r="K42" s="7">
        <f t="shared" si="2"/>
        <v>-1.0948045832679328E-2</v>
      </c>
      <c r="L42" s="7">
        <f t="shared" si="3"/>
        <v>1.2144875215821692E-2</v>
      </c>
    </row>
    <row r="43" spans="2:15">
      <c r="B43" s="9" t="s">
        <v>42</v>
      </c>
      <c r="C43" s="9">
        <v>-9</v>
      </c>
      <c r="D43" s="9">
        <v>21</v>
      </c>
      <c r="E43" s="9">
        <f t="shared" si="0"/>
        <v>-2.3249806251614568E-3</v>
      </c>
      <c r="F43" s="9">
        <f t="shared" si="1"/>
        <v>5.4249547920433997E-3</v>
      </c>
      <c r="G43" s="9"/>
      <c r="H43" s="9" t="s">
        <v>42</v>
      </c>
      <c r="I43" s="9">
        <v>-398</v>
      </c>
      <c r="J43" s="9">
        <v>463</v>
      </c>
      <c r="K43" s="7">
        <f t="shared" si="2"/>
        <v>-7.8088212211583742E-3</v>
      </c>
      <c r="L43" s="7">
        <f t="shared" si="3"/>
        <v>9.0841312195887609E-3</v>
      </c>
    </row>
    <row r="44" spans="2:15">
      <c r="B44" s="9" t="s">
        <v>43</v>
      </c>
      <c r="C44" s="9">
        <v>-3</v>
      </c>
      <c r="D44" s="9">
        <v>10</v>
      </c>
      <c r="E44" s="9">
        <f t="shared" si="0"/>
        <v>-7.7499354172048571E-4</v>
      </c>
      <c r="F44" s="9">
        <f t="shared" si="1"/>
        <v>2.5833118057349523E-3</v>
      </c>
      <c r="G44" s="9"/>
      <c r="H44" s="9" t="s">
        <v>43</v>
      </c>
      <c r="I44" s="9">
        <v>-243</v>
      </c>
      <c r="J44" s="9">
        <v>304</v>
      </c>
      <c r="K44" s="7">
        <f t="shared" si="2"/>
        <v>-4.7676973787474496E-3</v>
      </c>
      <c r="L44" s="7">
        <f t="shared" si="3"/>
        <v>5.9645267618898129E-3</v>
      </c>
    </row>
    <row r="45" spans="2:15">
      <c r="B45" s="9" t="s">
        <v>44</v>
      </c>
      <c r="C45" s="9">
        <v>-1</v>
      </c>
      <c r="D45" s="9">
        <v>4</v>
      </c>
      <c r="E45" s="9">
        <f t="shared" si="0"/>
        <v>-2.5833118057349522E-4</v>
      </c>
      <c r="F45" s="9">
        <f t="shared" si="1"/>
        <v>1.0333247222939809E-3</v>
      </c>
      <c r="G45" s="9"/>
      <c r="H45" s="9" t="s">
        <v>44</v>
      </c>
      <c r="I45" s="9">
        <v>-124</v>
      </c>
      <c r="J45" s="9">
        <v>168</v>
      </c>
      <c r="K45" s="7">
        <f t="shared" si="2"/>
        <v>-2.4328990739287395E-3</v>
      </c>
      <c r="L45" s="7">
        <f t="shared" si="3"/>
        <v>3.296185842097002E-3</v>
      </c>
    </row>
    <row r="46" spans="2:15">
      <c r="B46" s="9" t="s">
        <v>45</v>
      </c>
      <c r="C46" s="9">
        <v>0</v>
      </c>
      <c r="D46" s="9">
        <v>1</v>
      </c>
      <c r="E46" s="9">
        <f t="shared" si="0"/>
        <v>0</v>
      </c>
      <c r="F46" s="9">
        <f t="shared" si="1"/>
        <v>2.5833118057349522E-4</v>
      </c>
      <c r="G46" s="9"/>
      <c r="H46" s="9" t="s">
        <v>45</v>
      </c>
      <c r="I46" s="9">
        <v>-49</v>
      </c>
      <c r="J46" s="9">
        <v>74</v>
      </c>
      <c r="K46" s="7">
        <f t="shared" si="2"/>
        <v>-9.6138753727829224E-4</v>
      </c>
      <c r="L46" s="7">
        <f t="shared" si="3"/>
        <v>1.4518913828284413E-3</v>
      </c>
    </row>
    <row r="47" spans="2:15">
      <c r="B47" s="9" t="s">
        <v>46</v>
      </c>
      <c r="C47" s="9">
        <v>0</v>
      </c>
      <c r="D47" s="9">
        <v>0</v>
      </c>
      <c r="E47" s="9">
        <f t="shared" si="0"/>
        <v>0</v>
      </c>
      <c r="F47" s="9">
        <f t="shared" si="1"/>
        <v>0</v>
      </c>
      <c r="G47" s="9"/>
      <c r="H47" s="9" t="s">
        <v>46</v>
      </c>
      <c r="I47" s="9">
        <v>-14</v>
      </c>
      <c r="J47" s="9">
        <v>23</v>
      </c>
      <c r="K47" s="7">
        <f t="shared" si="2"/>
        <v>-2.7468215350808352E-4</v>
      </c>
      <c r="L47" s="7">
        <f t="shared" si="3"/>
        <v>4.512635379061372E-4</v>
      </c>
    </row>
    <row r="48" spans="2:15">
      <c r="B48" s="9" t="s">
        <v>47</v>
      </c>
      <c r="C48" s="9">
        <v>0</v>
      </c>
      <c r="D48" s="9">
        <v>0</v>
      </c>
      <c r="E48" s="9">
        <f t="shared" si="0"/>
        <v>0</v>
      </c>
      <c r="F48" s="9">
        <f t="shared" si="1"/>
        <v>0</v>
      </c>
      <c r="G48" s="9"/>
      <c r="H48" s="9" t="s">
        <v>47</v>
      </c>
      <c r="I48" s="9">
        <v>-2</v>
      </c>
      <c r="J48" s="9">
        <v>4</v>
      </c>
      <c r="K48" s="15">
        <f t="shared" si="2"/>
        <v>-3.9240307644011927E-5</v>
      </c>
      <c r="L48" s="16">
        <f>4/50968</f>
        <v>7.8480615288023853E-5</v>
      </c>
    </row>
    <row r="49" spans="1:12">
      <c r="B49" s="9" t="s">
        <v>48</v>
      </c>
      <c r="C49" s="9">
        <v>0</v>
      </c>
      <c r="D49" s="9">
        <v>0</v>
      </c>
      <c r="E49" s="9">
        <f t="shared" si="0"/>
        <v>0</v>
      </c>
      <c r="F49" s="9">
        <f t="shared" si="1"/>
        <v>0</v>
      </c>
      <c r="G49" s="9"/>
      <c r="H49" s="9" t="s">
        <v>48</v>
      </c>
      <c r="I49" s="9">
        <v>0</v>
      </c>
      <c r="J49" s="9">
        <v>0</v>
      </c>
      <c r="K49" s="7">
        <f t="shared" ref="K49" si="4">+I49/50968</f>
        <v>0</v>
      </c>
      <c r="L49" s="7">
        <f t="shared" si="3"/>
        <v>0</v>
      </c>
    </row>
    <row r="50" spans="1:12" ht="44.45" customHeight="1">
      <c r="B50" s="44" t="s">
        <v>53</v>
      </c>
      <c r="C50" s="9">
        <v>1889</v>
      </c>
      <c r="D50" s="9">
        <f>SUM(D29:D49)</f>
        <v>1982</v>
      </c>
      <c r="E50" s="9"/>
      <c r="F50" s="9"/>
      <c r="G50" s="9"/>
      <c r="H50" s="9"/>
      <c r="I50" s="9">
        <v>23885</v>
      </c>
      <c r="J50" s="9">
        <v>27083</v>
      </c>
    </row>
    <row r="51" spans="1:12" ht="34.15" customHeight="1">
      <c r="B51" s="44"/>
      <c r="C51" s="43">
        <f>SUM(C50:D50)</f>
        <v>3871</v>
      </c>
      <c r="D51" s="43"/>
      <c r="E51" s="9"/>
      <c r="F51" s="9"/>
      <c r="G51" s="9"/>
      <c r="H51" s="9"/>
      <c r="I51" s="9"/>
      <c r="J51" s="9">
        <v>50968</v>
      </c>
    </row>
    <row r="57" spans="1:12">
      <c r="A57" s="10" t="s">
        <v>27</v>
      </c>
      <c r="B57" s="8" t="s">
        <v>57</v>
      </c>
      <c r="C57" s="8" t="s">
        <v>58</v>
      </c>
      <c r="D57" s="12" t="s">
        <v>59</v>
      </c>
      <c r="E57" s="12" t="s">
        <v>60</v>
      </c>
    </row>
    <row r="58" spans="1:12">
      <c r="A58" s="10" t="s">
        <v>28</v>
      </c>
      <c r="B58" s="10">
        <v>-312</v>
      </c>
      <c r="C58" s="10">
        <v>319</v>
      </c>
      <c r="D58" s="10">
        <v>-3079</v>
      </c>
      <c r="E58" s="10">
        <v>3006</v>
      </c>
    </row>
    <row r="59" spans="1:12">
      <c r="A59" s="10" t="s">
        <v>29</v>
      </c>
      <c r="B59" s="10">
        <v>-237</v>
      </c>
      <c r="C59" s="10">
        <v>249</v>
      </c>
      <c r="D59" s="10">
        <v>-2909</v>
      </c>
      <c r="E59" s="10">
        <v>2848</v>
      </c>
    </row>
    <row r="60" spans="1:12">
      <c r="A60" s="10" t="s">
        <v>30</v>
      </c>
      <c r="B60" s="10">
        <v>-221</v>
      </c>
      <c r="C60" s="10">
        <v>223</v>
      </c>
      <c r="D60" s="10">
        <v>-2746</v>
      </c>
      <c r="E60" s="10">
        <v>2694</v>
      </c>
    </row>
    <row r="61" spans="1:12">
      <c r="A61" s="10" t="s">
        <v>31</v>
      </c>
      <c r="B61" s="10">
        <v>-193</v>
      </c>
      <c r="C61" s="10">
        <v>202</v>
      </c>
      <c r="D61" s="10">
        <v>-2583</v>
      </c>
      <c r="E61" s="10">
        <v>2539</v>
      </c>
    </row>
    <row r="62" spans="1:12">
      <c r="A62" s="10" t="s">
        <v>32</v>
      </c>
      <c r="B62" s="10">
        <v>-175</v>
      </c>
      <c r="C62" s="10">
        <v>167</v>
      </c>
      <c r="D62" s="10">
        <v>-2416</v>
      </c>
      <c r="E62" s="10">
        <v>2381</v>
      </c>
    </row>
    <row r="63" spans="1:12">
      <c r="A63" s="10" t="s">
        <v>33</v>
      </c>
      <c r="B63" s="10">
        <v>-148</v>
      </c>
      <c r="C63" s="10">
        <v>137</v>
      </c>
      <c r="D63" s="10">
        <v>-2217</v>
      </c>
      <c r="E63" s="10">
        <v>2189</v>
      </c>
    </row>
    <row r="64" spans="1:12">
      <c r="A64" s="10" t="s">
        <v>34</v>
      </c>
      <c r="B64" s="10">
        <v>-135</v>
      </c>
      <c r="C64" s="10">
        <v>105</v>
      </c>
      <c r="D64" s="10">
        <v>-1991</v>
      </c>
      <c r="E64" s="10">
        <v>1970</v>
      </c>
    </row>
    <row r="65" spans="1:5">
      <c r="A65" s="10" t="s">
        <v>35</v>
      </c>
      <c r="B65" s="10">
        <v>-134</v>
      </c>
      <c r="C65" s="10">
        <v>103</v>
      </c>
      <c r="D65" s="10">
        <v>-1762</v>
      </c>
      <c r="E65" s="10">
        <v>1748</v>
      </c>
    </row>
    <row r="66" spans="1:5">
      <c r="A66" s="10" t="s">
        <v>36</v>
      </c>
      <c r="B66" s="10">
        <v>-102</v>
      </c>
      <c r="C66" s="10">
        <v>117</v>
      </c>
      <c r="D66" s="10">
        <v>-1581</v>
      </c>
      <c r="E66" s="10">
        <v>1585</v>
      </c>
    </row>
    <row r="67" spans="1:5">
      <c r="A67" s="10" t="s">
        <v>37</v>
      </c>
      <c r="B67" s="10">
        <v>-73</v>
      </c>
      <c r="C67" s="10">
        <v>99</v>
      </c>
      <c r="D67" s="10">
        <v>-1397</v>
      </c>
      <c r="E67" s="10">
        <v>1421</v>
      </c>
    </row>
    <row r="68" spans="1:5">
      <c r="A68" s="10" t="s">
        <v>38</v>
      </c>
      <c r="B68" s="10">
        <v>-57</v>
      </c>
      <c r="C68" s="10">
        <v>79</v>
      </c>
      <c r="D68" s="10">
        <v>-1202</v>
      </c>
      <c r="E68" s="10">
        <v>1245</v>
      </c>
    </row>
    <row r="69" spans="1:5">
      <c r="A69" s="10" t="s">
        <v>39</v>
      </c>
      <c r="B69" s="10">
        <v>-43</v>
      </c>
      <c r="C69" s="10">
        <v>64</v>
      </c>
      <c r="D69" s="10">
        <v>-956</v>
      </c>
      <c r="E69" s="10">
        <v>1008</v>
      </c>
    </row>
    <row r="70" spans="1:5">
      <c r="A70" s="10" t="s">
        <v>40</v>
      </c>
      <c r="B70" s="10">
        <v>-29</v>
      </c>
      <c r="C70" s="10">
        <v>48</v>
      </c>
      <c r="D70" s="10">
        <v>-737</v>
      </c>
      <c r="E70" s="10">
        <v>794</v>
      </c>
    </row>
    <row r="71" spans="1:5">
      <c r="A71" s="10" t="s">
        <v>41</v>
      </c>
      <c r="B71" s="10">
        <v>-17</v>
      </c>
      <c r="C71" s="10">
        <v>34</v>
      </c>
      <c r="D71" s="10">
        <v>-558</v>
      </c>
      <c r="E71" s="10">
        <v>619</v>
      </c>
    </row>
    <row r="72" spans="1:5">
      <c r="A72" s="10" t="s">
        <v>42</v>
      </c>
      <c r="B72" s="10">
        <v>-9</v>
      </c>
      <c r="C72" s="10">
        <v>21</v>
      </c>
      <c r="D72" s="10">
        <v>-398</v>
      </c>
      <c r="E72" s="10">
        <v>463</v>
      </c>
    </row>
    <row r="73" spans="1:5">
      <c r="A73" s="10" t="s">
        <v>43</v>
      </c>
      <c r="B73" s="10">
        <v>-3</v>
      </c>
      <c r="C73" s="10">
        <v>10</v>
      </c>
      <c r="D73" s="10">
        <v>-243</v>
      </c>
      <c r="E73" s="10">
        <v>304</v>
      </c>
    </row>
    <row r="74" spans="1:5">
      <c r="A74" s="10" t="s">
        <v>44</v>
      </c>
      <c r="B74" s="10">
        <v>-1</v>
      </c>
      <c r="C74" s="10">
        <v>4</v>
      </c>
      <c r="D74" s="10">
        <v>-124</v>
      </c>
      <c r="E74" s="10">
        <v>168</v>
      </c>
    </row>
    <row r="75" spans="1:5">
      <c r="A75" s="10" t="s">
        <v>45</v>
      </c>
      <c r="B75" s="10">
        <v>0</v>
      </c>
      <c r="C75" s="10">
        <v>1</v>
      </c>
      <c r="D75" s="10">
        <v>-49</v>
      </c>
      <c r="E75" s="10">
        <v>74</v>
      </c>
    </row>
    <row r="76" spans="1:5">
      <c r="A76" s="10" t="s">
        <v>46</v>
      </c>
      <c r="B76" s="10">
        <v>0</v>
      </c>
      <c r="C76" s="10">
        <v>0</v>
      </c>
      <c r="D76" s="10">
        <v>-14</v>
      </c>
      <c r="E76" s="10">
        <v>23</v>
      </c>
    </row>
    <row r="77" spans="1:5">
      <c r="A77" s="10" t="s">
        <v>47</v>
      </c>
      <c r="B77" s="10">
        <v>0</v>
      </c>
      <c r="C77" s="10">
        <v>0</v>
      </c>
      <c r="D77" s="10">
        <v>-2</v>
      </c>
      <c r="E77" s="10">
        <v>4</v>
      </c>
    </row>
    <row r="78" spans="1:5">
      <c r="A78" s="10" t="s">
        <v>48</v>
      </c>
      <c r="B78" s="10">
        <v>0</v>
      </c>
      <c r="C78" s="10">
        <v>0</v>
      </c>
      <c r="D78" s="10">
        <v>0</v>
      </c>
      <c r="E78" s="10">
        <v>0</v>
      </c>
    </row>
    <row r="79" spans="1:5">
      <c r="A79" s="10" t="s">
        <v>27</v>
      </c>
      <c r="B79" s="12" t="s">
        <v>61</v>
      </c>
      <c r="C79" s="12" t="s">
        <v>62</v>
      </c>
      <c r="D79" s="8" t="s">
        <v>63</v>
      </c>
      <c r="E79" s="8" t="s">
        <v>64</v>
      </c>
    </row>
    <row r="80" spans="1:5">
      <c r="A80" s="10" t="s">
        <v>28</v>
      </c>
      <c r="B80" s="10">
        <v>-8.0599328338930507E-2</v>
      </c>
      <c r="C80" s="10">
        <v>8.2407646602944973E-2</v>
      </c>
      <c r="D80" s="7">
        <v>-6.0410453617956363E-2</v>
      </c>
      <c r="E80" s="7">
        <v>5.8978182388949932E-2</v>
      </c>
    </row>
    <row r="81" spans="1:5">
      <c r="A81" s="10" t="s">
        <v>29</v>
      </c>
      <c r="B81" s="10">
        <v>-6.1224489795918366E-2</v>
      </c>
      <c r="C81" s="10">
        <v>6.432446396280031E-2</v>
      </c>
      <c r="D81" s="7">
        <v>-5.7075027468215349E-2</v>
      </c>
      <c r="E81" s="7">
        <v>5.5878198085072987E-2</v>
      </c>
    </row>
    <row r="82" spans="1:5">
      <c r="A82" s="10" t="s">
        <v>30</v>
      </c>
      <c r="B82" s="10">
        <v>-5.7091190906742445E-2</v>
      </c>
      <c r="C82" s="10">
        <v>5.7607853267889433E-2</v>
      </c>
      <c r="D82" s="7">
        <v>-5.3876942395228382E-2</v>
      </c>
      <c r="E82" s="7">
        <v>5.285669439648407E-2</v>
      </c>
    </row>
    <row r="83" spans="1:5">
      <c r="A83" s="10" t="s">
        <v>31</v>
      </c>
      <c r="B83" s="10">
        <v>-4.985791785068458E-2</v>
      </c>
      <c r="C83" s="10">
        <v>5.2182898475846035E-2</v>
      </c>
      <c r="D83" s="7">
        <v>-5.0678857322241408E-2</v>
      </c>
      <c r="E83" s="7">
        <v>4.9815570554073145E-2</v>
      </c>
    </row>
    <row r="84" spans="1:5">
      <c r="A84" s="10" t="s">
        <v>32</v>
      </c>
      <c r="B84" s="10">
        <v>-4.5207956600361664E-2</v>
      </c>
      <c r="C84" s="10">
        <v>4.3141307155773703E-2</v>
      </c>
      <c r="D84" s="7">
        <v>-4.7402291633966413E-2</v>
      </c>
      <c r="E84" s="7">
        <v>4.67155862501962E-2</v>
      </c>
    </row>
    <row r="85" spans="1:5">
      <c r="A85" s="10" t="s">
        <v>33</v>
      </c>
      <c r="B85" s="10">
        <v>-3.8233014724877293E-2</v>
      </c>
      <c r="C85" s="10">
        <v>3.5391371738568843E-2</v>
      </c>
      <c r="D85" s="7">
        <v>-4.3497881023387225E-2</v>
      </c>
      <c r="E85" s="7">
        <v>4.2948516716371059E-2</v>
      </c>
    </row>
    <row r="86" spans="1:5">
      <c r="A86" s="10" t="s">
        <v>34</v>
      </c>
      <c r="B86" s="10">
        <v>-3.4874709377421854E-2</v>
      </c>
      <c r="C86" s="10">
        <v>2.7124773960216998E-2</v>
      </c>
      <c r="D86" s="7">
        <v>-3.9063726259613872E-2</v>
      </c>
      <c r="E86" s="7">
        <v>3.8651703029351753E-2</v>
      </c>
    </row>
    <row r="87" spans="1:5">
      <c r="A87" s="10" t="s">
        <v>35</v>
      </c>
      <c r="B87" s="10">
        <v>-3.461637819684836E-2</v>
      </c>
      <c r="C87" s="10">
        <v>2.6608111599070009E-2</v>
      </c>
      <c r="D87" s="7">
        <v>-3.4570711034374507E-2</v>
      </c>
      <c r="E87" s="7">
        <v>3.4296028880866428E-2</v>
      </c>
    </row>
    <row r="88" spans="1:5">
      <c r="A88" s="10" t="s">
        <v>36</v>
      </c>
      <c r="B88" s="10">
        <v>-2.6349780418496511E-2</v>
      </c>
      <c r="C88" s="10">
        <v>3.0224748127098942E-2</v>
      </c>
      <c r="D88" s="7">
        <v>-3.101946319259143E-2</v>
      </c>
      <c r="E88" s="7">
        <v>3.1097943807879454E-2</v>
      </c>
    </row>
    <row r="89" spans="1:5">
      <c r="A89" s="10" t="s">
        <v>37</v>
      </c>
      <c r="B89" s="10">
        <v>-1.8858176181865152E-2</v>
      </c>
      <c r="C89" s="10">
        <v>2.5574786876776025E-2</v>
      </c>
      <c r="D89" s="7">
        <v>-2.7409354889342333E-2</v>
      </c>
      <c r="E89" s="7">
        <v>2.7880238581070475E-2</v>
      </c>
    </row>
    <row r="90" spans="1:5">
      <c r="A90" s="10" t="s">
        <v>38</v>
      </c>
      <c r="B90" s="10">
        <v>-1.4724877292689228E-2</v>
      </c>
      <c r="C90" s="10">
        <v>2.0408163265306121E-2</v>
      </c>
      <c r="D90" s="7">
        <v>-2.3583424894051169E-2</v>
      </c>
      <c r="E90" s="7">
        <v>2.4427091508397426E-2</v>
      </c>
    </row>
    <row r="91" spans="1:5">
      <c r="A91" s="10" t="s">
        <v>39</v>
      </c>
      <c r="B91" s="10">
        <v>-1.1108240764660295E-2</v>
      </c>
      <c r="C91" s="10">
        <v>1.6533195556703694E-2</v>
      </c>
      <c r="D91" s="7">
        <v>-1.8756867053837702E-2</v>
      </c>
      <c r="E91" s="7">
        <v>1.9777115052582013E-2</v>
      </c>
    </row>
    <row r="92" spans="1:5">
      <c r="A92" s="10" t="s">
        <v>40</v>
      </c>
      <c r="B92" s="10">
        <v>-7.491604236631361E-3</v>
      </c>
      <c r="C92" s="10">
        <v>1.2399896667527771E-2</v>
      </c>
      <c r="D92" s="7">
        <v>-1.4460053366818396E-2</v>
      </c>
      <c r="E92" s="7">
        <v>1.5578402134672736E-2</v>
      </c>
    </row>
    <row r="93" spans="1:5">
      <c r="A93" s="10" t="s">
        <v>41</v>
      </c>
      <c r="B93" s="10">
        <v>-4.3916300697494186E-3</v>
      </c>
      <c r="C93" s="10">
        <v>8.7832601394988372E-3</v>
      </c>
      <c r="D93" s="7">
        <v>-1.0948045832679328E-2</v>
      </c>
      <c r="E93" s="7">
        <v>1.2144875215821692E-2</v>
      </c>
    </row>
    <row r="94" spans="1:5">
      <c r="A94" s="10" t="s">
        <v>42</v>
      </c>
      <c r="B94" s="10">
        <v>-2.3249806251614568E-3</v>
      </c>
      <c r="C94" s="10">
        <v>5.4249547920433997E-3</v>
      </c>
      <c r="D94" s="7">
        <v>-7.8088212211583742E-3</v>
      </c>
      <c r="E94" s="7">
        <v>9.0841312195887609E-3</v>
      </c>
    </row>
    <row r="95" spans="1:5">
      <c r="A95" s="10" t="s">
        <v>43</v>
      </c>
      <c r="B95" s="10">
        <v>-7.7499354172048571E-4</v>
      </c>
      <c r="C95" s="10">
        <v>2.5833118057349523E-3</v>
      </c>
      <c r="D95" s="7">
        <v>-4.7676973787474496E-3</v>
      </c>
      <c r="E95" s="7">
        <v>5.9645267618898129E-3</v>
      </c>
    </row>
    <row r="96" spans="1:5">
      <c r="A96" s="10" t="s">
        <v>44</v>
      </c>
      <c r="B96" s="10">
        <v>-2.5833118057349522E-4</v>
      </c>
      <c r="C96" s="10">
        <v>1.0333247222939809E-3</v>
      </c>
      <c r="D96" s="7">
        <v>-2.4328990739287395E-3</v>
      </c>
      <c r="E96" s="7">
        <v>3.296185842097002E-3</v>
      </c>
    </row>
    <row r="97" spans="1:5">
      <c r="A97" s="10" t="s">
        <v>45</v>
      </c>
      <c r="B97" s="10">
        <v>0</v>
      </c>
      <c r="C97" s="10">
        <v>2.5833118057349522E-4</v>
      </c>
      <c r="D97" s="7">
        <v>-9.6138753727829224E-4</v>
      </c>
      <c r="E97" s="7">
        <v>1.4518913828284413E-3</v>
      </c>
    </row>
    <row r="98" spans="1:5">
      <c r="A98" s="10" t="s">
        <v>46</v>
      </c>
      <c r="B98" s="10">
        <v>0</v>
      </c>
      <c r="C98" s="10">
        <v>0</v>
      </c>
      <c r="D98" s="7">
        <v>-2.7468215350808352E-4</v>
      </c>
      <c r="E98" s="7">
        <v>4.512635379061372E-4</v>
      </c>
    </row>
    <row r="99" spans="1:5">
      <c r="A99" s="10" t="s">
        <v>47</v>
      </c>
      <c r="B99" s="10">
        <v>0</v>
      </c>
      <c r="C99" s="10">
        <v>0</v>
      </c>
      <c r="D99" s="15">
        <v>-3.9240307644011927E-5</v>
      </c>
      <c r="E99" s="16">
        <v>7.8480615288023853E-5</v>
      </c>
    </row>
    <row r="100" spans="1:5">
      <c r="A100" s="10" t="s">
        <v>48</v>
      </c>
      <c r="B100" s="10">
        <v>0</v>
      </c>
      <c r="C100" s="10">
        <v>0</v>
      </c>
      <c r="D100" s="7">
        <v>0</v>
      </c>
      <c r="E100" s="7">
        <v>0</v>
      </c>
    </row>
  </sheetData>
  <mergeCells count="2">
    <mergeCell ref="C51:D51"/>
    <mergeCell ref="B50:B51"/>
  </mergeCells>
  <pageMargins left="0.7" right="0.7" top="0.75" bottom="0.75" header="0.3" footer="0.3"/>
  <pageSetup paperSize="9" orientation="portrait" r:id="rId1"/>
  <ignoredErrors>
    <ignoredError sqref="B3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1" sqref="B1:L1"/>
    </sheetView>
  </sheetViews>
  <sheetFormatPr defaultRowHeight="15"/>
  <cols>
    <col min="1" max="1" width="7.85546875" customWidth="1"/>
    <col min="2" max="2" width="8.85546875" customWidth="1"/>
    <col min="4" max="4" width="14.7109375" customWidth="1"/>
    <col min="6" max="6" width="13.28515625" customWidth="1"/>
  </cols>
  <sheetData>
    <row r="1" spans="1:20" ht="90" customHeight="1">
      <c r="A1" s="1"/>
      <c r="B1" s="45" t="s">
        <v>66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2"/>
      <c r="N1" s="42"/>
      <c r="O1" s="42"/>
    </row>
    <row r="2" spans="1:20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thickBot="1">
      <c r="B3" s="4"/>
      <c r="C3" s="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46.5" thickTop="1" thickBot="1">
      <c r="B4" s="17" t="s">
        <v>2</v>
      </c>
      <c r="C4" s="17" t="s">
        <v>1</v>
      </c>
      <c r="D4" s="18" t="s">
        <v>2</v>
      </c>
      <c r="E4" s="18" t="s">
        <v>3</v>
      </c>
      <c r="F4" s="19" t="s">
        <v>2</v>
      </c>
      <c r="G4" s="19" t="s">
        <v>24</v>
      </c>
      <c r="H4" s="5" t="s">
        <v>0</v>
      </c>
      <c r="I4" s="5" t="s">
        <v>0</v>
      </c>
      <c r="J4" s="5" t="s">
        <v>0</v>
      </c>
      <c r="K4" s="5" t="s">
        <v>0</v>
      </c>
      <c r="L4" s="5"/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</row>
    <row r="5" spans="1:20" ht="16.5" thickTop="1" thickBot="1">
      <c r="B5" s="17">
        <v>1950</v>
      </c>
      <c r="C5" s="17">
        <v>4084</v>
      </c>
      <c r="D5" s="18" t="s">
        <v>4</v>
      </c>
      <c r="E5" s="18">
        <v>49.1</v>
      </c>
      <c r="F5" s="19" t="s">
        <v>4</v>
      </c>
      <c r="G5" s="19">
        <v>27.7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</row>
    <row r="6" spans="1:20" ht="16.5" thickTop="1" thickBot="1">
      <c r="B6" s="17">
        <v>1955</v>
      </c>
      <c r="C6" s="17">
        <v>4544</v>
      </c>
      <c r="D6" s="18" t="s">
        <v>5</v>
      </c>
      <c r="E6" s="18">
        <v>49</v>
      </c>
      <c r="F6" s="19" t="s">
        <v>5</v>
      </c>
      <c r="G6" s="19">
        <v>25.9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</row>
    <row r="7" spans="1:20" ht="16.5" thickTop="1" thickBot="1">
      <c r="B7" s="17">
        <v>1960</v>
      </c>
      <c r="C7" s="17">
        <v>5099</v>
      </c>
      <c r="D7" s="18" t="s">
        <v>6</v>
      </c>
      <c r="E7" s="18">
        <v>48.4</v>
      </c>
      <c r="F7" s="19" t="s">
        <v>6</v>
      </c>
      <c r="G7" s="19">
        <v>23.8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6.5" thickTop="1" thickBot="1">
      <c r="B8" s="17">
        <v>1965</v>
      </c>
      <c r="C8" s="17">
        <v>5769</v>
      </c>
      <c r="D8" s="18" t="s">
        <v>7</v>
      </c>
      <c r="E8" s="18">
        <v>48.1</v>
      </c>
      <c r="F8" s="19" t="s">
        <v>7</v>
      </c>
      <c r="G8" s="19">
        <v>21.7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6.5" thickTop="1" thickBot="1">
      <c r="B9" s="17">
        <v>1970</v>
      </c>
      <c r="C9" s="17">
        <v>6576</v>
      </c>
      <c r="D9" s="18" t="s">
        <v>8</v>
      </c>
      <c r="E9" s="18">
        <v>47.9</v>
      </c>
      <c r="F9" s="19" t="s">
        <v>8</v>
      </c>
      <c r="G9" s="19">
        <v>19.7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6.5" thickTop="1" thickBot="1">
      <c r="B10" s="17">
        <v>1975</v>
      </c>
      <c r="C10" s="17">
        <v>7556</v>
      </c>
      <c r="D10" s="18" t="s">
        <v>9</v>
      </c>
      <c r="E10" s="18">
        <v>47.2</v>
      </c>
      <c r="F10" s="19" t="s">
        <v>9</v>
      </c>
      <c r="G10" s="19">
        <v>18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22.5" customHeight="1" thickTop="1" thickBot="1">
      <c r="B11" s="17">
        <v>1980</v>
      </c>
      <c r="C11" s="17">
        <v>8717</v>
      </c>
      <c r="D11" s="18" t="s">
        <v>10</v>
      </c>
      <c r="E11" s="18">
        <v>45.2</v>
      </c>
      <c r="F11" s="19" t="s">
        <v>10</v>
      </c>
      <c r="G11" s="19">
        <v>16.3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6.5" thickTop="1" thickBot="1">
      <c r="B12" s="17">
        <v>1985</v>
      </c>
      <c r="C12" s="17">
        <v>10063</v>
      </c>
      <c r="D12" s="18" t="s">
        <v>11</v>
      </c>
      <c r="E12" s="18">
        <v>44.4</v>
      </c>
      <c r="F12" s="19" t="s">
        <v>11</v>
      </c>
      <c r="G12" s="19">
        <v>15.9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6.5" thickTop="1" thickBot="1">
      <c r="B13" s="17">
        <v>1990</v>
      </c>
      <c r="C13" s="17">
        <v>11599</v>
      </c>
      <c r="D13" s="18" t="s">
        <v>12</v>
      </c>
      <c r="E13" s="18">
        <v>44.1</v>
      </c>
      <c r="F13" s="19" t="s">
        <v>12</v>
      </c>
      <c r="G13" s="19">
        <v>14.1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6.5" thickTop="1" thickBot="1">
      <c r="B14" s="17">
        <v>1995</v>
      </c>
      <c r="C14" s="17">
        <v>13475</v>
      </c>
      <c r="D14" s="18" t="s">
        <v>13</v>
      </c>
      <c r="E14" s="18">
        <v>42.8</v>
      </c>
      <c r="F14" s="19" t="s">
        <v>13</v>
      </c>
      <c r="G14" s="19">
        <v>11.4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.5" thickTop="1" thickBot="1">
      <c r="B15" s="17">
        <v>2000</v>
      </c>
      <c r="C15" s="17">
        <v>15767</v>
      </c>
      <c r="D15" s="18" t="s">
        <v>14</v>
      </c>
      <c r="E15" s="18">
        <v>39.5</v>
      </c>
      <c r="F15" s="19" t="s">
        <v>14</v>
      </c>
      <c r="G15" s="19">
        <v>9.1999999999999993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6.5" thickTop="1" thickBot="1">
      <c r="B16" s="17">
        <v>2005</v>
      </c>
      <c r="C16" s="17">
        <v>18337</v>
      </c>
      <c r="D16" s="18" t="s">
        <v>15</v>
      </c>
      <c r="E16" s="18">
        <v>36.5</v>
      </c>
      <c r="F16" s="19" t="s">
        <v>15</v>
      </c>
      <c r="G16" s="19">
        <v>7.9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ht="16.5" thickTop="1" thickBot="1">
      <c r="B17" s="17">
        <v>2010</v>
      </c>
      <c r="C17" s="17">
        <v>21152</v>
      </c>
      <c r="D17" s="18" t="s">
        <v>16</v>
      </c>
      <c r="E17" s="18">
        <v>34.1</v>
      </c>
      <c r="F17" s="19" t="s">
        <v>16</v>
      </c>
      <c r="G17" s="19">
        <v>6.9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ht="16.5" thickTop="1" thickBot="1">
      <c r="B18" s="17">
        <v>2015</v>
      </c>
      <c r="C18" s="17">
        <v>24234</v>
      </c>
      <c r="D18" s="18" t="s">
        <v>17</v>
      </c>
      <c r="E18" s="18">
        <v>32.799999999999997</v>
      </c>
      <c r="F18" s="19" t="s">
        <v>17</v>
      </c>
      <c r="G18" s="19">
        <v>6.1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ht="16.5" thickTop="1" thickBot="1">
      <c r="B19" s="17">
        <v>2020</v>
      </c>
      <c r="C19" s="17">
        <v>27691</v>
      </c>
      <c r="D19" s="18" t="s">
        <v>18</v>
      </c>
      <c r="E19" s="18">
        <v>31.4</v>
      </c>
      <c r="F19" s="19" t="s">
        <v>18</v>
      </c>
      <c r="G19" s="19">
        <v>5.6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ht="16.5" thickTop="1" thickBot="1">
      <c r="B20" s="17">
        <v>2025</v>
      </c>
      <c r="C20" s="17">
        <v>31510</v>
      </c>
      <c r="D20" s="18" t="s">
        <v>19</v>
      </c>
      <c r="E20" s="18">
        <v>29.7</v>
      </c>
      <c r="F20" s="19" t="s">
        <v>19</v>
      </c>
      <c r="G20" s="19">
        <v>5.2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ht="16.5" thickTop="1" thickBot="1">
      <c r="B21" s="17">
        <v>2030</v>
      </c>
      <c r="C21" s="17">
        <v>35622</v>
      </c>
      <c r="D21" s="18" t="s">
        <v>20</v>
      </c>
      <c r="E21" s="18">
        <v>27.9</v>
      </c>
      <c r="F21" s="19" t="s">
        <v>20</v>
      </c>
      <c r="G21" s="19">
        <v>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ht="16.5" thickTop="1" thickBot="1">
      <c r="B22" s="17">
        <v>2035</v>
      </c>
      <c r="C22" s="17">
        <v>39949</v>
      </c>
      <c r="D22" s="18" t="s">
        <v>21</v>
      </c>
      <c r="E22" s="18">
        <v>26.4</v>
      </c>
      <c r="F22" s="19" t="s">
        <v>21</v>
      </c>
      <c r="G22" s="19">
        <v>4.9000000000000004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 ht="16.5" thickTop="1" thickBot="1">
      <c r="B23" s="17">
        <v>2040</v>
      </c>
      <c r="C23" s="17">
        <v>44471</v>
      </c>
      <c r="D23" s="18" t="s">
        <v>22</v>
      </c>
      <c r="E23" s="18">
        <v>25</v>
      </c>
      <c r="F23" s="19" t="s">
        <v>22</v>
      </c>
      <c r="G23" s="19">
        <v>4.9000000000000004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ht="16.5" thickTop="1" thickBot="1">
      <c r="B24" s="17">
        <v>2045</v>
      </c>
      <c r="C24" s="17">
        <v>49175</v>
      </c>
      <c r="D24" s="18" t="s">
        <v>23</v>
      </c>
      <c r="E24" s="18">
        <v>23.9</v>
      </c>
      <c r="F24" s="19" t="s">
        <v>23</v>
      </c>
      <c r="G24" s="19">
        <v>4.9000000000000004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ht="16.5" thickTop="1" thickBot="1">
      <c r="B25" s="17">
        <v>2050</v>
      </c>
      <c r="C25" s="17">
        <v>54048</v>
      </c>
      <c r="D25" s="20"/>
      <c r="E25" s="20"/>
      <c r="F25" s="20"/>
      <c r="G25" s="2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ht="15.75" thickTop="1"/>
  </sheetData>
  <mergeCells count="1">
    <mergeCell ref="B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4"/>
  <sheetViews>
    <sheetView tabSelected="1" workbookViewId="0">
      <selection activeCell="P23" sqref="P23"/>
    </sheetView>
  </sheetViews>
  <sheetFormatPr defaultRowHeight="15"/>
  <cols>
    <col min="1" max="1" width="14" customWidth="1"/>
    <col min="4" max="4" width="12.28515625" customWidth="1"/>
    <col min="5" max="5" width="10.85546875" customWidth="1"/>
    <col min="6" max="6" width="9" customWidth="1"/>
    <col min="10" max="10" width="12.7109375" bestFit="1" customWidth="1"/>
    <col min="11" max="11" width="12" bestFit="1" customWidth="1"/>
  </cols>
  <sheetData>
    <row r="2" spans="1:25">
      <c r="P2" s="47" t="s">
        <v>65</v>
      </c>
      <c r="Q2" s="47"/>
      <c r="R2" s="47"/>
      <c r="S2" s="47"/>
      <c r="T2" s="47"/>
      <c r="U2" s="47"/>
      <c r="V2" s="47"/>
      <c r="W2" s="47"/>
      <c r="X2" s="47"/>
      <c r="Y2" s="47"/>
    </row>
    <row r="3" spans="1:25"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15.75" thickBot="1"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16.5" thickTop="1" thickBot="1">
      <c r="A5" s="29" t="s">
        <v>25</v>
      </c>
      <c r="B5" s="29"/>
      <c r="C5" s="10"/>
      <c r="D5" s="10"/>
      <c r="E5" s="10"/>
      <c r="F5" s="10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ht="16.5" thickTop="1" thickBot="1">
      <c r="A6" s="29" t="s">
        <v>27</v>
      </c>
      <c r="B6" s="40" t="s">
        <v>26</v>
      </c>
      <c r="C6" s="27" t="s">
        <v>49</v>
      </c>
      <c r="D6" s="40" t="s">
        <v>51</v>
      </c>
      <c r="E6" s="27" t="s">
        <v>52</v>
      </c>
      <c r="F6" s="10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6.5" thickTop="1" thickBot="1">
      <c r="A7" s="29" t="s">
        <v>28</v>
      </c>
      <c r="B7" s="40">
        <v>-312</v>
      </c>
      <c r="C7" s="27">
        <v>319</v>
      </c>
      <c r="D7" s="40">
        <f>+B7/3871</f>
        <v>-8.0599328338930507E-2</v>
      </c>
      <c r="E7" s="27">
        <f>+C7/3871</f>
        <v>8.2407646602944973E-2</v>
      </c>
      <c r="F7" s="10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6.5" thickTop="1" thickBot="1">
      <c r="A8" s="29" t="s">
        <v>29</v>
      </c>
      <c r="B8" s="40">
        <v>-237</v>
      </c>
      <c r="C8" s="27">
        <v>249</v>
      </c>
      <c r="D8" s="40">
        <f t="shared" ref="D8:E27" si="0">+B8/3871</f>
        <v>-6.1224489795918366E-2</v>
      </c>
      <c r="E8" s="27">
        <f t="shared" si="0"/>
        <v>6.432446396280031E-2</v>
      </c>
      <c r="F8" s="10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5" ht="16.5" thickTop="1" thickBot="1">
      <c r="A9" s="29" t="s">
        <v>30</v>
      </c>
      <c r="B9" s="40">
        <v>-221</v>
      </c>
      <c r="C9" s="27">
        <v>223</v>
      </c>
      <c r="D9" s="40">
        <f t="shared" si="0"/>
        <v>-5.7091190906742445E-2</v>
      </c>
      <c r="E9" s="27">
        <f t="shared" si="0"/>
        <v>5.7607853267889433E-2</v>
      </c>
      <c r="F9" s="10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ht="16.5" thickTop="1" thickBot="1">
      <c r="A10" s="29" t="s">
        <v>31</v>
      </c>
      <c r="B10" s="40">
        <v>-193</v>
      </c>
      <c r="C10" s="27">
        <v>202</v>
      </c>
      <c r="D10" s="40">
        <f t="shared" si="0"/>
        <v>-4.985791785068458E-2</v>
      </c>
      <c r="E10" s="27">
        <f t="shared" si="0"/>
        <v>5.2182898475846035E-2</v>
      </c>
      <c r="F10" s="10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spans="1:25" ht="16.5" thickTop="1" thickBot="1">
      <c r="A11" s="29" t="s">
        <v>32</v>
      </c>
      <c r="B11" s="40">
        <v>-175</v>
      </c>
      <c r="C11" s="27">
        <v>167</v>
      </c>
      <c r="D11" s="40">
        <f t="shared" si="0"/>
        <v>-4.5207956600361664E-2</v>
      </c>
      <c r="E11" s="27">
        <f t="shared" si="0"/>
        <v>4.3141307155773703E-2</v>
      </c>
      <c r="F11" s="10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16.5" thickTop="1" thickBot="1">
      <c r="A12" s="29" t="s">
        <v>33</v>
      </c>
      <c r="B12" s="40">
        <v>-148</v>
      </c>
      <c r="C12" s="27">
        <v>137</v>
      </c>
      <c r="D12" s="40">
        <f t="shared" si="0"/>
        <v>-3.8233014724877293E-2</v>
      </c>
      <c r="E12" s="27">
        <f t="shared" si="0"/>
        <v>3.5391371738568843E-2</v>
      </c>
      <c r="F12" s="10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 ht="16.5" thickTop="1" thickBot="1">
      <c r="A13" s="29" t="s">
        <v>34</v>
      </c>
      <c r="B13" s="40">
        <v>-135</v>
      </c>
      <c r="C13" s="27">
        <v>105</v>
      </c>
      <c r="D13" s="40">
        <f t="shared" si="0"/>
        <v>-3.4874709377421854E-2</v>
      </c>
      <c r="E13" s="27">
        <f t="shared" si="0"/>
        <v>2.7124773960216998E-2</v>
      </c>
      <c r="F13" s="10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16.5" thickTop="1" thickBot="1">
      <c r="A14" s="29" t="s">
        <v>35</v>
      </c>
      <c r="B14" s="40">
        <v>-134</v>
      </c>
      <c r="C14" s="27">
        <v>103</v>
      </c>
      <c r="D14" s="40">
        <f t="shared" si="0"/>
        <v>-3.461637819684836E-2</v>
      </c>
      <c r="E14" s="27">
        <f t="shared" si="0"/>
        <v>2.6608111599070009E-2</v>
      </c>
      <c r="F14" s="10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ht="16.5" thickTop="1" thickBot="1">
      <c r="A15" s="29" t="s">
        <v>36</v>
      </c>
      <c r="B15" s="40">
        <v>-102</v>
      </c>
      <c r="C15" s="27">
        <v>117</v>
      </c>
      <c r="D15" s="40">
        <f t="shared" si="0"/>
        <v>-2.6349780418496511E-2</v>
      </c>
      <c r="E15" s="27">
        <f t="shared" si="0"/>
        <v>3.0224748127098942E-2</v>
      </c>
      <c r="F15" s="10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16.5" thickTop="1" thickBot="1">
      <c r="A16" s="29" t="s">
        <v>37</v>
      </c>
      <c r="B16" s="40">
        <v>-73</v>
      </c>
      <c r="C16" s="27">
        <v>99</v>
      </c>
      <c r="D16" s="40">
        <f t="shared" si="0"/>
        <v>-1.8858176181865152E-2</v>
      </c>
      <c r="E16" s="27">
        <f t="shared" si="0"/>
        <v>2.5574786876776025E-2</v>
      </c>
      <c r="F16" s="10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12" ht="16.5" thickTop="1" thickBot="1">
      <c r="A17" s="29" t="s">
        <v>38</v>
      </c>
      <c r="B17" s="40">
        <v>-57</v>
      </c>
      <c r="C17" s="27">
        <v>79</v>
      </c>
      <c r="D17" s="40">
        <f t="shared" si="0"/>
        <v>-1.4724877292689228E-2</v>
      </c>
      <c r="E17" s="27">
        <f t="shared" si="0"/>
        <v>2.0408163265306121E-2</v>
      </c>
      <c r="F17" s="10"/>
    </row>
    <row r="18" spans="1:12" ht="16.5" thickTop="1" thickBot="1">
      <c r="A18" s="29" t="s">
        <v>39</v>
      </c>
      <c r="B18" s="40">
        <v>-43</v>
      </c>
      <c r="C18" s="27">
        <v>64</v>
      </c>
      <c r="D18" s="40">
        <f t="shared" si="0"/>
        <v>-1.1108240764660295E-2</v>
      </c>
      <c r="E18" s="27">
        <f t="shared" si="0"/>
        <v>1.6533195556703694E-2</v>
      </c>
      <c r="F18" s="10"/>
    </row>
    <row r="19" spans="1:12" ht="16.5" thickTop="1" thickBot="1">
      <c r="A19" s="29" t="s">
        <v>40</v>
      </c>
      <c r="B19" s="40">
        <v>-29</v>
      </c>
      <c r="C19" s="27">
        <v>48</v>
      </c>
      <c r="D19" s="40">
        <f t="shared" si="0"/>
        <v>-7.491604236631361E-3</v>
      </c>
      <c r="E19" s="27">
        <f t="shared" si="0"/>
        <v>1.2399896667527771E-2</v>
      </c>
      <c r="F19" s="10"/>
    </row>
    <row r="20" spans="1:12" ht="16.5" thickTop="1" thickBot="1">
      <c r="A20" s="29" t="s">
        <v>41</v>
      </c>
      <c r="B20" s="40">
        <v>-17</v>
      </c>
      <c r="C20" s="27">
        <v>34</v>
      </c>
      <c r="D20" s="40">
        <f t="shared" si="0"/>
        <v>-4.3916300697494186E-3</v>
      </c>
      <c r="E20" s="27">
        <f t="shared" si="0"/>
        <v>8.7832601394988372E-3</v>
      </c>
      <c r="F20" s="10"/>
    </row>
    <row r="21" spans="1:12" ht="16.5" thickTop="1" thickBot="1">
      <c r="A21" s="29" t="s">
        <v>42</v>
      </c>
      <c r="B21" s="40">
        <v>-9</v>
      </c>
      <c r="C21" s="27">
        <v>21</v>
      </c>
      <c r="D21" s="40">
        <f t="shared" si="0"/>
        <v>-2.3249806251614568E-3</v>
      </c>
      <c r="E21" s="27">
        <f t="shared" si="0"/>
        <v>5.4249547920433997E-3</v>
      </c>
      <c r="F21" s="10"/>
      <c r="L21" s="14"/>
    </row>
    <row r="22" spans="1:12" ht="16.5" thickTop="1" thickBot="1">
      <c r="A22" s="29" t="s">
        <v>43</v>
      </c>
      <c r="B22" s="40">
        <v>-3</v>
      </c>
      <c r="C22" s="27">
        <v>10</v>
      </c>
      <c r="D22" s="40">
        <f t="shared" si="0"/>
        <v>-7.7499354172048571E-4</v>
      </c>
      <c r="E22" s="27">
        <f t="shared" si="0"/>
        <v>2.5833118057349523E-3</v>
      </c>
      <c r="F22" s="10"/>
    </row>
    <row r="23" spans="1:12" ht="16.5" thickTop="1" thickBot="1">
      <c r="A23" s="29" t="s">
        <v>44</v>
      </c>
      <c r="B23" s="40">
        <v>-1</v>
      </c>
      <c r="C23" s="27">
        <v>4</v>
      </c>
      <c r="D23" s="40">
        <f t="shared" si="0"/>
        <v>-2.5833118057349522E-4</v>
      </c>
      <c r="E23" s="27">
        <f t="shared" si="0"/>
        <v>1.0333247222939809E-3</v>
      </c>
      <c r="F23" s="10"/>
    </row>
    <row r="24" spans="1:12" ht="16.5" thickTop="1" thickBot="1">
      <c r="A24" s="29" t="s">
        <v>45</v>
      </c>
      <c r="B24" s="40">
        <v>0</v>
      </c>
      <c r="C24" s="27">
        <v>1</v>
      </c>
      <c r="D24" s="40">
        <f t="shared" si="0"/>
        <v>0</v>
      </c>
      <c r="E24" s="27">
        <f t="shared" si="0"/>
        <v>2.5833118057349522E-4</v>
      </c>
      <c r="F24" s="10"/>
    </row>
    <row r="25" spans="1:12" ht="16.5" thickTop="1" thickBot="1">
      <c r="A25" s="29" t="s">
        <v>46</v>
      </c>
      <c r="B25" s="40">
        <v>0</v>
      </c>
      <c r="C25" s="27">
        <v>0</v>
      </c>
      <c r="D25" s="40">
        <f t="shared" si="0"/>
        <v>0</v>
      </c>
      <c r="E25" s="27">
        <f t="shared" si="0"/>
        <v>0</v>
      </c>
      <c r="F25" s="10"/>
    </row>
    <row r="26" spans="1:12" ht="16.5" thickTop="1" thickBot="1">
      <c r="A26" s="29" t="s">
        <v>47</v>
      </c>
      <c r="B26" s="40">
        <v>0</v>
      </c>
      <c r="C26" s="27">
        <v>0</v>
      </c>
      <c r="D26" s="40">
        <f t="shared" si="0"/>
        <v>0</v>
      </c>
      <c r="E26" s="27">
        <f t="shared" si="0"/>
        <v>0</v>
      </c>
      <c r="F26" s="10"/>
    </row>
    <row r="27" spans="1:12" ht="16.5" thickTop="1" thickBot="1">
      <c r="A27" s="29" t="s">
        <v>48</v>
      </c>
      <c r="B27" s="40">
        <v>0</v>
      </c>
      <c r="C27" s="27">
        <v>0</v>
      </c>
      <c r="D27" s="40">
        <f t="shared" si="0"/>
        <v>0</v>
      </c>
      <c r="E27" s="27">
        <f t="shared" si="0"/>
        <v>0</v>
      </c>
      <c r="F27" s="10"/>
    </row>
    <row r="28" spans="1:12" ht="31.5" thickTop="1" thickBot="1">
      <c r="A28" s="35" t="s">
        <v>53</v>
      </c>
      <c r="B28" s="36">
        <v>1889</v>
      </c>
      <c r="C28" s="36">
        <f>SUM(C7:C27)</f>
        <v>1982</v>
      </c>
      <c r="D28" s="21"/>
      <c r="E28" s="21"/>
      <c r="F28" s="21"/>
    </row>
    <row r="29" spans="1:12" ht="16.5" thickTop="1" thickBot="1">
      <c r="A29" s="11"/>
      <c r="B29" s="46">
        <f>SUM(B28:C28)</f>
        <v>3871</v>
      </c>
      <c r="C29" s="46"/>
      <c r="D29" s="10"/>
      <c r="E29" s="10"/>
      <c r="F29" s="10"/>
    </row>
    <row r="30" spans="1:12" ht="15.75" thickTop="1">
      <c r="B30" s="38"/>
      <c r="C30" s="38"/>
    </row>
    <row r="38" spans="1:5" ht="15.75" thickBot="1"/>
    <row r="39" spans="1:5" ht="16.5" thickTop="1" thickBot="1">
      <c r="A39" s="29" t="s">
        <v>50</v>
      </c>
      <c r="B39" s="29"/>
      <c r="C39" s="10"/>
      <c r="D39" s="7"/>
      <c r="E39" s="7"/>
    </row>
    <row r="40" spans="1:5" ht="16.5" thickTop="1" thickBot="1">
      <c r="A40" s="29" t="s">
        <v>27</v>
      </c>
      <c r="B40" s="40" t="s">
        <v>55</v>
      </c>
      <c r="C40" s="27" t="s">
        <v>56</v>
      </c>
      <c r="D40" s="39" t="s">
        <v>51</v>
      </c>
      <c r="E40" s="26" t="s">
        <v>52</v>
      </c>
    </row>
    <row r="41" spans="1:5" ht="16.5" thickTop="1" thickBot="1">
      <c r="A41" s="29" t="s">
        <v>28</v>
      </c>
      <c r="B41" s="40">
        <v>-3079</v>
      </c>
      <c r="C41" s="27">
        <v>3006</v>
      </c>
      <c r="D41" s="39">
        <f>+B41/50968</f>
        <v>-6.0410453617956363E-2</v>
      </c>
      <c r="E41" s="26">
        <f>+C41/50968</f>
        <v>5.8978182388949932E-2</v>
      </c>
    </row>
    <row r="42" spans="1:5" ht="16.5" thickTop="1" thickBot="1">
      <c r="A42" s="29" t="s">
        <v>29</v>
      </c>
      <c r="B42" s="40">
        <v>-2909</v>
      </c>
      <c r="C42" s="27">
        <v>2848</v>
      </c>
      <c r="D42" s="39">
        <f t="shared" ref="D42:E60" si="1">+B42/50968</f>
        <v>-5.7075027468215349E-2</v>
      </c>
      <c r="E42" s="26">
        <f t="shared" si="1"/>
        <v>5.5878198085072987E-2</v>
      </c>
    </row>
    <row r="43" spans="1:5" ht="16.5" thickTop="1" thickBot="1">
      <c r="A43" s="29" t="s">
        <v>54</v>
      </c>
      <c r="B43" s="40">
        <v>-2746</v>
      </c>
      <c r="C43" s="27">
        <v>2694</v>
      </c>
      <c r="D43" s="39">
        <f t="shared" si="1"/>
        <v>-5.3876942395228382E-2</v>
      </c>
      <c r="E43" s="26">
        <f t="shared" si="1"/>
        <v>5.285669439648407E-2</v>
      </c>
    </row>
    <row r="44" spans="1:5" ht="16.5" thickTop="1" thickBot="1">
      <c r="A44" s="29" t="s">
        <v>31</v>
      </c>
      <c r="B44" s="40">
        <v>-2583</v>
      </c>
      <c r="C44" s="27">
        <v>2539</v>
      </c>
      <c r="D44" s="39">
        <f t="shared" si="1"/>
        <v>-5.0678857322241408E-2</v>
      </c>
      <c r="E44" s="26">
        <f t="shared" si="1"/>
        <v>4.9815570554073145E-2</v>
      </c>
    </row>
    <row r="45" spans="1:5" ht="16.5" thickTop="1" thickBot="1">
      <c r="A45" s="29" t="s">
        <v>32</v>
      </c>
      <c r="B45" s="40">
        <v>-2416</v>
      </c>
      <c r="C45" s="27">
        <v>2381</v>
      </c>
      <c r="D45" s="39">
        <f t="shared" si="1"/>
        <v>-4.7402291633966413E-2</v>
      </c>
      <c r="E45" s="26">
        <f t="shared" si="1"/>
        <v>4.67155862501962E-2</v>
      </c>
    </row>
    <row r="46" spans="1:5" ht="16.5" thickTop="1" thickBot="1">
      <c r="A46" s="29" t="s">
        <v>33</v>
      </c>
      <c r="B46" s="40">
        <v>-2217</v>
      </c>
      <c r="C46" s="27">
        <v>2189</v>
      </c>
      <c r="D46" s="39">
        <f t="shared" si="1"/>
        <v>-4.3497881023387225E-2</v>
      </c>
      <c r="E46" s="26">
        <f t="shared" si="1"/>
        <v>4.2948516716371059E-2</v>
      </c>
    </row>
    <row r="47" spans="1:5" ht="16.5" thickTop="1" thickBot="1">
      <c r="A47" s="29" t="s">
        <v>34</v>
      </c>
      <c r="B47" s="40">
        <v>-1991</v>
      </c>
      <c r="C47" s="27">
        <v>1970</v>
      </c>
      <c r="D47" s="39">
        <f t="shared" si="1"/>
        <v>-3.9063726259613872E-2</v>
      </c>
      <c r="E47" s="26">
        <f t="shared" si="1"/>
        <v>3.8651703029351753E-2</v>
      </c>
    </row>
    <row r="48" spans="1:5" ht="16.5" thickTop="1" thickBot="1">
      <c r="A48" s="29" t="s">
        <v>35</v>
      </c>
      <c r="B48" s="40">
        <v>-1762</v>
      </c>
      <c r="C48" s="27">
        <v>1748</v>
      </c>
      <c r="D48" s="39">
        <f t="shared" si="1"/>
        <v>-3.4570711034374507E-2</v>
      </c>
      <c r="E48" s="26">
        <f t="shared" si="1"/>
        <v>3.4296028880866428E-2</v>
      </c>
    </row>
    <row r="49" spans="1:5" ht="16.5" thickTop="1" thickBot="1">
      <c r="A49" s="29" t="s">
        <v>36</v>
      </c>
      <c r="B49" s="40">
        <v>-1581</v>
      </c>
      <c r="C49" s="27">
        <v>1585</v>
      </c>
      <c r="D49" s="39">
        <f t="shared" si="1"/>
        <v>-3.101946319259143E-2</v>
      </c>
      <c r="E49" s="26">
        <f t="shared" si="1"/>
        <v>3.1097943807879454E-2</v>
      </c>
    </row>
    <row r="50" spans="1:5" ht="16.5" thickTop="1" thickBot="1">
      <c r="A50" s="29" t="s">
        <v>37</v>
      </c>
      <c r="B50" s="40">
        <v>-1397</v>
      </c>
      <c r="C50" s="27">
        <v>1421</v>
      </c>
      <c r="D50" s="39">
        <f t="shared" si="1"/>
        <v>-2.7409354889342333E-2</v>
      </c>
      <c r="E50" s="26">
        <f t="shared" si="1"/>
        <v>2.7880238581070475E-2</v>
      </c>
    </row>
    <row r="51" spans="1:5" ht="16.5" thickTop="1" thickBot="1">
      <c r="A51" s="29" t="s">
        <v>38</v>
      </c>
      <c r="B51" s="40">
        <v>-1202</v>
      </c>
      <c r="C51" s="27">
        <v>1245</v>
      </c>
      <c r="D51" s="39">
        <f t="shared" si="1"/>
        <v>-2.3583424894051169E-2</v>
      </c>
      <c r="E51" s="26">
        <f t="shared" si="1"/>
        <v>2.4427091508397426E-2</v>
      </c>
    </row>
    <row r="52" spans="1:5" ht="16.5" thickTop="1" thickBot="1">
      <c r="A52" s="29" t="s">
        <v>39</v>
      </c>
      <c r="B52" s="40">
        <v>-956</v>
      </c>
      <c r="C52" s="27">
        <v>1008</v>
      </c>
      <c r="D52" s="39">
        <f t="shared" si="1"/>
        <v>-1.8756867053837702E-2</v>
      </c>
      <c r="E52" s="26">
        <f t="shared" si="1"/>
        <v>1.9777115052582013E-2</v>
      </c>
    </row>
    <row r="53" spans="1:5" ht="16.5" thickTop="1" thickBot="1">
      <c r="A53" s="29" t="s">
        <v>40</v>
      </c>
      <c r="B53" s="40">
        <v>-737</v>
      </c>
      <c r="C53" s="27">
        <v>794</v>
      </c>
      <c r="D53" s="39">
        <f t="shared" si="1"/>
        <v>-1.4460053366818396E-2</v>
      </c>
      <c r="E53" s="26">
        <f t="shared" si="1"/>
        <v>1.5578402134672736E-2</v>
      </c>
    </row>
    <row r="54" spans="1:5" ht="16.5" thickTop="1" thickBot="1">
      <c r="A54" s="29" t="s">
        <v>41</v>
      </c>
      <c r="B54" s="40">
        <v>-558</v>
      </c>
      <c r="C54" s="27">
        <v>619</v>
      </c>
      <c r="D54" s="39">
        <f t="shared" si="1"/>
        <v>-1.0948045832679328E-2</v>
      </c>
      <c r="E54" s="26">
        <f t="shared" si="1"/>
        <v>1.2144875215821692E-2</v>
      </c>
    </row>
    <row r="55" spans="1:5" ht="16.5" thickTop="1" thickBot="1">
      <c r="A55" s="29" t="s">
        <v>42</v>
      </c>
      <c r="B55" s="40">
        <v>-398</v>
      </c>
      <c r="C55" s="27">
        <v>463</v>
      </c>
      <c r="D55" s="39">
        <f t="shared" si="1"/>
        <v>-7.8088212211583742E-3</v>
      </c>
      <c r="E55" s="26">
        <f t="shared" si="1"/>
        <v>9.0841312195887609E-3</v>
      </c>
    </row>
    <row r="56" spans="1:5" ht="16.5" thickTop="1" thickBot="1">
      <c r="A56" s="29" t="s">
        <v>43</v>
      </c>
      <c r="B56" s="40">
        <v>-243</v>
      </c>
      <c r="C56" s="27">
        <v>304</v>
      </c>
      <c r="D56" s="39">
        <f t="shared" si="1"/>
        <v>-4.7676973787474496E-3</v>
      </c>
      <c r="E56" s="26">
        <f t="shared" si="1"/>
        <v>5.9645267618898129E-3</v>
      </c>
    </row>
    <row r="57" spans="1:5" ht="16.5" thickTop="1" thickBot="1">
      <c r="A57" s="29" t="s">
        <v>44</v>
      </c>
      <c r="B57" s="40">
        <v>-124</v>
      </c>
      <c r="C57" s="27">
        <v>168</v>
      </c>
      <c r="D57" s="39">
        <f t="shared" si="1"/>
        <v>-2.4328990739287395E-3</v>
      </c>
      <c r="E57" s="26">
        <f t="shared" si="1"/>
        <v>3.296185842097002E-3</v>
      </c>
    </row>
    <row r="58" spans="1:5" ht="16.5" thickTop="1" thickBot="1">
      <c r="A58" s="29" t="s">
        <v>45</v>
      </c>
      <c r="B58" s="40">
        <v>-49</v>
      </c>
      <c r="C58" s="27">
        <v>74</v>
      </c>
      <c r="D58" s="39">
        <f t="shared" si="1"/>
        <v>-9.6138753727829224E-4</v>
      </c>
      <c r="E58" s="26">
        <f t="shared" si="1"/>
        <v>1.4518913828284413E-3</v>
      </c>
    </row>
    <row r="59" spans="1:5" ht="16.5" thickTop="1" thickBot="1">
      <c r="A59" s="29" t="s">
        <v>46</v>
      </c>
      <c r="B59" s="40">
        <v>-14</v>
      </c>
      <c r="C59" s="27">
        <v>23</v>
      </c>
      <c r="D59" s="39">
        <f t="shared" si="1"/>
        <v>-2.7468215350808352E-4</v>
      </c>
      <c r="E59" s="26">
        <f t="shared" si="1"/>
        <v>4.512635379061372E-4</v>
      </c>
    </row>
    <row r="60" spans="1:5" ht="16.5" thickTop="1" thickBot="1">
      <c r="A60" s="29" t="s">
        <v>47</v>
      </c>
      <c r="B60" s="40">
        <v>-2</v>
      </c>
      <c r="C60" s="27">
        <v>4</v>
      </c>
      <c r="D60" s="41">
        <f t="shared" si="1"/>
        <v>-3.9240307644011927E-5</v>
      </c>
      <c r="E60" s="34">
        <f>4/50968</f>
        <v>7.8480615288023853E-5</v>
      </c>
    </row>
    <row r="61" spans="1:5" ht="16.5" thickTop="1" thickBot="1">
      <c r="A61" s="29" t="s">
        <v>48</v>
      </c>
      <c r="B61" s="40">
        <v>0</v>
      </c>
      <c r="C61" s="27">
        <v>0</v>
      </c>
      <c r="D61" s="39">
        <f t="shared" ref="D61:E61" si="2">+B61/50968</f>
        <v>0</v>
      </c>
      <c r="E61" s="26">
        <f t="shared" si="2"/>
        <v>0</v>
      </c>
    </row>
    <row r="62" spans="1:5" ht="16.5" thickTop="1" thickBot="1">
      <c r="A62" s="21"/>
      <c r="B62" s="36">
        <v>23885</v>
      </c>
      <c r="C62" s="36">
        <v>27083</v>
      </c>
      <c r="D62" s="7"/>
      <c r="E62" s="7"/>
    </row>
    <row r="63" spans="1:5" ht="16.5" thickTop="1" thickBot="1">
      <c r="A63" s="33"/>
      <c r="B63" s="37">
        <v>50968</v>
      </c>
      <c r="C63" s="37"/>
      <c r="D63" s="7"/>
      <c r="E63" s="7"/>
    </row>
    <row r="64" spans="1:5" ht="15.75" thickTop="1"/>
  </sheetData>
  <mergeCells count="2">
    <mergeCell ref="B29:C29"/>
    <mergeCell ref="P2:Y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30" sqref="B30"/>
    </sheetView>
  </sheetViews>
  <sheetFormatPr defaultRowHeight="15"/>
  <cols>
    <col min="2" max="2" width="16.5703125" customWidth="1"/>
    <col min="3" max="3" width="14.7109375" customWidth="1"/>
    <col min="4" max="4" width="18.28515625" customWidth="1"/>
    <col min="5" max="5" width="16.28515625" customWidth="1"/>
  </cols>
  <sheetData>
    <row r="1" spans="1:5" ht="16.5" thickTop="1" thickBot="1">
      <c r="A1" s="29" t="s">
        <v>27</v>
      </c>
      <c r="B1" s="24" t="s">
        <v>57</v>
      </c>
      <c r="C1" s="26" t="s">
        <v>58</v>
      </c>
      <c r="D1" s="23" t="s">
        <v>59</v>
      </c>
      <c r="E1" s="28" t="s">
        <v>60</v>
      </c>
    </row>
    <row r="2" spans="1:5" ht="16.5" thickTop="1" thickBot="1">
      <c r="A2" s="29" t="s">
        <v>28</v>
      </c>
      <c r="B2" s="25">
        <v>-312</v>
      </c>
      <c r="C2" s="27">
        <v>319</v>
      </c>
      <c r="D2" s="23">
        <v>-3079</v>
      </c>
      <c r="E2" s="28">
        <v>3006</v>
      </c>
    </row>
    <row r="3" spans="1:5" ht="16.5" thickTop="1" thickBot="1">
      <c r="A3" s="29" t="s">
        <v>29</v>
      </c>
      <c r="B3" s="25">
        <v>-237</v>
      </c>
      <c r="C3" s="27">
        <v>249</v>
      </c>
      <c r="D3" s="23">
        <v>-2909</v>
      </c>
      <c r="E3" s="28">
        <v>2848</v>
      </c>
    </row>
    <row r="4" spans="1:5" ht="16.5" thickTop="1" thickBot="1">
      <c r="A4" s="29" t="s">
        <v>30</v>
      </c>
      <c r="B4" s="25">
        <v>-221</v>
      </c>
      <c r="C4" s="27">
        <v>223</v>
      </c>
      <c r="D4" s="23">
        <v>-2746</v>
      </c>
      <c r="E4" s="28">
        <v>2694</v>
      </c>
    </row>
    <row r="5" spans="1:5" ht="16.5" thickTop="1" thickBot="1">
      <c r="A5" s="29" t="s">
        <v>31</v>
      </c>
      <c r="B5" s="25">
        <v>-193</v>
      </c>
      <c r="C5" s="27">
        <v>202</v>
      </c>
      <c r="D5" s="23">
        <v>-2583</v>
      </c>
      <c r="E5" s="28">
        <v>2539</v>
      </c>
    </row>
    <row r="6" spans="1:5" ht="16.5" thickTop="1" thickBot="1">
      <c r="A6" s="29" t="s">
        <v>32</v>
      </c>
      <c r="B6" s="25">
        <v>-175</v>
      </c>
      <c r="C6" s="27">
        <v>167</v>
      </c>
      <c r="D6" s="23">
        <v>-2416</v>
      </c>
      <c r="E6" s="28">
        <v>2381</v>
      </c>
    </row>
    <row r="7" spans="1:5" ht="16.5" thickTop="1" thickBot="1">
      <c r="A7" s="29" t="s">
        <v>33</v>
      </c>
      <c r="B7" s="25">
        <v>-148</v>
      </c>
      <c r="C7" s="27">
        <v>137</v>
      </c>
      <c r="D7" s="23">
        <v>-2217</v>
      </c>
      <c r="E7" s="28">
        <v>2189</v>
      </c>
    </row>
    <row r="8" spans="1:5" ht="16.5" thickTop="1" thickBot="1">
      <c r="A8" s="29" t="s">
        <v>34</v>
      </c>
      <c r="B8" s="25">
        <v>-135</v>
      </c>
      <c r="C8" s="27">
        <v>105</v>
      </c>
      <c r="D8" s="23">
        <v>-1991</v>
      </c>
      <c r="E8" s="28">
        <v>1970</v>
      </c>
    </row>
    <row r="9" spans="1:5" ht="16.5" thickTop="1" thickBot="1">
      <c r="A9" s="29" t="s">
        <v>35</v>
      </c>
      <c r="B9" s="25">
        <v>-134</v>
      </c>
      <c r="C9" s="27">
        <v>103</v>
      </c>
      <c r="D9" s="23">
        <v>-1762</v>
      </c>
      <c r="E9" s="28">
        <v>1748</v>
      </c>
    </row>
    <row r="10" spans="1:5" ht="16.5" thickTop="1" thickBot="1">
      <c r="A10" s="29" t="s">
        <v>36</v>
      </c>
      <c r="B10" s="25">
        <v>-102</v>
      </c>
      <c r="C10" s="27">
        <v>117</v>
      </c>
      <c r="D10" s="23">
        <v>-1581</v>
      </c>
      <c r="E10" s="28">
        <v>1585</v>
      </c>
    </row>
    <row r="11" spans="1:5" ht="16.5" thickTop="1" thickBot="1">
      <c r="A11" s="29" t="s">
        <v>37</v>
      </c>
      <c r="B11" s="25">
        <v>-73</v>
      </c>
      <c r="C11" s="27">
        <v>99</v>
      </c>
      <c r="D11" s="23">
        <v>-1397</v>
      </c>
      <c r="E11" s="28">
        <v>1421</v>
      </c>
    </row>
    <row r="12" spans="1:5" ht="16.5" thickTop="1" thickBot="1">
      <c r="A12" s="29" t="s">
        <v>38</v>
      </c>
      <c r="B12" s="25">
        <v>-57</v>
      </c>
      <c r="C12" s="27">
        <v>79</v>
      </c>
      <c r="D12" s="23">
        <v>-1202</v>
      </c>
      <c r="E12" s="28">
        <v>1245</v>
      </c>
    </row>
    <row r="13" spans="1:5" ht="16.5" thickTop="1" thickBot="1">
      <c r="A13" s="29" t="s">
        <v>39</v>
      </c>
      <c r="B13" s="25">
        <v>-43</v>
      </c>
      <c r="C13" s="27">
        <v>64</v>
      </c>
      <c r="D13" s="23">
        <v>-956</v>
      </c>
      <c r="E13" s="28">
        <v>1008</v>
      </c>
    </row>
    <row r="14" spans="1:5" ht="16.5" thickTop="1" thickBot="1">
      <c r="A14" s="29" t="s">
        <v>40</v>
      </c>
      <c r="B14" s="25">
        <v>-29</v>
      </c>
      <c r="C14" s="27">
        <v>48</v>
      </c>
      <c r="D14" s="23">
        <v>-737</v>
      </c>
      <c r="E14" s="28">
        <v>794</v>
      </c>
    </row>
    <row r="15" spans="1:5" ht="16.5" thickTop="1" thickBot="1">
      <c r="A15" s="29" t="s">
        <v>41</v>
      </c>
      <c r="B15" s="25">
        <v>-17</v>
      </c>
      <c r="C15" s="27">
        <v>34</v>
      </c>
      <c r="D15" s="23">
        <v>-558</v>
      </c>
      <c r="E15" s="28">
        <v>619</v>
      </c>
    </row>
    <row r="16" spans="1:5" ht="16.5" thickTop="1" thickBot="1">
      <c r="A16" s="29" t="s">
        <v>42</v>
      </c>
      <c r="B16" s="25">
        <v>-9</v>
      </c>
      <c r="C16" s="27">
        <v>21</v>
      </c>
      <c r="D16" s="23">
        <v>-398</v>
      </c>
      <c r="E16" s="28">
        <v>463</v>
      </c>
    </row>
    <row r="17" spans="1:5" ht="16.5" thickTop="1" thickBot="1">
      <c r="A17" s="29" t="s">
        <v>43</v>
      </c>
      <c r="B17" s="25">
        <v>-3</v>
      </c>
      <c r="C17" s="27">
        <v>10</v>
      </c>
      <c r="D17" s="23">
        <v>-243</v>
      </c>
      <c r="E17" s="28">
        <v>304</v>
      </c>
    </row>
    <row r="18" spans="1:5" ht="16.5" thickTop="1" thickBot="1">
      <c r="A18" s="29" t="s">
        <v>44</v>
      </c>
      <c r="B18" s="25">
        <v>-1</v>
      </c>
      <c r="C18" s="27">
        <v>4</v>
      </c>
      <c r="D18" s="23">
        <v>-124</v>
      </c>
      <c r="E18" s="28">
        <v>168</v>
      </c>
    </row>
    <row r="19" spans="1:5" ht="16.5" thickTop="1" thickBot="1">
      <c r="A19" s="29" t="s">
        <v>45</v>
      </c>
      <c r="B19" s="25">
        <v>0</v>
      </c>
      <c r="C19" s="27">
        <v>1</v>
      </c>
      <c r="D19" s="23">
        <v>-49</v>
      </c>
      <c r="E19" s="28">
        <v>74</v>
      </c>
    </row>
    <row r="20" spans="1:5" ht="16.5" thickTop="1" thickBot="1">
      <c r="A20" s="29" t="s">
        <v>46</v>
      </c>
      <c r="B20" s="25">
        <v>0</v>
      </c>
      <c r="C20" s="27">
        <v>0</v>
      </c>
      <c r="D20" s="23">
        <v>-14</v>
      </c>
      <c r="E20" s="28">
        <v>23</v>
      </c>
    </row>
    <row r="21" spans="1:5" ht="16.5" thickTop="1" thickBot="1">
      <c r="A21" s="29" t="s">
        <v>47</v>
      </c>
      <c r="B21" s="25">
        <v>0</v>
      </c>
      <c r="C21" s="27">
        <v>0</v>
      </c>
      <c r="D21" s="23">
        <v>-2</v>
      </c>
      <c r="E21" s="28">
        <v>4</v>
      </c>
    </row>
    <row r="22" spans="1:5" ht="16.5" thickTop="1" thickBot="1">
      <c r="A22" s="29" t="s">
        <v>48</v>
      </c>
      <c r="B22" s="25">
        <v>0</v>
      </c>
      <c r="C22" s="27">
        <v>0</v>
      </c>
      <c r="D22" s="23">
        <v>0</v>
      </c>
      <c r="E22" s="28">
        <v>0</v>
      </c>
    </row>
    <row r="23" spans="1:5" ht="15.75" thickTop="1"/>
    <row r="27" spans="1:5" ht="15.75" thickBot="1"/>
    <row r="28" spans="1:5" ht="16.5" thickTop="1" thickBot="1">
      <c r="A28" s="29" t="s">
        <v>27</v>
      </c>
      <c r="B28" s="25" t="s">
        <v>61</v>
      </c>
      <c r="C28" s="27" t="s">
        <v>62</v>
      </c>
      <c r="D28" s="22" t="s">
        <v>63</v>
      </c>
      <c r="E28" s="31" t="s">
        <v>64</v>
      </c>
    </row>
    <row r="29" spans="1:5" ht="16.5" thickTop="1" thickBot="1">
      <c r="A29" s="29" t="s">
        <v>28</v>
      </c>
      <c r="B29" s="25">
        <v>-8.0599328338930507E-2</v>
      </c>
      <c r="C29" s="27">
        <v>8.2407646602944973E-2</v>
      </c>
      <c r="D29" s="22">
        <v>-6.0410453617956363E-2</v>
      </c>
      <c r="E29" s="31">
        <v>5.8978182388949932E-2</v>
      </c>
    </row>
    <row r="30" spans="1:5" ht="16.5" thickTop="1" thickBot="1">
      <c r="A30" s="29" t="s">
        <v>29</v>
      </c>
      <c r="B30" s="25">
        <v>-6.1224489795918366E-2</v>
      </c>
      <c r="C30" s="27">
        <v>6.432446396280031E-2</v>
      </c>
      <c r="D30" s="22">
        <v>-5.7075027468215349E-2</v>
      </c>
      <c r="E30" s="31">
        <v>5.5878198085072987E-2</v>
      </c>
    </row>
    <row r="31" spans="1:5" ht="16.5" thickTop="1" thickBot="1">
      <c r="A31" s="29" t="s">
        <v>30</v>
      </c>
      <c r="B31" s="25">
        <v>-5.7091190906742445E-2</v>
      </c>
      <c r="C31" s="27">
        <v>5.7607853267889433E-2</v>
      </c>
      <c r="D31" s="22">
        <v>-5.3876942395228382E-2</v>
      </c>
      <c r="E31" s="31">
        <v>5.285669439648407E-2</v>
      </c>
    </row>
    <row r="32" spans="1:5" ht="16.5" thickTop="1" thickBot="1">
      <c r="A32" s="29" t="s">
        <v>31</v>
      </c>
      <c r="B32" s="25">
        <v>-4.985791785068458E-2</v>
      </c>
      <c r="C32" s="27">
        <v>5.2182898475846035E-2</v>
      </c>
      <c r="D32" s="22">
        <v>-5.0678857322241408E-2</v>
      </c>
      <c r="E32" s="31">
        <v>4.9815570554073145E-2</v>
      </c>
    </row>
    <row r="33" spans="1:5" ht="16.5" thickTop="1" thickBot="1">
      <c r="A33" s="29" t="s">
        <v>32</v>
      </c>
      <c r="B33" s="25">
        <v>-4.5207956600361664E-2</v>
      </c>
      <c r="C33" s="27">
        <v>4.3141307155773703E-2</v>
      </c>
      <c r="D33" s="22">
        <v>-4.7402291633966413E-2</v>
      </c>
      <c r="E33" s="31">
        <v>4.67155862501962E-2</v>
      </c>
    </row>
    <row r="34" spans="1:5" ht="16.5" thickTop="1" thickBot="1">
      <c r="A34" s="29" t="s">
        <v>33</v>
      </c>
      <c r="B34" s="25">
        <v>-3.8233014724877293E-2</v>
      </c>
      <c r="C34" s="27">
        <v>3.5391371738568843E-2</v>
      </c>
      <c r="D34" s="22">
        <v>-4.3497881023387225E-2</v>
      </c>
      <c r="E34" s="31">
        <v>4.2948516716371059E-2</v>
      </c>
    </row>
    <row r="35" spans="1:5" ht="16.5" thickTop="1" thickBot="1">
      <c r="A35" s="29" t="s">
        <v>34</v>
      </c>
      <c r="B35" s="25">
        <v>-3.4874709377421854E-2</v>
      </c>
      <c r="C35" s="27">
        <v>2.7124773960216998E-2</v>
      </c>
      <c r="D35" s="22">
        <v>-3.9063726259613872E-2</v>
      </c>
      <c r="E35" s="31">
        <v>3.8651703029351753E-2</v>
      </c>
    </row>
    <row r="36" spans="1:5" ht="16.5" thickTop="1" thickBot="1">
      <c r="A36" s="29" t="s">
        <v>35</v>
      </c>
      <c r="B36" s="25">
        <v>-3.461637819684836E-2</v>
      </c>
      <c r="C36" s="27">
        <v>2.6608111599070009E-2</v>
      </c>
      <c r="D36" s="22">
        <v>-3.4570711034374507E-2</v>
      </c>
      <c r="E36" s="31">
        <v>3.4296028880866428E-2</v>
      </c>
    </row>
    <row r="37" spans="1:5" ht="16.5" thickTop="1" thickBot="1">
      <c r="A37" s="29" t="s">
        <v>36</v>
      </c>
      <c r="B37" s="25">
        <v>-2.6349780418496511E-2</v>
      </c>
      <c r="C37" s="27">
        <v>3.0224748127098942E-2</v>
      </c>
      <c r="D37" s="22">
        <v>-3.101946319259143E-2</v>
      </c>
      <c r="E37" s="31">
        <v>3.1097943807879454E-2</v>
      </c>
    </row>
    <row r="38" spans="1:5" ht="16.5" thickTop="1" thickBot="1">
      <c r="A38" s="29" t="s">
        <v>37</v>
      </c>
      <c r="B38" s="25">
        <v>-1.8858176181865152E-2</v>
      </c>
      <c r="C38" s="27">
        <v>2.5574786876776025E-2</v>
      </c>
      <c r="D38" s="22">
        <v>-2.7409354889342333E-2</v>
      </c>
      <c r="E38" s="31">
        <v>2.7880238581070475E-2</v>
      </c>
    </row>
    <row r="39" spans="1:5" ht="16.5" thickTop="1" thickBot="1">
      <c r="A39" s="29" t="s">
        <v>38</v>
      </c>
      <c r="B39" s="25">
        <v>-1.4724877292689228E-2</v>
      </c>
      <c r="C39" s="27">
        <v>2.0408163265306121E-2</v>
      </c>
      <c r="D39" s="22">
        <v>-2.3583424894051169E-2</v>
      </c>
      <c r="E39" s="31">
        <v>2.4427091508397426E-2</v>
      </c>
    </row>
    <row r="40" spans="1:5" ht="16.5" thickTop="1" thickBot="1">
      <c r="A40" s="29" t="s">
        <v>39</v>
      </c>
      <c r="B40" s="25">
        <v>-1.1108240764660295E-2</v>
      </c>
      <c r="C40" s="27">
        <v>1.6533195556703694E-2</v>
      </c>
      <c r="D40" s="22">
        <v>-1.8756867053837702E-2</v>
      </c>
      <c r="E40" s="31">
        <v>1.9777115052582013E-2</v>
      </c>
    </row>
    <row r="41" spans="1:5" ht="16.5" thickTop="1" thickBot="1">
      <c r="A41" s="29" t="s">
        <v>40</v>
      </c>
      <c r="B41" s="25">
        <v>-7.491604236631361E-3</v>
      </c>
      <c r="C41" s="27">
        <v>1.2399896667527771E-2</v>
      </c>
      <c r="D41" s="22">
        <v>-1.4460053366818396E-2</v>
      </c>
      <c r="E41" s="31">
        <v>1.5578402134672736E-2</v>
      </c>
    </row>
    <row r="42" spans="1:5" ht="16.5" thickTop="1" thickBot="1">
      <c r="A42" s="29" t="s">
        <v>41</v>
      </c>
      <c r="B42" s="25">
        <v>-4.3916300697494186E-3</v>
      </c>
      <c r="C42" s="27">
        <v>8.7832601394988372E-3</v>
      </c>
      <c r="D42" s="22">
        <v>-1.0948045832679328E-2</v>
      </c>
      <c r="E42" s="31">
        <v>1.2144875215821692E-2</v>
      </c>
    </row>
    <row r="43" spans="1:5" ht="16.5" thickTop="1" thickBot="1">
      <c r="A43" s="29" t="s">
        <v>42</v>
      </c>
      <c r="B43" s="25">
        <v>-2.3249806251614568E-3</v>
      </c>
      <c r="C43" s="27">
        <v>5.4249547920433997E-3</v>
      </c>
      <c r="D43" s="22">
        <v>-7.8088212211583742E-3</v>
      </c>
      <c r="E43" s="31">
        <v>9.0841312195887609E-3</v>
      </c>
    </row>
    <row r="44" spans="1:5" ht="16.5" thickTop="1" thickBot="1">
      <c r="A44" s="29" t="s">
        <v>43</v>
      </c>
      <c r="B44" s="25">
        <v>-7.7499354172048571E-4</v>
      </c>
      <c r="C44" s="27">
        <v>2.5833118057349523E-3</v>
      </c>
      <c r="D44" s="22">
        <v>-4.7676973787474496E-3</v>
      </c>
      <c r="E44" s="31">
        <v>5.9645267618898129E-3</v>
      </c>
    </row>
    <row r="45" spans="1:5" ht="16.5" thickTop="1" thickBot="1">
      <c r="A45" s="29" t="s">
        <v>44</v>
      </c>
      <c r="B45" s="25">
        <v>-2.5833118057349522E-4</v>
      </c>
      <c r="C45" s="27">
        <v>1.0333247222939809E-3</v>
      </c>
      <c r="D45" s="22">
        <v>-2.4328990739287395E-3</v>
      </c>
      <c r="E45" s="31">
        <v>3.296185842097002E-3</v>
      </c>
    </row>
    <row r="46" spans="1:5" ht="16.5" thickTop="1" thickBot="1">
      <c r="A46" s="29" t="s">
        <v>45</v>
      </c>
      <c r="B46" s="25">
        <v>0</v>
      </c>
      <c r="C46" s="27">
        <v>2.5833118057349522E-4</v>
      </c>
      <c r="D46" s="22">
        <v>-9.6138753727829224E-4</v>
      </c>
      <c r="E46" s="31">
        <v>1.4518913828284413E-3</v>
      </c>
    </row>
    <row r="47" spans="1:5" ht="16.5" thickTop="1" thickBot="1">
      <c r="A47" s="29" t="s">
        <v>46</v>
      </c>
      <c r="B47" s="25">
        <v>0</v>
      </c>
      <c r="C47" s="27">
        <v>0</v>
      </c>
      <c r="D47" s="22">
        <v>-2.7468215350808352E-4</v>
      </c>
      <c r="E47" s="31">
        <v>4.512635379061372E-4</v>
      </c>
    </row>
    <row r="48" spans="1:5" ht="16.5" thickTop="1" thickBot="1">
      <c r="A48" s="29" t="s">
        <v>47</v>
      </c>
      <c r="B48" s="25">
        <v>0</v>
      </c>
      <c r="C48" s="27">
        <v>0</v>
      </c>
      <c r="D48" s="30">
        <v>-3.9240307644011927E-5</v>
      </c>
      <c r="E48" s="32">
        <v>7.8480615288023853E-5</v>
      </c>
    </row>
    <row r="49" spans="1:5" ht="16.5" thickTop="1" thickBot="1">
      <c r="A49" s="29" t="s">
        <v>48</v>
      </c>
      <c r="B49" s="25">
        <v>0</v>
      </c>
      <c r="C49" s="27">
        <v>0</v>
      </c>
      <c r="D49" s="22">
        <v>0</v>
      </c>
      <c r="E49" s="31">
        <v>0</v>
      </c>
    </row>
    <row r="50" spans="1:5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TRANSIZIONE</vt:lpstr>
      <vt:lpstr>PIRAMIDE</vt:lpstr>
      <vt:lpstr>1950-2050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sergiobruni</cp:lastModifiedBy>
  <dcterms:created xsi:type="dcterms:W3CDTF">2020-11-04T23:39:10Z</dcterms:created>
  <dcterms:modified xsi:type="dcterms:W3CDTF">2020-11-07T14:01:13Z</dcterms:modified>
</cp:coreProperties>
</file>