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2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9FA9845-0C57-474D-9644-A86ECBFCC808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6" l="1"/>
  <c r="B16" i="6"/>
  <c r="C20" i="6" s="1"/>
  <c r="B5" i="9" a="1"/>
  <c r="B5" i="9" s="1"/>
  <c r="B4" i="9"/>
  <c r="C15" i="6" l="1"/>
  <c r="C6" i="6"/>
  <c r="C8" i="6"/>
  <c r="C2" i="6"/>
  <c r="C9" i="6"/>
  <c r="C3" i="6"/>
  <c r="C10" i="6"/>
  <c r="C4" i="6"/>
  <c r="C11" i="6"/>
  <c r="C12" i="6"/>
  <c r="C13" i="6"/>
  <c r="C5" i="6"/>
  <c r="C14" i="6"/>
  <c r="B9" i="9"/>
  <c r="B44" i="9"/>
  <c r="B36" i="9"/>
  <c r="B28" i="9"/>
  <c r="B12" i="9"/>
  <c r="B43" i="9"/>
  <c r="B35" i="9"/>
  <c r="B27" i="9"/>
  <c r="B19" i="9"/>
  <c r="B11" i="9"/>
  <c r="B41" i="9"/>
  <c r="B20" i="9"/>
  <c r="B42" i="9"/>
  <c r="B34" i="9"/>
  <c r="B26" i="9"/>
  <c r="B18" i="9"/>
  <c r="B10" i="9"/>
  <c r="B33" i="9"/>
  <c r="B24" i="9"/>
  <c r="B39" i="9"/>
  <c r="B31" i="9"/>
  <c r="B23" i="9"/>
  <c r="B15" i="9"/>
  <c r="B7" i="9"/>
  <c r="B17" i="9"/>
  <c r="B32" i="9"/>
  <c r="B8" i="9"/>
  <c r="B38" i="9"/>
  <c r="B30" i="9"/>
  <c r="B22" i="9"/>
  <c r="B14" i="9"/>
  <c r="B6" i="9"/>
  <c r="B25" i="9"/>
  <c r="B40" i="9"/>
  <c r="B16" i="9"/>
  <c r="B37" i="9"/>
  <c r="B29" i="9"/>
  <c r="B21" i="9"/>
  <c r="B13" i="9"/>
  <c r="C1" i="6"/>
  <c r="C7" i="6"/>
  <c r="B10" i="5"/>
  <c r="C4" i="5" s="1"/>
  <c r="C4" i="4"/>
  <c r="B3" i="4"/>
  <c r="G5" i="4"/>
  <c r="C3" i="4" s="1"/>
  <c r="F5" i="4"/>
  <c r="B2" i="4" s="1"/>
  <c r="C2" i="4" l="1"/>
  <c r="B4" i="4"/>
  <c r="C1" i="5"/>
  <c r="C3" i="5"/>
  <c r="C2" i="5"/>
</calcChain>
</file>

<file path=xl/sharedStrings.xml><?xml version="1.0" encoding="utf-8"?>
<sst xmlns="http://schemas.openxmlformats.org/spreadsheetml/2006/main" count="90" uniqueCount="78">
  <si>
    <t>Продукція</t>
  </si>
  <si>
    <t>Об'єм продаж (од.)</t>
  </si>
  <si>
    <t>Сумарний об'єм</t>
  </si>
  <si>
    <t>Шафи</t>
  </si>
  <si>
    <t>Столи</t>
  </si>
  <si>
    <t>Стільці</t>
  </si>
  <si>
    <t>Шафа 1</t>
  </si>
  <si>
    <t>Шафа 2</t>
  </si>
  <si>
    <t>Шафа 3</t>
  </si>
  <si>
    <t>Стіл 1</t>
  </si>
  <si>
    <t>Стіл 2</t>
  </si>
  <si>
    <t>Стіл 3</t>
  </si>
  <si>
    <t>Стіл 4</t>
  </si>
  <si>
    <t>Стіл 5</t>
  </si>
  <si>
    <t>Стілець 1</t>
  </si>
  <si>
    <t>Стілець 2</t>
  </si>
  <si>
    <t>М'ясо</t>
  </si>
  <si>
    <t>Риба</t>
  </si>
  <si>
    <t>Птиця</t>
  </si>
  <si>
    <t>Овочі</t>
  </si>
  <si>
    <t>Газова компанія</t>
  </si>
  <si>
    <t>Нефтяна компанія</t>
  </si>
  <si>
    <t xml:space="preserve">Компанія з видобутку дорогоцінних металів </t>
  </si>
  <si>
    <t>Овочева компанія</t>
  </si>
  <si>
    <t>Віддаленість</t>
  </si>
  <si>
    <t xml:space="preserve">Кількість автомобілів </t>
  </si>
  <si>
    <t>Без переробки</t>
  </si>
  <si>
    <t>З переробкою і доставкою</t>
  </si>
  <si>
    <t>Ділянка 1</t>
  </si>
  <si>
    <t>Ділянка 2</t>
  </si>
  <si>
    <t>Ділянка 3</t>
  </si>
  <si>
    <t>Ділянка 4</t>
  </si>
  <si>
    <t>Ділянка 5</t>
  </si>
  <si>
    <t>Ділянка 6</t>
  </si>
  <si>
    <t>Автомобіль</t>
  </si>
  <si>
    <t>Рік випуску</t>
  </si>
  <si>
    <t>Пробіг</t>
  </si>
  <si>
    <t>Ціна, $</t>
  </si>
  <si>
    <t>Автомобіль 1</t>
  </si>
  <si>
    <t>Автомобіль 2</t>
  </si>
  <si>
    <t>Автомобіль 3</t>
  </si>
  <si>
    <t>Автомобіль 4</t>
  </si>
  <si>
    <t>Автомобіль 5</t>
  </si>
  <si>
    <t>Автомобіль 6</t>
  </si>
  <si>
    <t>Автомобіль 7</t>
  </si>
  <si>
    <t>Оцінка підприємства за параметрами</t>
  </si>
  <si>
    <t>Чистота</t>
  </si>
  <si>
    <t>Безпека</t>
  </si>
  <si>
    <t>Харчування працівників</t>
  </si>
  <si>
    <t>Забезпечення спецодягом</t>
  </si>
  <si>
    <t>Настрій в колективі</t>
  </si>
  <si>
    <t>Інші</t>
  </si>
  <si>
    <t>x</t>
  </si>
  <si>
    <t>a</t>
  </si>
  <si>
    <t>b</t>
  </si>
  <si>
    <t>c</t>
  </si>
  <si>
    <t>y</t>
  </si>
  <si>
    <t>Хімія</t>
  </si>
  <si>
    <t>Електроніка</t>
  </si>
  <si>
    <t>Харчова продукція</t>
  </si>
  <si>
    <t>Одяг \ прикраси</t>
  </si>
  <si>
    <t>Інше</t>
  </si>
  <si>
    <t>М'ясокомбінат</t>
  </si>
  <si>
    <t>Кондитерська фабрика</t>
  </si>
  <si>
    <t>Пекарня</t>
  </si>
  <si>
    <t>Фабрика з виробництва хіміїї</t>
  </si>
  <si>
    <t>Текстильна фабрика</t>
  </si>
  <si>
    <t>y(x) = a * x^2 + b * x + c</t>
  </si>
  <si>
    <t>Дані про автомобіль</t>
  </si>
  <si>
    <t>Автомобільна фабрика</t>
  </si>
  <si>
    <t>Фабрика електроніки</t>
  </si>
  <si>
    <t>Овочева база</t>
  </si>
  <si>
    <t>Риболовна фабрика</t>
  </si>
  <si>
    <t>Фабрика з виробництва побутової хімії</t>
  </si>
  <si>
    <t>Фабрика з виготовлення взуття</t>
  </si>
  <si>
    <t>Ювелірна компанія</t>
  </si>
  <si>
    <t>Ігрова студія</t>
  </si>
  <si>
    <t>Фабрика переробки деревини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</si>
</sst>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6" borderId="1" xfId="4" applyFont="1" applyFill="1" applyBorder="1" applyAlignment="1">
      <alignment horizontal="center" vertical="center"/>
    </xf>
    <xf numFmtId="0" fontId="3" fillId="6" borderId="1" xfId="3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/>
    </xf>
    <xf numFmtId="0" fontId="0" fillId="0" borderId="0" xfId="0" applyAlignment="1"/>
    <xf numFmtId="0" fontId="0" fillId="7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Акцент4" xfId="2" builtinId="41"/>
    <cellStyle name="Акцент5" xfId="3" builtinId="45"/>
    <cellStyle name="Акцент6" xfId="4" builtinId="49"/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mruColors>
      <color rgb="FF66FFFF"/>
      <color rgb="FF4472C4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82915573053368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>
        <c:manualLayout>
          <c:layoutTarget val="inner"/>
          <c:xMode val="edge"/>
          <c:yMode val="edge"/>
          <c:x val="7.3028215223097118E-2"/>
          <c:y val="0.17634259259259263"/>
          <c:w val="0.89019685039370078"/>
          <c:h val="0.670031350247885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Об'єм продаж (од.)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DD55-4037-A122-A96B8F5994B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DD55-4037-A122-A96B8F5994B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DD55-4037-A122-A96B8F5994B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DD55-4037-A122-A96B8F5994B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DD55-4037-A122-A96B8F5994B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DD55-4037-A122-A96B8F5994B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DD55-4037-A122-A96B8F5994BC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DD55-4037-A122-A96B8F5994BC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1E9C-4173-ADC1-3D946087F554}"/>
              </c:ext>
            </c:extLst>
          </c:dPt>
          <c:cat>
            <c:strRef>
              <c:f>Лист1!$B$1:$B$11</c:f>
              <c:strCache>
                <c:ptCount val="11"/>
                <c:pt idx="0">
                  <c:v>Продукція</c:v>
                </c:pt>
                <c:pt idx="1">
                  <c:v>Шафа 1</c:v>
                </c:pt>
                <c:pt idx="2">
                  <c:v>Шафа 2</c:v>
                </c:pt>
                <c:pt idx="3">
                  <c:v>Шафа 3</c:v>
                </c:pt>
                <c:pt idx="4">
                  <c:v>Стіл 1</c:v>
                </c:pt>
                <c:pt idx="5">
                  <c:v>Стіл 2</c:v>
                </c:pt>
                <c:pt idx="6">
                  <c:v>Стіл 3</c:v>
                </c:pt>
                <c:pt idx="7">
                  <c:v>Стіл 4</c:v>
                </c:pt>
                <c:pt idx="8">
                  <c:v>Стіл 5</c:v>
                </c:pt>
                <c:pt idx="9">
                  <c:v>Стілець 1</c:v>
                </c:pt>
                <c:pt idx="10">
                  <c:v>Стілець 2</c:v>
                </c:pt>
              </c:strCache>
            </c:strRef>
          </c:cat>
          <c:val>
            <c:numRef>
              <c:f>Лист1!$C$1:$C$11</c:f>
              <c:numCache>
                <c:formatCode>General</c:formatCode>
                <c:ptCount val="11"/>
                <c:pt idx="0">
                  <c:v>0</c:v>
                </c:pt>
                <c:pt idx="1">
                  <c:v>134</c:v>
                </c:pt>
                <c:pt idx="2">
                  <c:v>73</c:v>
                </c:pt>
                <c:pt idx="3">
                  <c:v>215</c:v>
                </c:pt>
                <c:pt idx="4">
                  <c:v>34</c:v>
                </c:pt>
                <c:pt idx="5">
                  <c:v>57</c:v>
                </c:pt>
                <c:pt idx="6">
                  <c:v>105</c:v>
                </c:pt>
                <c:pt idx="7">
                  <c:v>78</c:v>
                </c:pt>
                <c:pt idx="8">
                  <c:v>81</c:v>
                </c:pt>
                <c:pt idx="9">
                  <c:v>430</c:v>
                </c:pt>
                <c:pt idx="10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55-4037-A122-A96B8F599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7925688"/>
        <c:axId val="537922736"/>
      </c:barChart>
      <c:catAx>
        <c:axId val="537925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37922736"/>
        <c:crosses val="autoZero"/>
        <c:auto val="1"/>
        <c:lblAlgn val="ctr"/>
        <c:lblOffset val="100"/>
        <c:noMultiLvlLbl val="0"/>
      </c:catAx>
      <c:valAx>
        <c:axId val="53792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37925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Об'єм продаж (од.)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A177-414B-9E10-26E720E2988E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A177-414B-9E10-26E720E2988E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A177-414B-9E10-26E720E2988E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A177-414B-9E10-26E720E2988E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A177-414B-9E10-26E720E2988E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A177-414B-9E10-26E720E2988E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177-414B-9E10-26E720E2988E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177-414B-9E10-26E720E2988E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BE23-4622-9CE0-6A2FB3DDE74D}"/>
              </c:ext>
            </c:extLst>
          </c:dPt>
          <c:cat>
            <c:strRef>
              <c:f>Лист1!$B$1:$B$11</c:f>
              <c:strCache>
                <c:ptCount val="11"/>
                <c:pt idx="0">
                  <c:v>Продукція</c:v>
                </c:pt>
                <c:pt idx="1">
                  <c:v>Шафа 1</c:v>
                </c:pt>
                <c:pt idx="2">
                  <c:v>Шафа 2</c:v>
                </c:pt>
                <c:pt idx="3">
                  <c:v>Шафа 3</c:v>
                </c:pt>
                <c:pt idx="4">
                  <c:v>Стіл 1</c:v>
                </c:pt>
                <c:pt idx="5">
                  <c:v>Стіл 2</c:v>
                </c:pt>
                <c:pt idx="6">
                  <c:v>Стіл 3</c:v>
                </c:pt>
                <c:pt idx="7">
                  <c:v>Стіл 4</c:v>
                </c:pt>
                <c:pt idx="8">
                  <c:v>Стіл 5</c:v>
                </c:pt>
                <c:pt idx="9">
                  <c:v>Стілець 1</c:v>
                </c:pt>
                <c:pt idx="10">
                  <c:v>Стілець 2</c:v>
                </c:pt>
              </c:strCache>
            </c:strRef>
          </c:cat>
          <c:val>
            <c:numRef>
              <c:f>Лист1!$C$1:$C$11</c:f>
              <c:numCache>
                <c:formatCode>General</c:formatCode>
                <c:ptCount val="11"/>
                <c:pt idx="0">
                  <c:v>0</c:v>
                </c:pt>
                <c:pt idx="1">
                  <c:v>134</c:v>
                </c:pt>
                <c:pt idx="2">
                  <c:v>73</c:v>
                </c:pt>
                <c:pt idx="3">
                  <c:v>215</c:v>
                </c:pt>
                <c:pt idx="4">
                  <c:v>34</c:v>
                </c:pt>
                <c:pt idx="5">
                  <c:v>57</c:v>
                </c:pt>
                <c:pt idx="6">
                  <c:v>105</c:v>
                </c:pt>
                <c:pt idx="7">
                  <c:v>78</c:v>
                </c:pt>
                <c:pt idx="8">
                  <c:v>81</c:v>
                </c:pt>
                <c:pt idx="9">
                  <c:v>430</c:v>
                </c:pt>
                <c:pt idx="10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7-414B-9E10-26E720E29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18884160"/>
        <c:axId val="418884488"/>
      </c:barChart>
      <c:catAx>
        <c:axId val="418884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18884488"/>
        <c:crosses val="autoZero"/>
        <c:auto val="1"/>
        <c:lblAlgn val="ctr"/>
        <c:lblOffset val="100"/>
        <c:noMultiLvlLbl val="0"/>
      </c:catAx>
      <c:valAx>
        <c:axId val="418884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18884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Об'єм продаж (од.)</a:t>
            </a:r>
          </a:p>
        </c:rich>
      </c:tx>
      <c:layout>
        <c:manualLayout>
          <c:xMode val="edge"/>
          <c:yMode val="edge"/>
          <c:x val="0.6766089261190511"/>
          <c:y val="2.01261582633662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Лист1!$C$1</c:f>
              <c:strCache>
                <c:ptCount val="1"/>
                <c:pt idx="0">
                  <c:v>Об'єм продаж (од.)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24B2-43F5-ADF9-B476991BD0A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4B2-43F5-ADF9-B476991BD0A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4B2-43F5-ADF9-B476991BD0A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24B2-43F5-ADF9-B476991BD0A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4B2-43F5-ADF9-B476991BD0A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24B2-43F5-ADF9-B476991BD0A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4B2-43F5-ADF9-B476991BD0A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24B2-43F5-ADF9-B476991BD0A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4B2-43F5-ADF9-B476991BD0A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4B2-43F5-ADF9-B476991BD0A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23A-4E1B-ADCB-4B9CF6314BE2}"/>
              </c:ext>
            </c:extLst>
          </c:dPt>
          <c:dLbls>
            <c:dLbl>
              <c:idx val="1"/>
              <c:layout>
                <c:manualLayout>
                  <c:x val="-7.5219889690232383E-2"/>
                  <c:y val="4.788213627992647E-2"/>
                </c:manualLayout>
              </c:layout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2">
                      <a:avLst>
                        <a:gd name="adj1" fmla="val 50616"/>
                        <a:gd name="adj2" fmla="val 104621"/>
                        <a:gd name="adj3" fmla="val 39994"/>
                        <a:gd name="adj4" fmla="val 131586"/>
                        <a:gd name="adj5" fmla="val -61888"/>
                        <a:gd name="adj6" fmla="val 168280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4B2-43F5-ADF9-B476991BD0AC}"/>
                </c:ext>
              </c:extLst>
            </c:dLbl>
            <c:dLbl>
              <c:idx val="2"/>
              <c:layout>
                <c:manualLayout>
                  <c:x val="-5.5808305254043365E-2"/>
                  <c:y val="-1.2618436507591247E-2"/>
                </c:manualLayout>
              </c:layout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2">
                      <a:avLst>
                        <a:gd name="adj1" fmla="val 61238"/>
                        <a:gd name="adj2" fmla="val 98337"/>
                        <a:gd name="adj3" fmla="val 61238"/>
                        <a:gd name="adj4" fmla="val 131743"/>
                        <a:gd name="adj5" fmla="val 209391"/>
                        <a:gd name="adj6" fmla="val 162440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24B2-43F5-ADF9-B476991BD0AC}"/>
                </c:ext>
              </c:extLst>
            </c:dLbl>
            <c:dLbl>
              <c:idx val="3"/>
              <c:layout>
                <c:manualLayout>
                  <c:x val="-9.2205026071897761E-2"/>
                  <c:y val="-4.5244703528081125E-2"/>
                </c:manualLayout>
              </c:layout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2">
                      <a:avLst>
                        <a:gd name="adj1" fmla="val 71860"/>
                        <a:gd name="adj2" fmla="val 100386"/>
                        <a:gd name="adj3" fmla="val 71860"/>
                        <a:gd name="adj4" fmla="val 123114"/>
                        <a:gd name="adj5" fmla="val 206504"/>
                        <a:gd name="adj6" fmla="val 178849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4B2-43F5-ADF9-B476991BD0AC}"/>
                </c:ext>
              </c:extLst>
            </c:dLbl>
            <c:dLbl>
              <c:idx val="4"/>
              <c:layout>
                <c:manualLayout>
                  <c:x val="-0.12860174688975212"/>
                  <c:y val="-3.6286306753092329E-2"/>
                </c:manualLayout>
              </c:layout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2">
                      <a:avLst>
                        <a:gd name="adj1" fmla="val 50616"/>
                        <a:gd name="adj2" fmla="val 104163"/>
                        <a:gd name="adj3" fmla="val 71860"/>
                        <a:gd name="adj4" fmla="val 130304"/>
                        <a:gd name="adj5" fmla="val 196076"/>
                        <a:gd name="adj6" fmla="val 216773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24B2-43F5-ADF9-B476991BD0AC}"/>
                </c:ext>
              </c:extLst>
            </c:dLbl>
            <c:dLbl>
              <c:idx val="5"/>
              <c:layout>
                <c:manualLayout>
                  <c:x val="-6.0661201363090632E-2"/>
                  <c:y val="-6.3660909789591227E-2"/>
                </c:manualLayout>
              </c:layout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2">
                      <a:avLst>
                        <a:gd name="adj1" fmla="val 50616"/>
                        <a:gd name="adj2" fmla="val 102348"/>
                        <a:gd name="adj3" fmla="val 55928"/>
                        <a:gd name="adj4" fmla="val 141191"/>
                        <a:gd name="adj5" fmla="val 252944"/>
                        <a:gd name="adj6" fmla="val 121744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A-24B2-43F5-ADF9-B476991BD0AC}"/>
                </c:ext>
              </c:extLst>
            </c:dLbl>
            <c:dLbl>
              <c:idx val="6"/>
              <c:layout>
                <c:manualLayout>
                  <c:x val="3.1543824708807129E-2"/>
                  <c:y val="1.261829652996845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4B2-43F5-ADF9-B476991BD0AC}"/>
                </c:ext>
              </c:extLst>
            </c:dLbl>
            <c:dLbl>
              <c:idx val="7"/>
              <c:layout>
                <c:manualLayout>
                  <c:x val="6.3087649417614161E-2"/>
                  <c:y val="1.841620626151013E-2"/>
                </c:manualLayout>
              </c:layout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2">
                      <a:avLst>
                        <a:gd name="adj1" fmla="val 45305"/>
                        <a:gd name="adj2" fmla="val -4704"/>
                        <a:gd name="adj3" fmla="val 45305"/>
                        <a:gd name="adj4" fmla="val -34811"/>
                        <a:gd name="adj5" fmla="val 85400"/>
                        <a:gd name="adj6" fmla="val -71568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8-24B2-43F5-ADF9-B476991BD0AC}"/>
                </c:ext>
              </c:extLst>
            </c:dLbl>
            <c:dLbl>
              <c:idx val="8"/>
              <c:layout>
                <c:manualLayout>
                  <c:x val="5.3381857199519753E-2"/>
                  <c:y val="1.1026522237206538E-2"/>
                </c:manualLayout>
              </c:layout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2">
                      <a:avLst>
                        <a:gd name="adj1" fmla="val 18750"/>
                        <a:gd name="adj2" fmla="val -8333"/>
                        <a:gd name="adj3" fmla="val 18750"/>
                        <a:gd name="adj4" fmla="val -31183"/>
                        <a:gd name="adj5" fmla="val 71538"/>
                        <a:gd name="adj6" fmla="val -64467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24B2-43F5-ADF9-B476991BD0AC}"/>
                </c:ext>
              </c:extLst>
            </c:dLbl>
            <c:dLbl>
              <c:idx val="9"/>
              <c:layout>
                <c:manualLayout>
                  <c:x val="4.8528961090472507E-2"/>
                  <c:y val="4.7835733240527256E-2"/>
                </c:manualLayout>
              </c:layout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2">
                      <a:avLst>
                        <a:gd name="adj1" fmla="val 39994"/>
                        <a:gd name="adj2" fmla="val -790"/>
                        <a:gd name="adj3" fmla="val 24061"/>
                        <a:gd name="adj4" fmla="val -24210"/>
                        <a:gd name="adj5" fmla="val -131142"/>
                        <a:gd name="adj6" fmla="val -34734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24B2-43F5-ADF9-B476991BD0AC}"/>
                </c:ext>
              </c:extLst>
            </c:dLbl>
            <c:dLbl>
              <c:idx val="10"/>
              <c:layout>
                <c:manualLayout>
                  <c:x val="-4.8528961090472479E-2"/>
                  <c:y val="2.8443323037658966E-2"/>
                </c:manualLayout>
              </c:layout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2">
                      <a:avLst>
                        <a:gd name="adj1" fmla="val 55927"/>
                        <a:gd name="adj2" fmla="val 101042"/>
                        <a:gd name="adj3" fmla="val 55927"/>
                        <a:gd name="adj4" fmla="val 121624"/>
                        <a:gd name="adj5" fmla="val -78963"/>
                        <a:gd name="adj6" fmla="val 138275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5-523A-4E1B-ADCB-4B9CF6314BE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borderCallout2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Лист1!$B$1:$B$11</c:f>
              <c:strCache>
                <c:ptCount val="11"/>
                <c:pt idx="0">
                  <c:v>Продукція</c:v>
                </c:pt>
                <c:pt idx="1">
                  <c:v>Шафа 1</c:v>
                </c:pt>
                <c:pt idx="2">
                  <c:v>Шафа 2</c:v>
                </c:pt>
                <c:pt idx="3">
                  <c:v>Шафа 3</c:v>
                </c:pt>
                <c:pt idx="4">
                  <c:v>Стіл 1</c:v>
                </c:pt>
                <c:pt idx="5">
                  <c:v>Стіл 2</c:v>
                </c:pt>
                <c:pt idx="6">
                  <c:v>Стіл 3</c:v>
                </c:pt>
                <c:pt idx="7">
                  <c:v>Стіл 4</c:v>
                </c:pt>
                <c:pt idx="8">
                  <c:v>Стіл 5</c:v>
                </c:pt>
                <c:pt idx="9">
                  <c:v>Стілець 1</c:v>
                </c:pt>
                <c:pt idx="10">
                  <c:v>Стілець 2</c:v>
                </c:pt>
              </c:strCache>
            </c:strRef>
          </c:cat>
          <c:val>
            <c:numRef>
              <c:f>Лист1!$C$1:$C$11</c:f>
              <c:numCache>
                <c:formatCode>General</c:formatCode>
                <c:ptCount val="11"/>
                <c:pt idx="0">
                  <c:v>0</c:v>
                </c:pt>
                <c:pt idx="1">
                  <c:v>134</c:v>
                </c:pt>
                <c:pt idx="2">
                  <c:v>73</c:v>
                </c:pt>
                <c:pt idx="3">
                  <c:v>215</c:v>
                </c:pt>
                <c:pt idx="4">
                  <c:v>34</c:v>
                </c:pt>
                <c:pt idx="5">
                  <c:v>57</c:v>
                </c:pt>
                <c:pt idx="6">
                  <c:v>105</c:v>
                </c:pt>
                <c:pt idx="7">
                  <c:v>78</c:v>
                </c:pt>
                <c:pt idx="8">
                  <c:v>81</c:v>
                </c:pt>
                <c:pt idx="9">
                  <c:v>430</c:v>
                </c:pt>
                <c:pt idx="10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B2-43F5-ADF9-B476991BD0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39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272874604446125E-2"/>
          <c:y val="0.11423904204716363"/>
          <c:w val="0.8750287444813416"/>
          <c:h val="0.776733477873349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2017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2017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B01C-4B0A-9C9E-A5F2371D1D0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F602BAB-B075-431A-90E6-A468A26C7B2F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B01C-4B0A-9C9E-A5F2371D1D0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F6A98EE-905E-437F-BDDA-0BC3B8B9A744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B01C-4B0A-9C9E-A5F2371D1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Лист2!$A$2:$A$5</c:f>
              <c:strCache>
                <c:ptCount val="4"/>
                <c:pt idx="0">
                  <c:v>М'ясо</c:v>
                </c:pt>
                <c:pt idx="1">
                  <c:v>Риба</c:v>
                </c:pt>
                <c:pt idx="2">
                  <c:v>Птиця</c:v>
                </c:pt>
                <c:pt idx="3">
                  <c:v>Овочі</c:v>
                </c:pt>
              </c:strCache>
            </c:strRef>
          </c:cat>
          <c:val>
            <c:numRef>
              <c:f>Лист2!$B$2:$B$5</c:f>
              <c:numCache>
                <c:formatCode>General</c:formatCode>
                <c:ptCount val="4"/>
                <c:pt idx="0">
                  <c:v>210000</c:v>
                </c:pt>
                <c:pt idx="1">
                  <c:v>125000</c:v>
                </c:pt>
                <c:pt idx="2">
                  <c:v>340000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C-4B0A-9C9E-A5F2371D1D08}"/>
            </c:ext>
          </c:extLst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2018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73DDF81-E882-4BD5-BF27-AC82EE8A1164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B01C-4B0A-9C9E-A5F2371D1D0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01BD931-43C1-482B-A8E9-7142F1196879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B01C-4B0A-9C9E-A5F2371D1D0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A3588A7-7239-4201-BAC6-815DBE660800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B01C-4B0A-9C9E-A5F2371D1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Лист2!$A$2:$A$5</c:f>
              <c:strCache>
                <c:ptCount val="4"/>
                <c:pt idx="0">
                  <c:v>М'ясо</c:v>
                </c:pt>
                <c:pt idx="1">
                  <c:v>Риба</c:v>
                </c:pt>
                <c:pt idx="2">
                  <c:v>Птиця</c:v>
                </c:pt>
                <c:pt idx="3">
                  <c:v>Овочі</c:v>
                </c:pt>
              </c:strCache>
            </c:strRef>
          </c:cat>
          <c:val>
            <c:numRef>
              <c:f>Лист2!$C$2:$C$5</c:f>
              <c:numCache>
                <c:formatCode>General</c:formatCode>
                <c:ptCount val="4"/>
                <c:pt idx="0">
                  <c:v>235000</c:v>
                </c:pt>
                <c:pt idx="1">
                  <c:v>130000</c:v>
                </c:pt>
                <c:pt idx="2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1C-4B0A-9C9E-A5F2371D1D08}"/>
            </c:ext>
          </c:extLst>
        </c:ser>
        <c:ser>
          <c:idx val="2"/>
          <c:order val="2"/>
          <c:tx>
            <c:strRef>
              <c:f>Лист2!$D$1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CD7C6E0-8D7A-4C7F-A8B2-61F65D8A6514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B01C-4B0A-9C9E-A5F2371D1D0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01B427F-936E-4CD8-AC30-9D785BF7D3EB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B01C-4B0A-9C9E-A5F2371D1D0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7CCAF49-6105-46FD-A9A5-01893F73CA1C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B01C-4B0A-9C9E-A5F2371D1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Лист2!$A$2:$A$5</c:f>
              <c:strCache>
                <c:ptCount val="4"/>
                <c:pt idx="0">
                  <c:v>М'ясо</c:v>
                </c:pt>
                <c:pt idx="1">
                  <c:v>Риба</c:v>
                </c:pt>
                <c:pt idx="2">
                  <c:v>Птиця</c:v>
                </c:pt>
                <c:pt idx="3">
                  <c:v>Овочі</c:v>
                </c:pt>
              </c:strCache>
            </c:strRef>
          </c:cat>
          <c:val>
            <c:numRef>
              <c:f>Лист2!$D$2:$D$5</c:f>
              <c:numCache>
                <c:formatCode>General</c:formatCode>
                <c:ptCount val="4"/>
                <c:pt idx="0">
                  <c:v>270000</c:v>
                </c:pt>
                <c:pt idx="2">
                  <c:v>395000</c:v>
                </c:pt>
                <c:pt idx="3">
                  <c:v>280000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1C-4B0A-9C9E-A5F2371D1D08}"/>
            </c:ext>
          </c:extLst>
        </c:ser>
        <c:ser>
          <c:idx val="3"/>
          <c:order val="3"/>
          <c:tx>
            <c:strRef>
              <c:f>Лист2!$E$1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672BFE3-7B7F-4C7A-999E-4045E3E3C2BE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B01C-4B0A-9C9E-A5F2371D1D0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F7D32C3-D5EF-49F8-9948-99D2E933BC5A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B01C-4B0A-9C9E-A5F2371D1D0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9E0C6D7-029A-4B9B-8B5D-AD6FEB93A33E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B01C-4B0A-9C9E-A5F2371D1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Лист2!$A$2:$A$5</c:f>
              <c:strCache>
                <c:ptCount val="4"/>
                <c:pt idx="0">
                  <c:v>М'ясо</c:v>
                </c:pt>
                <c:pt idx="1">
                  <c:v>Риба</c:v>
                </c:pt>
                <c:pt idx="2">
                  <c:v>Птиця</c:v>
                </c:pt>
                <c:pt idx="3">
                  <c:v>Овочі</c:v>
                </c:pt>
              </c:strCache>
            </c:strRef>
          </c:cat>
          <c:val>
            <c:numRef>
              <c:f>Лист2!$E$2:$E$5</c:f>
              <c:numCache>
                <c:formatCode>General</c:formatCode>
                <c:ptCount val="4"/>
                <c:pt idx="0">
                  <c:v>265000</c:v>
                </c:pt>
                <c:pt idx="2">
                  <c:v>330000</c:v>
                </c:pt>
                <c:pt idx="3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1C-4B0A-9C9E-A5F2371D1D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23290704"/>
        <c:axId val="523291032"/>
      </c:barChart>
      <c:catAx>
        <c:axId val="52329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Продукция</a:t>
                </a:r>
              </a:p>
            </c:rich>
          </c:tx>
          <c:layout>
            <c:manualLayout>
              <c:xMode val="edge"/>
              <c:yMode val="edge"/>
              <c:x val="0.86906117260724658"/>
              <c:y val="0.9391269104520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23291032"/>
        <c:crosses val="autoZero"/>
        <c:auto val="1"/>
        <c:lblAlgn val="ctr"/>
        <c:lblOffset val="100"/>
        <c:tickMarkSkip val="1"/>
        <c:noMultiLvlLbl val="0"/>
      </c:catAx>
      <c:valAx>
        <c:axId val="523291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Прибыль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2279352365684915E-2"/>
              <c:y val="1.63144660294980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2329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04450028555474E-2"/>
          <c:y val="0.10389607556435203"/>
          <c:w val="0.84039532284693863"/>
          <c:h val="0.799659733535198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2017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E278AA8-862F-46D3-85B7-6F05F0A20293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9FB5-449A-916A-8FF00E0E800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72F1ADE-2368-4373-986B-ED1DF6790AA4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9FB5-449A-916A-8FF00E0E800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F7F6D16-1ED2-4098-B376-177C7A2D580F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9FB5-449A-916A-8FF00E0E80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Лист2!$A$2:$A$5</c:f>
              <c:strCache>
                <c:ptCount val="4"/>
                <c:pt idx="0">
                  <c:v>М'ясо</c:v>
                </c:pt>
                <c:pt idx="1">
                  <c:v>Риба</c:v>
                </c:pt>
                <c:pt idx="2">
                  <c:v>Птиця</c:v>
                </c:pt>
                <c:pt idx="3">
                  <c:v>Овочі</c:v>
                </c:pt>
              </c:strCache>
            </c:strRef>
          </c:cat>
          <c:val>
            <c:numRef>
              <c:f>Лист2!$B$2:$B$5</c:f>
              <c:numCache>
                <c:formatCode>General</c:formatCode>
                <c:ptCount val="4"/>
                <c:pt idx="0">
                  <c:v>210000</c:v>
                </c:pt>
                <c:pt idx="1">
                  <c:v>125000</c:v>
                </c:pt>
                <c:pt idx="2">
                  <c:v>340000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5-449A-916A-8FF00E0E800E}"/>
            </c:ext>
          </c:extLst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2018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72D6A96-39CA-4989-9019-6E0CC83EBAFC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9FB5-449A-916A-8FF00E0E800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E53B474-E9C3-48E9-A316-14FD9630D4B1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9FB5-449A-916A-8FF00E0E800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0E4A47B-E75C-4A46-BFC1-06150F68FA94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9FB5-449A-916A-8FF00E0E80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Лист2!$A$2:$A$5</c:f>
              <c:strCache>
                <c:ptCount val="4"/>
                <c:pt idx="0">
                  <c:v>М'ясо</c:v>
                </c:pt>
                <c:pt idx="1">
                  <c:v>Риба</c:v>
                </c:pt>
                <c:pt idx="2">
                  <c:v>Птиця</c:v>
                </c:pt>
                <c:pt idx="3">
                  <c:v>Овочі</c:v>
                </c:pt>
              </c:strCache>
            </c:strRef>
          </c:cat>
          <c:val>
            <c:numRef>
              <c:f>Лист2!$C$2:$C$5</c:f>
              <c:numCache>
                <c:formatCode>General</c:formatCode>
                <c:ptCount val="4"/>
                <c:pt idx="0">
                  <c:v>235000</c:v>
                </c:pt>
                <c:pt idx="1">
                  <c:v>130000</c:v>
                </c:pt>
                <c:pt idx="2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B5-449A-916A-8FF00E0E800E}"/>
            </c:ext>
          </c:extLst>
        </c:ser>
        <c:ser>
          <c:idx val="2"/>
          <c:order val="2"/>
          <c:tx>
            <c:strRef>
              <c:f>Лист2!$D$1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CC65272-F22E-46A1-BEC4-28DA36A11FF8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9FB5-449A-916A-8FF00E0E800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6A02EDB-73D6-498F-811F-1D7A75928E5E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9FB5-449A-916A-8FF00E0E800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B4F05E1-38F8-4843-BEF7-048F69932C17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9FB5-449A-916A-8FF00E0E80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Лист2!$A$2:$A$5</c:f>
              <c:strCache>
                <c:ptCount val="4"/>
                <c:pt idx="0">
                  <c:v>М'ясо</c:v>
                </c:pt>
                <c:pt idx="1">
                  <c:v>Риба</c:v>
                </c:pt>
                <c:pt idx="2">
                  <c:v>Птиця</c:v>
                </c:pt>
                <c:pt idx="3">
                  <c:v>Овочі</c:v>
                </c:pt>
              </c:strCache>
            </c:strRef>
          </c:cat>
          <c:val>
            <c:numRef>
              <c:f>Лист2!$D$2:$D$5</c:f>
              <c:numCache>
                <c:formatCode>General</c:formatCode>
                <c:ptCount val="4"/>
                <c:pt idx="0">
                  <c:v>270000</c:v>
                </c:pt>
                <c:pt idx="2">
                  <c:v>395000</c:v>
                </c:pt>
                <c:pt idx="3">
                  <c:v>280000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B5-449A-916A-8FF00E0E800E}"/>
            </c:ext>
          </c:extLst>
        </c:ser>
        <c:ser>
          <c:idx val="3"/>
          <c:order val="3"/>
          <c:tx>
            <c:strRef>
              <c:f>Лист2!$E$1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6FA8101-46B2-486C-BEA9-4DF70188FED2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FB5-449A-916A-8FF00E0E800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0ED8FB5-D764-4EF5-9257-D5ED581FFEB9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9FB5-449A-916A-8FF00E0E800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65A3077-E347-4F57-ADF5-469097CE9DAF}" type="SERIESNAME">
                      <a:rPr lang="en-US"/>
                      <a:pPr/>
                      <a:t>[ИМЯ РЯДА]</a:t>
                    </a:fld>
                    <a:endParaRPr lang="ru-UA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9FB5-449A-916A-8FF00E0E80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Лист2!$A$2:$A$5</c:f>
              <c:strCache>
                <c:ptCount val="4"/>
                <c:pt idx="0">
                  <c:v>М'ясо</c:v>
                </c:pt>
                <c:pt idx="1">
                  <c:v>Риба</c:v>
                </c:pt>
                <c:pt idx="2">
                  <c:v>Птиця</c:v>
                </c:pt>
                <c:pt idx="3">
                  <c:v>Овочі</c:v>
                </c:pt>
              </c:strCache>
            </c:strRef>
          </c:cat>
          <c:val>
            <c:numRef>
              <c:f>Лист2!$E$2:$E$5</c:f>
              <c:numCache>
                <c:formatCode>General</c:formatCode>
                <c:ptCount val="4"/>
                <c:pt idx="0">
                  <c:v>265000</c:v>
                </c:pt>
                <c:pt idx="2">
                  <c:v>330000</c:v>
                </c:pt>
                <c:pt idx="3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B5-449A-916A-8FF00E0E80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80050104"/>
        <c:axId val="580047808"/>
      </c:barChart>
      <c:catAx>
        <c:axId val="580050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Продукция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86962315833879467"/>
              <c:y val="0.928484867986537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80047808"/>
        <c:crosses val="autoZero"/>
        <c:auto val="1"/>
        <c:lblAlgn val="ctr"/>
        <c:lblOffset val="100"/>
        <c:noMultiLvlLbl val="0"/>
      </c:catAx>
      <c:valAx>
        <c:axId val="58004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Прибыль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0093362811251096E-2"/>
              <c:y val="1.948365013910076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80050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Данные об объемах продаж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view3D>
      <c:rotX val="30"/>
      <c:rotY val="15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604324132024885E-2"/>
          <c:y val="0.18054048362047606"/>
          <c:w val="0.949900374545804"/>
          <c:h val="0.7158554725259204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4C9-4B03-AD76-3ED9ED3688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4C9-4B03-AD76-3ED9ED36888E}"/>
              </c:ext>
            </c:extLst>
          </c:dPt>
          <c:dPt>
            <c:idx val="2"/>
            <c:bubble3D val="0"/>
            <c:explosion val="11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14C9-4B03-AD76-3ED9ED36888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4C9-4B03-AD76-3ED9ED36888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14C9-4B03-AD76-3ED9ED36888E}"/>
              </c:ext>
            </c:extLst>
          </c:dPt>
          <c:dLbls>
            <c:dLbl>
              <c:idx val="0"/>
              <c:layout>
                <c:manualLayout>
                  <c:x val="-0.17964883578539942"/>
                  <c:y val="4.0353113201834268E-2"/>
                </c:manualLayout>
              </c:layout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14C9-4B03-AD76-3ED9ED36888E}"/>
                </c:ext>
              </c:extLst>
            </c:dLbl>
            <c:dLbl>
              <c:idx val="1"/>
              <c:layout>
                <c:manualLayout>
                  <c:x val="-7.2900914669694644E-2"/>
                  <c:y val="-8.0080054832768251E-3"/>
                </c:manualLayout>
              </c:layout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>
                        <a:gd name="adj1" fmla="val -358765"/>
                        <a:gd name="adj2" fmla="val -77420"/>
                        <a:gd name="adj3" fmla="val 337641"/>
                        <a:gd name="adj4" fmla="val -77420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14C9-4B03-AD76-3ED9ED36888E}"/>
                </c:ext>
              </c:extLst>
            </c:dLbl>
            <c:dLbl>
              <c:idx val="2"/>
              <c:layout>
                <c:manualLayout>
                  <c:x val="-5.6953839585698933E-2"/>
                  <c:y val="-0.10810807402423714"/>
                </c:manualLayout>
              </c:layout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>
                        <a:gd name="adj1" fmla="val 265119"/>
                        <a:gd name="adj2" fmla="val -76777"/>
                        <a:gd name="adj3" fmla="val -744463"/>
                        <a:gd name="adj4" fmla="val -76777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14C9-4B03-AD76-3ED9ED36888E}"/>
                </c:ext>
              </c:extLst>
            </c:dLbl>
            <c:dLbl>
              <c:idx val="3"/>
              <c:layout>
                <c:manualLayout>
                  <c:x val="-4.3284918085131199E-2"/>
                  <c:y val="-3.2032021933107301E-2"/>
                </c:manualLayout>
              </c:layout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>
                        <a:gd name="adj1" fmla="val -367538"/>
                        <a:gd name="adj2" fmla="val 210732"/>
                        <a:gd name="adj3" fmla="val -367538"/>
                        <a:gd name="adj4" fmla="val -46935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14C9-4B03-AD76-3ED9ED36888E}"/>
                </c:ext>
              </c:extLst>
            </c:dLbl>
            <c:dLbl>
              <c:idx val="4"/>
              <c:layout>
                <c:manualLayout>
                  <c:x val="-3.1861861377045178E-2"/>
                  <c:y val="-4.4044030158022537E-2"/>
                </c:manualLayout>
              </c:layout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>
                        <a:gd name="adj1" fmla="val -222146"/>
                        <a:gd name="adj2" fmla="val 496228"/>
                        <a:gd name="adj3" fmla="val -222146"/>
                        <a:gd name="adj4" fmla="val 337135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14C9-4B03-AD76-3ED9ED36888E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borderCallout1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Лист3!$A$1:$E$1</c:f>
              <c:strCache>
                <c:ptCount val="5"/>
                <c:pt idx="0">
                  <c:v>Хімія</c:v>
                </c:pt>
                <c:pt idx="1">
                  <c:v>Електроніка</c:v>
                </c:pt>
                <c:pt idx="2">
                  <c:v>Харчова продукція</c:v>
                </c:pt>
                <c:pt idx="3">
                  <c:v>Одяг \ прикраси</c:v>
                </c:pt>
                <c:pt idx="4">
                  <c:v>Інше</c:v>
                </c:pt>
              </c:strCache>
            </c:strRef>
          </c:cat>
          <c:val>
            <c:numRef>
              <c:f>Лист3!$A$2:$E$2</c:f>
              <c:numCache>
                <c:formatCode>General</c:formatCode>
                <c:ptCount val="5"/>
                <c:pt idx="0">
                  <c:v>13</c:v>
                </c:pt>
                <c:pt idx="1">
                  <c:v>12</c:v>
                </c:pt>
                <c:pt idx="2">
                  <c:v>59</c:v>
                </c:pt>
                <c:pt idx="3">
                  <c:v>60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9-4B03-AD76-3ED9ED368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baseline="0">
                <a:effectLst/>
              </a:rPr>
              <a:t>Данные об объемах продаж (%)</a:t>
            </a:r>
            <a:endParaRPr lang="en-US" sz="1100">
              <a:effectLst/>
            </a:endParaRPr>
          </a:p>
        </c:rich>
      </c:tx>
      <c:layout>
        <c:manualLayout>
          <c:xMode val="edge"/>
          <c:yMode val="edge"/>
          <c:x val="0.2837777777777778"/>
          <c:y val="2.1521396674249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>
        <c:manualLayout>
          <c:layoutTarget val="inner"/>
          <c:xMode val="edge"/>
          <c:yMode val="edge"/>
          <c:x val="0.31603149606299213"/>
          <c:y val="0.21512686439689929"/>
          <c:w val="0.40404833770778659"/>
          <c:h val="0.62608928769938654"/>
        </c:manualLayout>
      </c:layout>
      <c:pieChart>
        <c:varyColors val="1"/>
        <c:ser>
          <c:idx val="0"/>
          <c:order val="0"/>
          <c:spPr>
            <a:solidFill>
              <a:schemeClr val="bg1"/>
            </a:solidFill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D87-4B32-AD65-7B9E7622128C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87-4B32-AD65-7B9E7622128C}"/>
              </c:ext>
            </c:extLst>
          </c:dPt>
          <c:dPt>
            <c:idx val="2"/>
            <c:bubble3D val="0"/>
            <c:spPr>
              <a:solidFill>
                <a:schemeClr val="bg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D87-4B32-AD65-7B9E7622128C}"/>
              </c:ext>
            </c:extLst>
          </c:dPt>
          <c:dPt>
            <c:idx val="3"/>
            <c:bubble3D val="0"/>
            <c:spPr>
              <a:solidFill>
                <a:schemeClr val="bg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87-4B32-AD65-7B9E7622128C}"/>
              </c:ext>
            </c:extLst>
          </c:dPt>
          <c:dPt>
            <c:idx val="4"/>
            <c:bubble3D val="0"/>
            <c:spPr>
              <a:solidFill>
                <a:schemeClr val="bg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D87-4B32-AD65-7B9E7622128C}"/>
              </c:ext>
            </c:extLst>
          </c:dPt>
          <c:dLbls>
            <c:dLbl>
              <c:idx val="0"/>
              <c:layout>
                <c:manualLayout>
                  <c:x val="6.6666666666666666E-2"/>
                  <c:y val="-0.1990740740740741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87-4B32-AD65-7B9E7622128C}"/>
                </c:ext>
              </c:extLst>
            </c:dLbl>
            <c:dLbl>
              <c:idx val="1"/>
              <c:layout>
                <c:manualLayout>
                  <c:x val="0.21388888888888888"/>
                  <c:y val="2.582567600909931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D87-4B32-AD65-7B9E7622128C}"/>
                </c:ext>
              </c:extLst>
            </c:dLbl>
            <c:dLbl>
              <c:idx val="2"/>
              <c:layout>
                <c:manualLayout>
                  <c:x val="-6.3888888888888884E-2"/>
                  <c:y val="3.012995534394912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D87-4B32-AD65-7B9E7622128C}"/>
                </c:ext>
              </c:extLst>
            </c:dLbl>
            <c:dLbl>
              <c:idx val="3"/>
              <c:layout>
                <c:manualLayout>
                  <c:x val="-2.2222222222222223E-2"/>
                  <c:y val="3.240740740740740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D87-4B32-AD65-7B9E7622128C}"/>
                </c:ext>
              </c:extLst>
            </c:dLbl>
            <c:dLbl>
              <c:idx val="4"/>
              <c:layout>
                <c:manualLayout>
                  <c:x val="-4.1666666666666664E-2"/>
                  <c:y val="-9.2592592592592587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D87-4B32-AD65-7B9E762212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75000"/>
                      <a:lumOff val="2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Лист3!$A$1:$E$1</c:f>
              <c:strCache>
                <c:ptCount val="5"/>
                <c:pt idx="0">
                  <c:v>Хімія</c:v>
                </c:pt>
                <c:pt idx="1">
                  <c:v>Електроніка</c:v>
                </c:pt>
                <c:pt idx="2">
                  <c:v>Харчова продукція</c:v>
                </c:pt>
                <c:pt idx="3">
                  <c:v>Одяг \ прикраси</c:v>
                </c:pt>
                <c:pt idx="4">
                  <c:v>Інше</c:v>
                </c:pt>
              </c:strCache>
            </c:strRef>
          </c:cat>
          <c:val>
            <c:numRef>
              <c:f>Лист3!$A$2:$E$2</c:f>
              <c:numCache>
                <c:formatCode>General</c:formatCode>
                <c:ptCount val="5"/>
                <c:pt idx="0">
                  <c:v>13</c:v>
                </c:pt>
                <c:pt idx="1">
                  <c:v>12</c:v>
                </c:pt>
                <c:pt idx="2">
                  <c:v>59</c:v>
                </c:pt>
                <c:pt idx="3">
                  <c:v>60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7-4B32-AD65-7B9E7622128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151524919034242"/>
          <c:y val="0.14853250938569387"/>
          <c:w val="0.47770707024195075"/>
          <c:h val="0.77551812352569849"/>
        </c:manualLayout>
      </c:layout>
      <c:doughnutChart>
        <c:varyColors val="1"/>
        <c:ser>
          <c:idx val="0"/>
          <c:order val="0"/>
          <c:tx>
            <c:strRef>
              <c:f>Лист4!$B$1</c:f>
              <c:strCache>
                <c:ptCount val="1"/>
                <c:pt idx="0">
                  <c:v>2017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38-4A21-9144-7045CBFE06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38-4A21-9144-7045CBFE0655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259-40A0-9464-8D259873F7B8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Лист4!$A$2:$A$4</c:f>
              <c:strCache>
                <c:ptCount val="3"/>
                <c:pt idx="0">
                  <c:v>М'ясо</c:v>
                </c:pt>
                <c:pt idx="1">
                  <c:v>Риба</c:v>
                </c:pt>
                <c:pt idx="2">
                  <c:v>Птиця</c:v>
                </c:pt>
              </c:strCache>
            </c:strRef>
          </c:cat>
          <c:val>
            <c:numRef>
              <c:f>Лист4!$B$2:$B$4</c:f>
              <c:numCache>
                <c:formatCode>General</c:formatCode>
                <c:ptCount val="3"/>
                <c:pt idx="0">
                  <c:v>0.31018423466471301</c:v>
                </c:pt>
                <c:pt idx="1">
                  <c:v>0.18463347301471011</c:v>
                </c:pt>
                <c:pt idx="2">
                  <c:v>0.50220304660001147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9-40A0-9464-8D259873F7B8}"/>
            </c:ext>
          </c:extLst>
        </c:ser>
        <c:ser>
          <c:idx val="1"/>
          <c:order val="1"/>
          <c:tx>
            <c:strRef>
              <c:f>Лист4!$C$1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chemeClr val="tx1">
                  <a:lumMod val="75000"/>
                  <a:lumOff val="25000"/>
                </a:schemeClr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317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E38-4A21-9144-7045CBFE06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317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E38-4A21-9144-7045CBFE0655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317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59-40A0-9464-8D259873F7B8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Лист4!$A$2:$A$4</c:f>
              <c:strCache>
                <c:ptCount val="3"/>
                <c:pt idx="0">
                  <c:v>М'ясо</c:v>
                </c:pt>
                <c:pt idx="1">
                  <c:v>Риба</c:v>
                </c:pt>
                <c:pt idx="2">
                  <c:v>Птиця</c:v>
                </c:pt>
              </c:strCache>
            </c:strRef>
          </c:cat>
          <c:val>
            <c:numRef>
              <c:f>Лист4!$C$2:$C$4</c:f>
              <c:numCache>
                <c:formatCode>General</c:formatCode>
                <c:ptCount val="3"/>
                <c:pt idx="0">
                  <c:v>0.32774630483474615</c:v>
                </c:pt>
                <c:pt idx="1">
                  <c:v>0.18130646650432763</c:v>
                </c:pt>
                <c:pt idx="2">
                  <c:v>0.48813279443472829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9-40A0-9464-8D259873F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04"/>
        <c:holeSize val="8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283745964502981"/>
          <c:y val="2.9535864978902954E-2"/>
          <c:w val="0.34472144198349469"/>
          <c:h val="8.80806671317983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05555555555555"/>
          <c:y val="0.17361111111111113"/>
          <c:w val="0.42777777777777776"/>
          <c:h val="0.71296296296296291"/>
        </c:manualLayout>
      </c:layout>
      <c:pieChart>
        <c:varyColors val="1"/>
        <c:ser>
          <c:idx val="0"/>
          <c:order val="0"/>
          <c:spPr>
            <a:ln>
              <a:solidFill>
                <a:schemeClr val="accent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5D-49E1-9F08-A9F155D067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05D-49E1-9F08-A9F155D067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bg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05D-49E1-9F08-A9F155D067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accent4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5D-49E1-9F08-A9F155D06769}"/>
              </c:ext>
            </c:extLst>
          </c:dPt>
          <c:dLbls>
            <c:dLbl>
              <c:idx val="0"/>
              <c:layout>
                <c:manualLayout>
                  <c:x val="4.3290026246719036E-2"/>
                  <c:y val="-7.870333916593759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7606933508311459"/>
                      <c:h val="0.16645851560221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805D-49E1-9F08-A9F155D06769}"/>
                </c:ext>
              </c:extLst>
            </c:dLbl>
            <c:dLbl>
              <c:idx val="1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6323600174978126"/>
                      <c:h val="0.1665277777777777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805D-49E1-9F08-A9F155D06769}"/>
                </c:ext>
              </c:extLst>
            </c:dLbl>
            <c:dLbl>
              <c:idx val="2"/>
              <c:layout>
                <c:manualLayout>
                  <c:x val="-6.1111001749781277E-2"/>
                  <c:y val="9.2592592592592587E-3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643066491688537"/>
                      <c:h val="0.3006481481481481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805D-49E1-9F08-A9F155D06769}"/>
                </c:ext>
              </c:extLst>
            </c:dLbl>
            <c:dLbl>
              <c:idx val="3"/>
              <c:layout>
                <c:manualLayout>
                  <c:x val="-9.8611111111111122E-2"/>
                  <c:y val="4.1667031204432776E-2"/>
                </c:manualLayout>
              </c:layout>
              <c:tx>
                <c:rich>
                  <a:bodyPr/>
                  <a:lstStyle/>
                  <a:p>
                    <a:r>
                      <a:rPr lang="ru-RU" baseline="0"/>
                      <a:t>Інші компанії </a:t>
                    </a:r>
                    <a:fld id="{0162AD1A-045B-4435-AC04-173B6F6FA3F6}" type="VALUE">
                      <a:rPr lang="en-US" baseline="0"/>
                      <a:pPr/>
                      <a:t>[ЗНАЧЕНИЕ]</a:t>
                    </a:fld>
                    <a:endParaRPr lang="ru-RU" baseline="0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6126399825021868"/>
                      <c:h val="0.1664585156022163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05D-49E1-9F08-A9F155D06769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Лист5!$A$1:$A$4</c:f>
              <c:strCache>
                <c:ptCount val="4"/>
                <c:pt idx="0">
                  <c:v>Нефтяна компанія</c:v>
                </c:pt>
                <c:pt idx="1">
                  <c:v>Газова компанія</c:v>
                </c:pt>
                <c:pt idx="2">
                  <c:v>Компанія з видобутку дорогоцінних металів </c:v>
                </c:pt>
                <c:pt idx="3">
                  <c:v>Текстильна фабрика</c:v>
                </c:pt>
              </c:strCache>
            </c:strRef>
          </c:cat>
          <c:val>
            <c:numRef>
              <c:f>Лист5!$C$1:$C$4</c:f>
              <c:numCache>
                <c:formatCode>General</c:formatCode>
                <c:ptCount val="4"/>
                <c:pt idx="0">
                  <c:v>0.36969728438652061</c:v>
                </c:pt>
                <c:pt idx="1">
                  <c:v>0.33303909860325043</c:v>
                </c:pt>
                <c:pt idx="2">
                  <c:v>0.26065735500285581</c:v>
                </c:pt>
                <c:pt idx="3">
                  <c:v>3.6606262007373179E-2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D-49E1-9F08-A9F155D0676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9192664000740885E-2"/>
          <c:y val="1.4495862435800143E-3"/>
          <c:w val="0.87188985362056648"/>
          <c:h val="0.77962080618516916"/>
        </c:manualLayout>
      </c:layout>
      <c:ofPieChart>
        <c:ofPieType val="pie"/>
        <c:varyColors val="1"/>
        <c:ser>
          <c:idx val="0"/>
          <c:order val="0"/>
          <c:spPr>
            <a:ln w="3175">
              <a:solidFill>
                <a:schemeClr val="tx1">
                  <a:lumMod val="65000"/>
                  <a:lumOff val="35000"/>
                </a:schemeClr>
              </a:solidFill>
            </a:ln>
          </c:spPr>
          <c:dPt>
            <c:idx val="0"/>
            <c:bubble3D val="0"/>
            <c:spPr>
              <a:solidFill>
                <a:schemeClr val="accent6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4FA-465C-99A7-892FAC4791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8A-41B7-A0B5-B027D16B7A1A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4FA-465C-99A7-892FAC4791E2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4FA-465C-99A7-892FAC4791E2}"/>
              </c:ext>
            </c:extLst>
          </c:dPt>
          <c:dPt>
            <c:idx val="4"/>
            <c:bubble3D val="0"/>
            <c:spPr>
              <a:solidFill>
                <a:srgbClr val="C59EE2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F4FA-465C-99A7-892FAC4791E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18A-41B7-A0B5-B027D16B7A1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F4FA-465C-99A7-892FAC4791E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4FA-465C-99A7-892FAC4791E2}"/>
              </c:ext>
            </c:extLst>
          </c:dPt>
          <c:dPt>
            <c:idx val="8"/>
            <c:bubble3D val="0"/>
            <c:spPr>
              <a:solidFill>
                <a:schemeClr val="bg2">
                  <a:lumMod val="75000"/>
                </a:schemeClr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F4FA-465C-99A7-892FAC4791E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4FA-465C-99A7-892FAC4791E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4FA-465C-99A7-892FAC4791E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FA-465C-99A7-892FAC4791E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4FA-465C-99A7-892FAC4791E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FA-465C-99A7-892FAC4791E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4FA-465C-99A7-892FAC4791E2}"/>
              </c:ext>
            </c:extLst>
          </c:dPt>
          <c:dPt>
            <c:idx val="15"/>
            <c:bubble3D val="0"/>
            <c:spPr>
              <a:solidFill>
                <a:srgbClr val="FF0000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F4FA-465C-99A7-892FAC4791E2}"/>
              </c:ext>
            </c:extLst>
          </c:dPt>
          <c:dLbls>
            <c:dLbl>
              <c:idx val="8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928209297459104"/>
                      <c:h val="0.2512034078807241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0-F4FA-465C-99A7-892FAC4791E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4FA-465C-99A7-892FAC4791E2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4FA-465C-99A7-892FAC4791E2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4FA-465C-99A7-892FAC4791E2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4FA-465C-99A7-892FAC4791E2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4FA-465C-99A7-892FAC4791E2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4FA-465C-99A7-892FAC4791E2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Лист6!$A$1:$A$15</c:f>
              <c:strCache>
                <c:ptCount val="15"/>
                <c:pt idx="0">
                  <c:v>Нефтяна компанія</c:v>
                </c:pt>
                <c:pt idx="1">
                  <c:v>Газова компанія</c:v>
                </c:pt>
                <c:pt idx="2">
                  <c:v>Компанія з видобутку дорогоцінних металів </c:v>
                </c:pt>
                <c:pt idx="3">
                  <c:v>Овочева база</c:v>
                </c:pt>
                <c:pt idx="4">
                  <c:v>М'ясокомбінат</c:v>
                </c:pt>
                <c:pt idx="5">
                  <c:v>Риболовна фабрика</c:v>
                </c:pt>
                <c:pt idx="6">
                  <c:v>Текстильна фабрика</c:v>
                </c:pt>
                <c:pt idx="7">
                  <c:v>Пекарня</c:v>
                </c:pt>
                <c:pt idx="8">
                  <c:v>Фабрика з виробництва побутової хімії</c:v>
                </c:pt>
                <c:pt idx="9">
                  <c:v>Фабрика з виготовлення взуття</c:v>
                </c:pt>
                <c:pt idx="10">
                  <c:v>Автомобільна фабрика</c:v>
                </c:pt>
                <c:pt idx="11">
                  <c:v>Фабрика електроніки</c:v>
                </c:pt>
                <c:pt idx="12">
                  <c:v>Ювелірна компанія</c:v>
                </c:pt>
                <c:pt idx="13">
                  <c:v>Ігрова студія</c:v>
                </c:pt>
                <c:pt idx="14">
                  <c:v>Фабрика переробки деревини</c:v>
                </c:pt>
              </c:strCache>
            </c:strRef>
          </c:cat>
          <c:val>
            <c:numRef>
              <c:f>Лист6!$C$1:$C$15</c:f>
              <c:numCache>
                <c:formatCode>General</c:formatCode>
                <c:ptCount val="15"/>
                <c:pt idx="0">
                  <c:v>0.33951427148240176</c:v>
                </c:pt>
                <c:pt idx="1">
                  <c:v>0.31041304821248161</c:v>
                </c:pt>
                <c:pt idx="2">
                  <c:v>0.23960007158900926</c:v>
                </c:pt>
                <c:pt idx="3">
                  <c:v>9.7004077566400506E-4</c:v>
                </c:pt>
                <c:pt idx="4">
                  <c:v>4.3651834904880225E-3</c:v>
                </c:pt>
                <c:pt idx="5">
                  <c:v>7.4693139726128384E-3</c:v>
                </c:pt>
                <c:pt idx="6">
                  <c:v>1.4550611634960076E-3</c:v>
                </c:pt>
                <c:pt idx="7">
                  <c:v>1.1640489307968061E-4</c:v>
                </c:pt>
                <c:pt idx="8">
                  <c:v>3.2981386372576173E-3</c:v>
                </c:pt>
                <c:pt idx="9">
                  <c:v>1.2998546393897669E-3</c:v>
                </c:pt>
                <c:pt idx="10">
                  <c:v>1.4991980187887197E-2</c:v>
                </c:pt>
                <c:pt idx="11">
                  <c:v>1.3011156923981299E-2</c:v>
                </c:pt>
                <c:pt idx="12">
                  <c:v>7.7603262053120405E-3</c:v>
                </c:pt>
                <c:pt idx="13">
                  <c:v>2.2701864272864709E-2</c:v>
                </c:pt>
                <c:pt idx="14">
                  <c:v>3.3033283554074193E-2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A-465C-99A7-892FAC479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12"/>
        <c:secondPieSize val="75"/>
        <c:ser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3130392884255309E-2"/>
          <c:y val="4.2522012334665064E-2"/>
          <c:w val="0.97149337184451934"/>
          <c:h val="0.92421550754431558"/>
        </c:manualLayout>
      </c:layout>
      <c:ofPieChart>
        <c:ofPieType val="bar"/>
        <c:varyColors val="1"/>
        <c:ser>
          <c:idx val="0"/>
          <c:order val="0"/>
          <c:spPr>
            <a:ln w="6350">
              <a:solidFill>
                <a:schemeClr val="bg1">
                  <a:lumMod val="85000"/>
                </a:schemeClr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F47-4578-85B0-2875BC3DFB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1F47-4578-85B0-2875BC3DFB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F47-4578-85B0-2875BC3DFB69}"/>
              </c:ext>
            </c:extLst>
          </c:dPt>
          <c:dPt>
            <c:idx val="3"/>
            <c:bubble3D val="0"/>
            <c:spPr>
              <a:solidFill>
                <a:srgbClr val="C59EE2"/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F47-4578-85B0-2875BC3DFB69}"/>
              </c:ext>
            </c:extLst>
          </c:dPt>
          <c:dPt>
            <c:idx val="4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F47-4578-85B0-2875BC3DFB69}"/>
              </c:ext>
            </c:extLst>
          </c:dPt>
          <c:dPt>
            <c:idx val="5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F47-4578-85B0-2875BC3DFB6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1F47-4578-85B0-2875BC3DFB6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F47-4578-85B0-2875BC3DFB69}"/>
              </c:ext>
            </c:extLst>
          </c:dPt>
          <c:dPt>
            <c:idx val="8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F47-4578-85B0-2875BC3DFB6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F47-4578-85B0-2875BC3DFB6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F47-4578-85B0-2875BC3DFB6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F47-4578-85B0-2875BC3DFB6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F47-4578-85B0-2875BC3DFB6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F47-4578-85B0-2875BC3DFB6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F47-4578-85B0-2875BC3DFB6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63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CE9-4F5C-AB24-FE42CFF9527E}"/>
              </c:ext>
            </c:extLst>
          </c:dPt>
          <c:dLbls>
            <c:dLbl>
              <c:idx val="1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394537571240509"/>
                      <c:h val="0.1420361247947454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0-1F47-4578-85B0-2875BC3DFB69}"/>
                </c:ext>
              </c:extLst>
            </c:dLbl>
            <c:dLbl>
              <c:idx val="8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1D46041-307F-4597-9EF1-4ABA83CE3627}" type="CATEGORYNAME">
                      <a:rPr lang="ru-RU" u="none"/>
                      <a:pPr>
                        <a:defRPr sz="900" b="0" i="0" u="none" strike="noStrike" kern="1200" baseline="0">
                          <a:solidFill>
                            <a:schemeClr val="tx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[ИМЯ КАТЕГОРИИ]</a:t>
                    </a:fld>
                    <a:r>
                      <a:rPr lang="ru-RU" baseline="0"/>
                      <a:t>, </a:t>
                    </a:r>
                    <a:fld id="{C152F1F6-0C4E-4C7B-8B1D-83EE78D10C79}" type="VALUE">
                      <a:rPr lang="ru-RU" baseline="0"/>
                      <a:pPr>
                        <a:defRPr sz="900" b="0" i="0" u="none" strike="noStrike" kern="1200" baseline="0">
                          <a:solidFill>
                            <a:schemeClr val="tx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[ЗНАЧЕНИЕ]</a:t>
                    </a:fld>
                    <a:endParaRPr lang="ru-RU" baseline="0"/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304178362211208"/>
                      <c:h val="0.118078947028173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1F47-4578-85B0-2875BC3DFB69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Лист6!$A$1:$A$15</c:f>
              <c:strCache>
                <c:ptCount val="15"/>
                <c:pt idx="0">
                  <c:v>Нефтяна компанія</c:v>
                </c:pt>
                <c:pt idx="1">
                  <c:v>Газова компанія</c:v>
                </c:pt>
                <c:pt idx="2">
                  <c:v>Компанія з видобутку дорогоцінних металів </c:v>
                </c:pt>
                <c:pt idx="3">
                  <c:v>Овочева база</c:v>
                </c:pt>
                <c:pt idx="4">
                  <c:v>М'ясокомбінат</c:v>
                </c:pt>
                <c:pt idx="5">
                  <c:v>Риболовна фабрика</c:v>
                </c:pt>
                <c:pt idx="6">
                  <c:v>Текстильна фабрика</c:v>
                </c:pt>
                <c:pt idx="7">
                  <c:v>Пекарня</c:v>
                </c:pt>
                <c:pt idx="8">
                  <c:v>Фабрика з виробництва побутової хімії</c:v>
                </c:pt>
                <c:pt idx="9">
                  <c:v>Фабрика з виготовлення взуття</c:v>
                </c:pt>
                <c:pt idx="10">
                  <c:v>Автомобільна фабрика</c:v>
                </c:pt>
                <c:pt idx="11">
                  <c:v>Фабрика електроніки</c:v>
                </c:pt>
                <c:pt idx="12">
                  <c:v>Ювелірна компанія</c:v>
                </c:pt>
                <c:pt idx="13">
                  <c:v>Ігрова студія</c:v>
                </c:pt>
                <c:pt idx="14">
                  <c:v>Фабрика переробки деревини</c:v>
                </c:pt>
              </c:strCache>
            </c:strRef>
          </c:cat>
          <c:val>
            <c:numRef>
              <c:f>Лист6!$C$1:$C$15</c:f>
              <c:numCache>
                <c:formatCode>General</c:formatCode>
                <c:ptCount val="15"/>
                <c:pt idx="0">
                  <c:v>0.33951427148240176</c:v>
                </c:pt>
                <c:pt idx="1">
                  <c:v>0.31041304821248161</c:v>
                </c:pt>
                <c:pt idx="2">
                  <c:v>0.23960007158900926</c:v>
                </c:pt>
                <c:pt idx="3">
                  <c:v>9.7004077566400506E-4</c:v>
                </c:pt>
                <c:pt idx="4">
                  <c:v>4.3651834904880225E-3</c:v>
                </c:pt>
                <c:pt idx="5">
                  <c:v>7.4693139726128384E-3</c:v>
                </c:pt>
                <c:pt idx="6">
                  <c:v>1.4550611634960076E-3</c:v>
                </c:pt>
                <c:pt idx="7">
                  <c:v>1.1640489307968061E-4</c:v>
                </c:pt>
                <c:pt idx="8">
                  <c:v>3.2981386372576173E-3</c:v>
                </c:pt>
                <c:pt idx="9">
                  <c:v>1.2998546393897669E-3</c:v>
                </c:pt>
                <c:pt idx="10">
                  <c:v>1.4991980187887197E-2</c:v>
                </c:pt>
                <c:pt idx="11">
                  <c:v>1.3011156923981299E-2</c:v>
                </c:pt>
                <c:pt idx="12">
                  <c:v>7.7603262053120405E-3</c:v>
                </c:pt>
                <c:pt idx="13">
                  <c:v>2.2701864272864709E-2</c:v>
                </c:pt>
                <c:pt idx="14">
                  <c:v>3.3033283554074193E-2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7-4578-85B0-2875BC3DF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203"/>
        <c:splitType val="pos"/>
        <c:splitPos val="12"/>
        <c:secondPieSize val="115"/>
        <c:serLines>
          <c:spPr>
            <a:ln w="6350" cap="flat" cmpd="sng" algn="ctr">
              <a:solidFill>
                <a:schemeClr val="tx1"/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15048118985127"/>
          <c:y val="0.15277777777777779"/>
          <c:w val="0.7151828521434821"/>
          <c:h val="0.64165135608048995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Лист7!$B$1</c:f>
              <c:strCache>
                <c:ptCount val="1"/>
                <c:pt idx="0">
                  <c:v>Кількість автомобілів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Лист7!$A$2:$A$10</c:f>
              <c:numCache>
                <c:formatCode>General</c:formatCode>
                <c:ptCount val="9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650</c:v>
                </c:pt>
                <c:pt idx="6">
                  <c:v>750</c:v>
                </c:pt>
                <c:pt idx="7">
                  <c:v>900</c:v>
                </c:pt>
                <c:pt idx="8">
                  <c:v>1100</c:v>
                </c:pt>
              </c:numCache>
            </c:numRef>
          </c:xVal>
          <c:yVal>
            <c:numRef>
              <c:f>Лист7!$B$2:$B$10</c:f>
              <c:numCache>
                <c:formatCode>General</c:formatCode>
                <c:ptCount val="9"/>
                <c:pt idx="0">
                  <c:v>353821</c:v>
                </c:pt>
                <c:pt idx="1">
                  <c:v>159249</c:v>
                </c:pt>
                <c:pt idx="2">
                  <c:v>101023</c:v>
                </c:pt>
                <c:pt idx="3">
                  <c:v>87012</c:v>
                </c:pt>
                <c:pt idx="4">
                  <c:v>63432</c:v>
                </c:pt>
                <c:pt idx="5">
                  <c:v>57357</c:v>
                </c:pt>
                <c:pt idx="6">
                  <c:v>57672</c:v>
                </c:pt>
                <c:pt idx="7">
                  <c:v>35789</c:v>
                </c:pt>
                <c:pt idx="8">
                  <c:v>22450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8-48CF-ADEF-725A6137A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105744"/>
        <c:axId val="705106400"/>
      </c:scatterChart>
      <c:valAx>
        <c:axId val="70510574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50" b="1"/>
                  <a:t>Кількість автомобілів </a:t>
                </a:r>
              </a:p>
            </c:rich>
          </c:tx>
          <c:layout>
            <c:manualLayout>
              <c:xMode val="edge"/>
              <c:yMode val="edge"/>
              <c:x val="0.71139457567804021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705106400"/>
        <c:crosses val="autoZero"/>
        <c:crossBetween val="midCat"/>
      </c:valAx>
      <c:valAx>
        <c:axId val="70510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50" b="1"/>
                  <a:t>Віддаленість</a:t>
                </a:r>
                <a:endParaRPr lang="ru-RU" b="1"/>
              </a:p>
            </c:rich>
          </c:tx>
          <c:layout>
            <c:manualLayout>
              <c:xMode val="edge"/>
              <c:yMode val="edge"/>
              <c:x val="1.3888888888888888E-2"/>
              <c:y val="3.562882764654418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85000"/>
                <a:lumOff val="1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70510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Лист8!$B$1</c:f>
              <c:strCache>
                <c:ptCount val="1"/>
                <c:pt idx="0">
                  <c:v>Без переробки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strRef>
              <c:f>Лист8!$A$2:$A$7</c:f>
              <c:strCache>
                <c:ptCount val="6"/>
                <c:pt idx="0">
                  <c:v>Ділянка 1</c:v>
                </c:pt>
                <c:pt idx="1">
                  <c:v>Ділянка 2</c:v>
                </c:pt>
                <c:pt idx="2">
                  <c:v>Ділянка 3</c:v>
                </c:pt>
                <c:pt idx="3">
                  <c:v>Ділянка 4</c:v>
                </c:pt>
                <c:pt idx="4">
                  <c:v>Ділянка 5</c:v>
                </c:pt>
                <c:pt idx="5">
                  <c:v>Ділянка 6</c:v>
                </c:pt>
              </c:strCache>
            </c:strRef>
          </c:xVal>
          <c:yVal>
            <c:numRef>
              <c:f>Лист8!$B$2:$B$7</c:f>
              <c:numCache>
                <c:formatCode>General</c:formatCode>
                <c:ptCount val="6"/>
                <c:pt idx="0">
                  <c:v>300000</c:v>
                </c:pt>
                <c:pt idx="1">
                  <c:v>325000</c:v>
                </c:pt>
                <c:pt idx="2">
                  <c:v>289000</c:v>
                </c:pt>
                <c:pt idx="3">
                  <c:v>327000</c:v>
                </c:pt>
                <c:pt idx="4">
                  <c:v>274000</c:v>
                </c:pt>
                <c:pt idx="5">
                  <c:v>370000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E3-43E0-A9A3-9B529741707A}"/>
            </c:ext>
          </c:extLst>
        </c:ser>
        <c:ser>
          <c:idx val="1"/>
          <c:order val="1"/>
          <c:tx>
            <c:strRef>
              <c:f>Лист8!$C$1</c:f>
              <c:strCache>
                <c:ptCount val="1"/>
                <c:pt idx="0">
                  <c:v>З переробкою і доставкою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strRef>
              <c:f>Лист8!$A$2:$A$7</c:f>
              <c:strCache>
                <c:ptCount val="6"/>
                <c:pt idx="0">
                  <c:v>Ділянка 1</c:v>
                </c:pt>
                <c:pt idx="1">
                  <c:v>Ділянка 2</c:v>
                </c:pt>
                <c:pt idx="2">
                  <c:v>Ділянка 3</c:v>
                </c:pt>
                <c:pt idx="3">
                  <c:v>Ділянка 4</c:v>
                </c:pt>
                <c:pt idx="4">
                  <c:v>Ділянка 5</c:v>
                </c:pt>
                <c:pt idx="5">
                  <c:v>Ділянка 6</c:v>
                </c:pt>
              </c:strCache>
            </c:strRef>
          </c:xVal>
          <c:yVal>
            <c:numRef>
              <c:f>Лист8!$C$2:$C$7</c:f>
              <c:numCache>
                <c:formatCode>General</c:formatCode>
                <c:ptCount val="6"/>
                <c:pt idx="0">
                  <c:v>1150000</c:v>
                </c:pt>
                <c:pt idx="1">
                  <c:v>1400000</c:v>
                </c:pt>
                <c:pt idx="2">
                  <c:v>1300000</c:v>
                </c:pt>
                <c:pt idx="3">
                  <c:v>1560000</c:v>
                </c:pt>
                <c:pt idx="4">
                  <c:v>1250000</c:v>
                </c:pt>
                <c:pt idx="5">
                  <c:v>1740000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E3-43E0-A9A3-9B5297417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46768"/>
        <c:axId val="500247752"/>
      </c:scatterChart>
      <c:valAx>
        <c:axId val="5002467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00247752"/>
        <c:crosses val="autoZero"/>
        <c:crossBetween val="midCat"/>
      </c:valAx>
      <c:valAx>
        <c:axId val="50024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0024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</c:legendEntry>
      <c:layout>
        <c:manualLayout>
          <c:xMode val="edge"/>
          <c:yMode val="edge"/>
          <c:x val="0.20298643919510062"/>
          <c:y val="2.7777777777777776E-2"/>
          <c:w val="0.64680468066491692"/>
          <c:h val="9.6644065325167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3097110686100004E-2"/>
          <c:y val="4.2895888013998261E-2"/>
          <c:w val="0.95710020059553447"/>
          <c:h val="0.93264946048410613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Лист9!$B$3</c:f>
              <c:strCache>
                <c:ptCount val="1"/>
                <c:pt idx="0">
                  <c:v>y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tx1">
                    <a:lumMod val="75000"/>
                    <a:lumOff val="25000"/>
                    <a:alpha val="92000"/>
                  </a:schemeClr>
                </a:solidFill>
              </a:ln>
              <a:effectLst/>
            </c:spPr>
          </c:marker>
          <c:xVal>
            <c:numRef>
              <c:f>Лист9!$A$4:$A$44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Лист9!$B$4:$B$44</c:f>
              <c:numCache>
                <c:formatCode>General</c:formatCode>
                <c:ptCount val="41"/>
                <c:pt idx="0">
                  <c:v>12</c:v>
                </c:pt>
                <c:pt idx="1">
                  <c:v>11.12</c:v>
                </c:pt>
                <c:pt idx="2">
                  <c:v>10.280000000000001</c:v>
                </c:pt>
                <c:pt idx="3">
                  <c:v>9.48</c:v>
                </c:pt>
                <c:pt idx="4">
                  <c:v>8.7200000000000006</c:v>
                </c:pt>
                <c:pt idx="5">
                  <c:v>8</c:v>
                </c:pt>
                <c:pt idx="6">
                  <c:v>7.3199999999999994</c:v>
                </c:pt>
                <c:pt idx="7">
                  <c:v>6.6800000000000006</c:v>
                </c:pt>
                <c:pt idx="8">
                  <c:v>6.08</c:v>
                </c:pt>
                <c:pt idx="9">
                  <c:v>5.5200000000000005</c:v>
                </c:pt>
                <c:pt idx="10">
                  <c:v>5</c:v>
                </c:pt>
                <c:pt idx="11">
                  <c:v>4.5199999999999996</c:v>
                </c:pt>
                <c:pt idx="12">
                  <c:v>4.08</c:v>
                </c:pt>
                <c:pt idx="13">
                  <c:v>3.6799999999999997</c:v>
                </c:pt>
                <c:pt idx="14">
                  <c:v>3.32</c:v>
                </c:pt>
                <c:pt idx="15">
                  <c:v>3</c:v>
                </c:pt>
                <c:pt idx="16">
                  <c:v>2.72</c:v>
                </c:pt>
                <c:pt idx="17">
                  <c:v>2.48</c:v>
                </c:pt>
                <c:pt idx="18">
                  <c:v>2.2800000000000002</c:v>
                </c:pt>
                <c:pt idx="19">
                  <c:v>2.12</c:v>
                </c:pt>
                <c:pt idx="20">
                  <c:v>2</c:v>
                </c:pt>
                <c:pt idx="21">
                  <c:v>1.92</c:v>
                </c:pt>
                <c:pt idx="22">
                  <c:v>1.88</c:v>
                </c:pt>
                <c:pt idx="23">
                  <c:v>1.88</c:v>
                </c:pt>
                <c:pt idx="24">
                  <c:v>1.92</c:v>
                </c:pt>
                <c:pt idx="25">
                  <c:v>2</c:v>
                </c:pt>
                <c:pt idx="26">
                  <c:v>2.12</c:v>
                </c:pt>
                <c:pt idx="27">
                  <c:v>2.2799999999999998</c:v>
                </c:pt>
                <c:pt idx="28">
                  <c:v>2.4800000000000004</c:v>
                </c:pt>
                <c:pt idx="29">
                  <c:v>2.72</c:v>
                </c:pt>
                <c:pt idx="30">
                  <c:v>3</c:v>
                </c:pt>
                <c:pt idx="31">
                  <c:v>3.3200000000000003</c:v>
                </c:pt>
                <c:pt idx="32">
                  <c:v>3.6799999999999997</c:v>
                </c:pt>
                <c:pt idx="33">
                  <c:v>4.08</c:v>
                </c:pt>
                <c:pt idx="34">
                  <c:v>4.5199999999999996</c:v>
                </c:pt>
                <c:pt idx="35">
                  <c:v>5</c:v>
                </c:pt>
                <c:pt idx="36">
                  <c:v>5.5200000000000014</c:v>
                </c:pt>
                <c:pt idx="37">
                  <c:v>6.0799999999999992</c:v>
                </c:pt>
                <c:pt idx="38">
                  <c:v>6.6800000000000006</c:v>
                </c:pt>
                <c:pt idx="39">
                  <c:v>7.32</c:v>
                </c:pt>
                <c:pt idx="4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30-4C39-B8CE-7FA24568E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42176"/>
        <c:axId val="500243488"/>
      </c:scatterChart>
      <c:valAx>
        <c:axId val="500242176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X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0.96334738834520206"/>
              <c:y val="0.39355308172685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00243488"/>
        <c:crosses val="autoZero"/>
        <c:crossBetween val="midCat"/>
        <c:majorUnit val="0.4"/>
      </c:valAx>
      <c:valAx>
        <c:axId val="5002434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0.51511926364013938"/>
              <c:y val="2.499170362325399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  <a:headEnd type="none"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00242176"/>
        <c:crosses val="autoZero"/>
        <c:crossBetween val="midCat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83863918422322"/>
          <c:y val="0.11658625280535584"/>
          <c:w val="0.82202354793120092"/>
          <c:h val="0.7489209935714557"/>
        </c:manualLayout>
      </c:layout>
      <c:bubbleChart>
        <c:varyColors val="0"/>
        <c:ser>
          <c:idx val="0"/>
          <c:order val="0"/>
          <c:tx>
            <c:strRef>
              <c:f>Лист10!$C$4</c:f>
              <c:strCache>
                <c:ptCount val="1"/>
                <c:pt idx="0">
                  <c:v>Пробіг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32E-4890-8717-81BB7DBA25FE}"/>
                </c:ext>
              </c:extLst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32E-4890-8717-81BB7DBA25FE}"/>
                </c:ext>
              </c:extLst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32E-4890-8717-81BB7DBA25FE}"/>
                </c:ext>
              </c:extLst>
            </c:dLbl>
            <c:dLbl>
              <c:idx val="3"/>
              <c:layout>
                <c:manualLayout>
                  <c:x val="-2.9479828665896823E-2"/>
                  <c:y val="-7.4796302636083598E-2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32E-4890-8717-81BB7DBA25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Лист10!$C$5:$C$11</c:f>
              <c:numCache>
                <c:formatCode>General</c:formatCode>
                <c:ptCount val="7"/>
                <c:pt idx="0">
                  <c:v>150000</c:v>
                </c:pt>
                <c:pt idx="1">
                  <c:v>170000</c:v>
                </c:pt>
                <c:pt idx="2">
                  <c:v>210000</c:v>
                </c:pt>
                <c:pt idx="3">
                  <c:v>230000</c:v>
                </c:pt>
                <c:pt idx="4">
                  <c:v>350000</c:v>
                </c:pt>
                <c:pt idx="5">
                  <c:v>530000</c:v>
                </c:pt>
                <c:pt idx="6">
                  <c:v>610000</c:v>
                </c:pt>
              </c:numCache>
            </c:numRef>
          </c:xVal>
          <c:yVal>
            <c:numRef>
              <c:f>Лист10!$B$5:$B$11</c:f>
              <c:numCache>
                <c:formatCode>General</c:formatCode>
                <c:ptCount val="7"/>
                <c:pt idx="0">
                  <c:v>2000</c:v>
                </c:pt>
                <c:pt idx="1">
                  <c:v>2003</c:v>
                </c:pt>
                <c:pt idx="2">
                  <c:v>2006</c:v>
                </c:pt>
                <c:pt idx="3">
                  <c:v>2009</c:v>
                </c:pt>
                <c:pt idx="4">
                  <c:v>2012</c:v>
                </c:pt>
                <c:pt idx="5">
                  <c:v>2015</c:v>
                </c:pt>
                <c:pt idx="6">
                  <c:v>2018</c:v>
                </c:pt>
              </c:numCache>
            </c:numRef>
          </c:yVal>
          <c:bubbleSize>
            <c:numRef>
              <c:f>Лист10!$D$5:$D$11</c:f>
              <c:numCache>
                <c:formatCode>General</c:formatCode>
                <c:ptCount val="7"/>
                <c:pt idx="0">
                  <c:v>1200</c:v>
                </c:pt>
                <c:pt idx="1">
                  <c:v>2000</c:v>
                </c:pt>
                <c:pt idx="2">
                  <c:v>3100</c:v>
                </c:pt>
                <c:pt idx="3">
                  <c:v>4000</c:v>
                </c:pt>
                <c:pt idx="4">
                  <c:v>13000</c:v>
                </c:pt>
                <c:pt idx="5">
                  <c:v>17000</c:v>
                </c:pt>
                <c:pt idx="6">
                  <c:v>25000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132E-4890-8717-81BB7DBA2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93697024"/>
        <c:axId val="493699320"/>
      </c:bubbleChart>
      <c:valAx>
        <c:axId val="49369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Пробег</a:t>
                </a:r>
              </a:p>
            </c:rich>
          </c:tx>
          <c:layout>
            <c:manualLayout>
              <c:xMode val="edge"/>
              <c:yMode val="edge"/>
              <c:x val="0.90117657823902153"/>
              <c:y val="0.93197398151318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93699320"/>
        <c:crosses val="autoZero"/>
        <c:crossBetween val="midCat"/>
      </c:valAx>
      <c:valAx>
        <c:axId val="49369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 выпуска</a:t>
                </a:r>
              </a:p>
            </c:rich>
          </c:tx>
          <c:layout>
            <c:manualLayout>
              <c:xMode val="edge"/>
              <c:yMode val="edge"/>
              <c:x val="9.4478881087355204E-3"/>
              <c:y val="1.33558522575982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93697024"/>
        <c:crossesAt val="-2000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Оцінка підприємства за параметрами</a:t>
            </a:r>
          </a:p>
        </c:rich>
      </c:tx>
      <c:layout>
        <c:manualLayout>
          <c:xMode val="edge"/>
          <c:yMode val="edge"/>
          <c:x val="0.17910411198600176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>
        <c:manualLayout>
          <c:layoutTarget val="inner"/>
          <c:xMode val="edge"/>
          <c:yMode val="edge"/>
          <c:x val="0.19678302712160983"/>
          <c:y val="0.17649861475648876"/>
          <c:w val="0.45803127734033244"/>
          <c:h val="0.75594743365412653"/>
        </c:manualLayout>
      </c:layout>
      <c:radarChart>
        <c:radarStyle val="marker"/>
        <c:varyColors val="0"/>
        <c:ser>
          <c:idx val="0"/>
          <c:order val="0"/>
          <c:tx>
            <c:strRef>
              <c:f>Лист11!$A$1</c:f>
              <c:strCache>
                <c:ptCount val="1"/>
                <c:pt idx="0">
                  <c:v>Оцінка підприємства за параметрами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Лист11!$A$3:$E$3</c:f>
              <c:strCache>
                <c:ptCount val="5"/>
                <c:pt idx="0">
                  <c:v>Чистота</c:v>
                </c:pt>
                <c:pt idx="1">
                  <c:v>Безпека</c:v>
                </c:pt>
                <c:pt idx="2">
                  <c:v>Харчування працівників</c:v>
                </c:pt>
                <c:pt idx="3">
                  <c:v>Забезпечення спецодягом</c:v>
                </c:pt>
                <c:pt idx="4">
                  <c:v>Настрій в колективі</c:v>
                </c:pt>
              </c:strCache>
            </c:strRef>
          </c:cat>
          <c:val>
            <c:numRef>
              <c:f>Лист11!$A$4:$E$4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9</c:v>
                </c:pt>
                <c:pt idx="3">
                  <c:v>10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19-42DF-991B-B1065E5F20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80609680"/>
        <c:axId val="580604104"/>
      </c:radarChart>
      <c:catAx>
        <c:axId val="58060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80604104"/>
        <c:crosses val="autoZero"/>
        <c:auto val="1"/>
        <c:lblAlgn val="ctr"/>
        <c:lblOffset val="100"/>
        <c:noMultiLvlLbl val="0"/>
      </c:catAx>
      <c:valAx>
        <c:axId val="580604104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8060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82637795275592"/>
          <c:y val="0.40819371536891225"/>
          <c:w val="0.17618066491688539"/>
          <c:h val="0.359954797317002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температуры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solidFill>
            <a:schemeClr val="tx1">
              <a:lumMod val="75000"/>
              <a:lumOff val="25000"/>
            </a:schemeClr>
          </a:solidFill>
        </a:ln>
        <a:effectLst/>
        <a:sp3d>
          <a:contourClr>
            <a:schemeClr val="tx1">
              <a:lumMod val="75000"/>
              <a:lumOff val="2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Лист12!$A$2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Лист12!$B$1:$K$1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Лист12!$B$2:$K$2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F-42C5-A12F-8E66C2722345}"/>
            </c:ext>
          </c:extLst>
        </c:ser>
        <c:ser>
          <c:idx val="1"/>
          <c:order val="1"/>
          <c:tx>
            <c:strRef>
              <c:f>Лист12!$A$3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Лист12!$B$1:$K$1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Лист12!$B$3:$K$3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55</c:v>
                </c:pt>
                <c:pt idx="3">
                  <c:v>55</c:v>
                </c:pt>
                <c:pt idx="4">
                  <c:v>55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  <c:pt idx="8">
                  <c:v>20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3F-42C5-A12F-8E66C2722345}"/>
            </c:ext>
          </c:extLst>
        </c:ser>
        <c:ser>
          <c:idx val="2"/>
          <c:order val="2"/>
          <c:tx>
            <c:strRef>
              <c:f>Лист12!$A$4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Лист12!$B$1:$K$1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Лист12!$B$4:$K$4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55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55</c:v>
                </c:pt>
                <c:pt idx="8">
                  <c:v>20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3F-42C5-A12F-8E66C2722345}"/>
            </c:ext>
          </c:extLst>
        </c:ser>
        <c:ser>
          <c:idx val="3"/>
          <c:order val="3"/>
          <c:tx>
            <c:strRef>
              <c:f>Лист12!$A$5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Лист12!$B$1:$K$1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Лист12!$B$5:$K$5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55</c:v>
                </c:pt>
                <c:pt idx="3">
                  <c:v>90</c:v>
                </c:pt>
                <c:pt idx="4">
                  <c:v>100</c:v>
                </c:pt>
                <c:pt idx="5">
                  <c:v>100</c:v>
                </c:pt>
                <c:pt idx="6">
                  <c:v>90</c:v>
                </c:pt>
                <c:pt idx="7">
                  <c:v>55</c:v>
                </c:pt>
                <c:pt idx="8">
                  <c:v>20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3F-42C5-A12F-8E66C2722345}"/>
            </c:ext>
          </c:extLst>
        </c:ser>
        <c:ser>
          <c:idx val="4"/>
          <c:order val="4"/>
          <c:tx>
            <c:strRef>
              <c:f>Лист12!$A$6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Лист12!$B$1:$K$1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Лист12!$B$6:$K$6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55</c:v>
                </c:pt>
                <c:pt idx="3">
                  <c:v>90</c:v>
                </c:pt>
                <c:pt idx="4">
                  <c:v>100</c:v>
                </c:pt>
                <c:pt idx="5">
                  <c:v>100</c:v>
                </c:pt>
                <c:pt idx="6">
                  <c:v>90</c:v>
                </c:pt>
                <c:pt idx="7">
                  <c:v>55</c:v>
                </c:pt>
                <c:pt idx="8">
                  <c:v>20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3F-42C5-A12F-8E66C2722345}"/>
            </c:ext>
          </c:extLst>
        </c:ser>
        <c:ser>
          <c:idx val="5"/>
          <c:order val="5"/>
          <c:tx>
            <c:strRef>
              <c:f>Лист12!$A$7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Лист12!$B$1:$K$1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Лист12!$B$7:$K$7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55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55</c:v>
                </c:pt>
                <c:pt idx="8">
                  <c:v>20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3F-42C5-A12F-8E66C2722345}"/>
            </c:ext>
          </c:extLst>
        </c:ser>
        <c:ser>
          <c:idx val="6"/>
          <c:order val="6"/>
          <c:tx>
            <c:strRef>
              <c:f>Лист12!$A$8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Лист12!$B$1:$K$1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Лист12!$B$8:$K$8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55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55</c:v>
                </c:pt>
                <c:pt idx="8">
                  <c:v>20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3F-42C5-A12F-8E66C2722345}"/>
            </c:ext>
          </c:extLst>
        </c:ser>
        <c:ser>
          <c:idx val="7"/>
          <c:order val="7"/>
          <c:tx>
            <c:strRef>
              <c:f>Лист12!$A$9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Лист12!$B$1:$K$1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Лист12!$B$9:$K$9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3F-42C5-A12F-8E66C2722345}"/>
            </c:ext>
          </c:extLst>
        </c:ser>
        <c:bandFmts>
          <c:bandFmt>
            <c:idx val="0"/>
            <c:spPr>
              <a:solidFill>
                <a:srgbClr val="66FFFF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>
                  <a:lumMod val="7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>
                  <a:lumMod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rgbClr val="C00000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7030A0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87330336"/>
        <c:axId val="687329352"/>
        <c:axId val="706106872"/>
      </c:surface3DChart>
      <c:catAx>
        <c:axId val="68733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87329352"/>
        <c:crosses val="autoZero"/>
        <c:auto val="1"/>
        <c:lblAlgn val="ctr"/>
        <c:lblOffset val="100"/>
        <c:noMultiLvlLbl val="0"/>
      </c:catAx>
      <c:valAx>
        <c:axId val="68732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87330336"/>
        <c:crosses val="autoZero"/>
        <c:crossBetween val="midCat"/>
      </c:valAx>
      <c:serAx>
        <c:axId val="706106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87329352"/>
        <c:crosses val="autoZero"/>
        <c:tickLblSkip val="3"/>
        <c:tickMarkSkip val="2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589597</xdr:colOff>
      <xdr:row>18</xdr:row>
      <xdr:rowOff>21906</xdr:rowOff>
    </xdr:from>
    <xdr:to>
      <xdr:col>15</xdr:col>
      <xdr:colOff>335281</xdr:colOff>
      <xdr:row>33</xdr:row>
      <xdr:rowOff>102869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E3C68AA-33ED-6DAD-7100-09079C49F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15240</xdr:rowOff>
    </xdr:from>
    <xdr:to>
      <xdr:col>6</xdr:col>
      <xdr:colOff>30480</xdr:colOff>
      <xdr:row>29</xdr:row>
      <xdr:rowOff>102870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32C8C52-6461-7F87-557E-158A0072D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604837</xdr:colOff>
      <xdr:row>0</xdr:row>
      <xdr:rowOff>9526</xdr:rowOff>
    </xdr:from>
    <xdr:to>
      <xdr:col>15</xdr:col>
      <xdr:colOff>352425</xdr:colOff>
      <xdr:row>18</xdr:row>
      <xdr:rowOff>28576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B53C387-A56C-99FD-28EF-6DC08317D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223836</xdr:colOff>
      <xdr:row>7</xdr:row>
      <xdr:rowOff>42861</xdr:rowOff>
    </xdr:from>
    <xdr:to>
      <xdr:col>21</xdr:col>
      <xdr:colOff>333375</xdr:colOff>
      <xdr:row>27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A4A5989-2E85-538D-DFE8-3093CFD5F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290512</xdr:colOff>
      <xdr:row>7</xdr:row>
      <xdr:rowOff>142874</xdr:rowOff>
    </xdr:from>
    <xdr:to>
      <xdr:col>10</xdr:col>
      <xdr:colOff>485775</xdr:colOff>
      <xdr:row>27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39AA5BD-2732-D9CE-B6F9-994CB7825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64112</xdr:colOff>
      <xdr:row>3</xdr:row>
      <xdr:rowOff>1464</xdr:rowOff>
    </xdr:from>
    <xdr:to>
      <xdr:col>5</xdr:col>
      <xdr:colOff>1</xdr:colOff>
      <xdr:row>20</xdr:row>
      <xdr:rowOff>152399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4508B59-9251-5149-B007-216EE76EE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12454</xdr:colOff>
      <xdr:row>3</xdr:row>
      <xdr:rowOff>13922</xdr:rowOff>
    </xdr:from>
    <xdr:to>
      <xdr:col>13</xdr:col>
      <xdr:colOff>29307</xdr:colOff>
      <xdr:row>18</xdr:row>
      <xdr:rowOff>5862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7ED4351-F93A-8A21-7611-E663CFD32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158115</xdr:rowOff>
    </xdr:from>
    <xdr:to>
      <xdr:col>7</xdr:col>
      <xdr:colOff>333375</xdr:colOff>
      <xdr:row>22</xdr:row>
      <xdr:rowOff>53340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398BA8D-C1D6-8C24-EDCC-9FF23AB17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</xdr:colOff>
      <xdr:row>0</xdr:row>
      <xdr:rowOff>0</xdr:rowOff>
    </xdr:from>
    <xdr:to>
      <xdr:col>11</xdr:col>
      <xdr:colOff>262890</xdr:colOff>
      <xdr:row>14</xdr:row>
      <xdr:rowOff>68580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7DD3272-6481-1337-1A5B-322330473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21</xdr:row>
      <xdr:rowOff>57150</xdr:rowOff>
    </xdr:from>
    <xdr:to>
      <xdr:col>7</xdr:col>
      <xdr:colOff>476250</xdr:colOff>
      <xdr:row>36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48BA541-5251-6099-33ED-00EA90A38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400050</xdr:colOff>
      <xdr:row>37</xdr:row>
      <xdr:rowOff>123825</xdr:rowOff>
    </xdr:from>
    <xdr:to>
      <xdr:col>6</xdr:col>
      <xdr:colOff>481012</xdr:colOff>
      <xdr:row>57</xdr:row>
      <xdr:rowOff>180975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C89A29A-7322-2A45-31BF-2ED5D8C41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601027</xdr:colOff>
      <xdr:row>0</xdr:row>
      <xdr:rowOff>1905</xdr:rowOff>
    </xdr:from>
    <xdr:to>
      <xdr:col>10</xdr:col>
      <xdr:colOff>338137</xdr:colOff>
      <xdr:row>14</xdr:row>
      <xdr:rowOff>78105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89026B9-6944-724E-1E6A-6DD264BA3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608647</xdr:colOff>
      <xdr:row>0</xdr:row>
      <xdr:rowOff>32385</xdr:rowOff>
    </xdr:from>
    <xdr:to>
      <xdr:col>11</xdr:col>
      <xdr:colOff>385762</xdr:colOff>
      <xdr:row>14</xdr:row>
      <xdr:rowOff>108585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64F3F87-97E5-F6F1-47DD-D166CEE40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</xdr:colOff>
      <xdr:row>2</xdr:row>
      <xdr:rowOff>182879</xdr:rowOff>
    </xdr:from>
    <xdr:to>
      <xdr:col>15</xdr:col>
      <xdr:colOff>226695</xdr:colOff>
      <xdr:row>24</xdr:row>
      <xdr:rowOff>135254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B935FCD-241F-9228-32B8-8A1CA256C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951</xdr:colOff>
      <xdr:row>0</xdr:row>
      <xdr:rowOff>64769</xdr:rowOff>
    </xdr:from>
    <xdr:to>
      <xdr:col>13</xdr:col>
      <xdr:colOff>567689</xdr:colOff>
      <xdr:row>17</xdr:row>
      <xdr:rowOff>112394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276C36F-E20E-7C08-8096-ECA49886E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</xdr:colOff>
      <xdr:row>5</xdr:row>
      <xdr:rowOff>7620</xdr:rowOff>
    </xdr:from>
    <xdr:to>
      <xdr:col>4</xdr:col>
      <xdr:colOff>227647</xdr:colOff>
      <xdr:row>19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FF8AACF-BAEF-A227-8116-7332F5BFD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271462</xdr:colOff>
      <xdr:row>10</xdr:row>
      <xdr:rowOff>19050</xdr:rowOff>
    </xdr:from>
    <xdr:to>
      <xdr:col>9</xdr:col>
      <xdr:colOff>576262</xdr:colOff>
      <xdr:row>24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A8ABBD3-F504-2E9A-3083-B93AEB919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opLeftCell="A2" workbookViewId="0">
      <selection activeCell="G38" sqref="G38"/>
    </sheetView>
  </sheetViews>
  <sheetFormatPr defaultRowHeight="15" x14ac:dyDescent="0.25"/>
  <cols>
    <col min="2" max="2" width="10.42578125" bestFit="1" customWidth="1"/>
    <col min="3" max="3" width="18.85546875" bestFit="1" customWidth="1"/>
    <col min="4" max="4" width="15.85546875" bestFit="1" customWidth="1"/>
  </cols>
  <sheetData>
    <row r="1" spans="1:4" x14ac:dyDescent="0.25">
      <c r="A1" s="5"/>
      <c r="B1" s="5" t="s">
        <v>0</v>
      </c>
      <c r="C1" s="5" t="s">
        <v>1</v>
      </c>
      <c r="D1" s="5" t="s">
        <v>2</v>
      </c>
    </row>
    <row r="2" spans="1:4" x14ac:dyDescent="0.25">
      <c r="A2" s="12" t="s">
        <v>3</v>
      </c>
      <c r="B2" s="5" t="s">
        <v>6</v>
      </c>
      <c r="C2" s="5">
        <v>134</v>
      </c>
      <c r="D2" s="12">
        <v>422</v>
      </c>
    </row>
    <row r="3" spans="1:4" x14ac:dyDescent="0.25">
      <c r="A3" s="12"/>
      <c r="B3" s="5" t="s">
        <v>7</v>
      </c>
      <c r="C3" s="5">
        <v>73</v>
      </c>
      <c r="D3" s="12"/>
    </row>
    <row r="4" spans="1:4" x14ac:dyDescent="0.25">
      <c r="A4" s="12"/>
      <c r="B4" s="5" t="s">
        <v>8</v>
      </c>
      <c r="C4" s="5">
        <v>215</v>
      </c>
      <c r="D4" s="12"/>
    </row>
    <row r="5" spans="1:4" x14ac:dyDescent="0.25">
      <c r="A5" s="12" t="s">
        <v>4</v>
      </c>
      <c r="B5" s="5" t="s">
        <v>9</v>
      </c>
      <c r="C5" s="5">
        <v>34</v>
      </c>
      <c r="D5" s="12">
        <v>355</v>
      </c>
    </row>
    <row r="6" spans="1:4" x14ac:dyDescent="0.25">
      <c r="A6" s="12"/>
      <c r="B6" s="5" t="s">
        <v>10</v>
      </c>
      <c r="C6" s="5">
        <v>57</v>
      </c>
      <c r="D6" s="12"/>
    </row>
    <row r="7" spans="1:4" x14ac:dyDescent="0.25">
      <c r="A7" s="12"/>
      <c r="B7" s="5" t="s">
        <v>11</v>
      </c>
      <c r="C7" s="5">
        <v>105</v>
      </c>
      <c r="D7" s="12"/>
    </row>
    <row r="8" spans="1:4" x14ac:dyDescent="0.25">
      <c r="A8" s="12"/>
      <c r="B8" s="5" t="s">
        <v>12</v>
      </c>
      <c r="C8" s="5">
        <v>78</v>
      </c>
      <c r="D8" s="12"/>
    </row>
    <row r="9" spans="1:4" x14ac:dyDescent="0.25">
      <c r="A9" s="12"/>
      <c r="B9" s="5" t="s">
        <v>13</v>
      </c>
      <c r="C9" s="5">
        <v>81</v>
      </c>
      <c r="D9" s="12"/>
    </row>
    <row r="10" spans="1:4" x14ac:dyDescent="0.25">
      <c r="A10" s="12" t="s">
        <v>5</v>
      </c>
      <c r="B10" s="5" t="s">
        <v>14</v>
      </c>
      <c r="C10" s="5">
        <v>430</v>
      </c>
      <c r="D10" s="12">
        <v>770</v>
      </c>
    </row>
    <row r="11" spans="1:4" x14ac:dyDescent="0.25">
      <c r="A11" s="12"/>
      <c r="B11" s="5" t="s">
        <v>15</v>
      </c>
      <c r="C11" s="5">
        <v>259</v>
      </c>
      <c r="D11" s="12"/>
    </row>
  </sheetData>
  <mergeCells count="6">
    <mergeCell ref="A2:A4"/>
    <mergeCell ref="A5:A9"/>
    <mergeCell ref="A10:A11"/>
    <mergeCell ref="D2:D4"/>
    <mergeCell ref="D5:D9"/>
    <mergeCell ref="D10:D11"/>
  </mergeCells>
  <pageMargins left="0.7" right="0.7" top="0.75" bottom="0.75" header="0.3" footer="0.3"/>
  <pageSetup paperSize="9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9374-2168-45D0-8C5E-078F0BFEE848}">
  <dimension ref="A1:E5"/>
  <sheetViews>
    <sheetView zoomScaleNormal="100" workbookViewId="0">
      <selection activeCell="B2" sqref="B2:E5"/>
    </sheetView>
  </sheetViews>
  <sheetFormatPr defaultRowHeight="15" x14ac:dyDescent="0.25"/>
  <sheetData>
    <row r="1" spans="1:5" x14ac:dyDescent="0.25">
      <c r="B1">
        <v>2017</v>
      </c>
      <c r="C1">
        <v>2018</v>
      </c>
      <c r="D1">
        <v>2019</v>
      </c>
      <c r="E1">
        <v>2020</v>
      </c>
    </row>
    <row r="2" spans="1:5" x14ac:dyDescent="0.25">
      <c r="A2" t="s">
        <v>16</v>
      </c>
      <c r="B2">
        <v>210000</v>
      </c>
      <c r="C2">
        <v>235000</v>
      </c>
      <c r="D2">
        <v>270000</v>
      </c>
      <c r="E2">
        <v>265000</v>
      </c>
    </row>
    <row r="3" spans="1:5" x14ac:dyDescent="0.25">
      <c r="A3" t="s">
        <v>17</v>
      </c>
      <c r="B3">
        <v>125000</v>
      </c>
      <c r="C3">
        <v>130000</v>
      </c>
    </row>
    <row r="4" spans="1:5" x14ac:dyDescent="0.25">
      <c r="A4" t="s">
        <v>18</v>
      </c>
      <c r="B4">
        <v>340000</v>
      </c>
      <c r="C4">
        <v>350000</v>
      </c>
      <c r="D4">
        <v>395000</v>
      </c>
      <c r="E4">
        <v>330000</v>
      </c>
    </row>
    <row r="5" spans="1:5" x14ac:dyDescent="0.25">
      <c r="A5" t="s">
        <v>19</v>
      </c>
      <c r="D5">
        <v>280000</v>
      </c>
      <c r="E5">
        <v>300000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30BA-772E-4489-A2FB-C41BF0A5FE2E}">
  <dimension ref="A1:E2"/>
  <sheetViews>
    <sheetView tabSelected="1" zoomScaleNormal="100" workbookViewId="0">
      <selection activeCell="G2" sqref="G2"/>
    </sheetView>
  </sheetViews>
  <sheetFormatPr defaultRowHeight="15" x14ac:dyDescent="0.25"/>
  <cols>
    <col min="1" max="1" width="10.42578125" customWidth="1"/>
    <col min="2" max="2" width="13.28515625" customWidth="1"/>
    <col min="3" max="3" width="20.28515625" customWidth="1"/>
    <col min="4" max="4" width="14.7109375" bestFit="1" customWidth="1"/>
    <col min="5" max="5" width="14" bestFit="1" customWidth="1"/>
  </cols>
  <sheetData>
    <row r="1" spans="1:5" x14ac:dyDescent="0.25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</row>
    <row r="2" spans="1:5" x14ac:dyDescent="0.25">
      <c r="A2" s="3">
        <v>13</v>
      </c>
      <c r="B2" s="3">
        <v>12</v>
      </c>
      <c r="C2" s="3">
        <v>59</v>
      </c>
      <c r="D2" s="3">
        <v>60</v>
      </c>
      <c r="E2" s="3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4B12-354B-47DD-8266-DA42718BA67A}">
  <dimension ref="A1:G5"/>
  <sheetViews>
    <sheetView workbookViewId="0">
      <selection activeCell="M9" sqref="M9"/>
    </sheetView>
  </sheetViews>
  <sheetFormatPr defaultRowHeight="15" x14ac:dyDescent="0.25"/>
  <sheetData>
    <row r="1" spans="1:7" x14ac:dyDescent="0.25">
      <c r="B1">
        <v>2017</v>
      </c>
      <c r="C1">
        <v>2018</v>
      </c>
      <c r="F1">
        <v>2017</v>
      </c>
      <c r="G1">
        <v>2018</v>
      </c>
    </row>
    <row r="2" spans="1:7" x14ac:dyDescent="0.25">
      <c r="A2" t="s">
        <v>16</v>
      </c>
      <c r="B2" s="2">
        <f>F2/F5</f>
        <v>0.31018423466471301</v>
      </c>
      <c r="C2" s="2">
        <f>G2/G5</f>
        <v>0.32774630483474615</v>
      </c>
      <c r="E2" t="s">
        <v>16</v>
      </c>
      <c r="F2">
        <v>210000</v>
      </c>
      <c r="G2">
        <v>235000</v>
      </c>
    </row>
    <row r="3" spans="1:7" x14ac:dyDescent="0.25">
      <c r="A3" t="s">
        <v>17</v>
      </c>
      <c r="B3" s="2">
        <f>F3/F5</f>
        <v>0.18463347301471011</v>
      </c>
      <c r="C3" s="2">
        <f>G3/G5</f>
        <v>0.18130646650432763</v>
      </c>
      <c r="E3" t="s">
        <v>17</v>
      </c>
      <c r="F3">
        <v>125000</v>
      </c>
      <c r="G3">
        <v>130000</v>
      </c>
    </row>
    <row r="4" spans="1:7" x14ac:dyDescent="0.25">
      <c r="A4" t="s">
        <v>18</v>
      </c>
      <c r="B4" s="2">
        <f>F4/F5</f>
        <v>0.50220304660001147</v>
      </c>
      <c r="C4" s="2">
        <f>G4/G5</f>
        <v>0.48813279443472829</v>
      </c>
      <c r="E4" t="s">
        <v>18</v>
      </c>
      <c r="F4">
        <v>340000</v>
      </c>
      <c r="G4">
        <v>350000</v>
      </c>
    </row>
    <row r="5" spans="1:7" x14ac:dyDescent="0.25">
      <c r="F5">
        <f>SUM(F1:F4)</f>
        <v>677017</v>
      </c>
      <c r="G5">
        <f>SUM(G1:G4)</f>
        <v>717018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4B21-5BCB-4FE2-9653-965730131A6B}">
  <dimension ref="A1:C10"/>
  <sheetViews>
    <sheetView workbookViewId="0">
      <selection activeCell="C14" sqref="C14"/>
    </sheetView>
  </sheetViews>
  <sheetFormatPr defaultRowHeight="15" x14ac:dyDescent="0.25"/>
  <cols>
    <col min="1" max="1" width="42.85546875" bestFit="1" customWidth="1"/>
    <col min="2" max="2" width="10" bestFit="1" customWidth="1"/>
    <col min="4" max="4" width="12" bestFit="1" customWidth="1"/>
    <col min="6" max="6" width="10" bestFit="1" customWidth="1"/>
  </cols>
  <sheetData>
    <row r="1" spans="1:3" x14ac:dyDescent="0.25">
      <c r="A1" t="s">
        <v>21</v>
      </c>
      <c r="B1">
        <v>356000000</v>
      </c>
      <c r="C1" s="2">
        <f>B1/B10</f>
        <v>0.36969728438652061</v>
      </c>
    </row>
    <row r="2" spans="1:3" x14ac:dyDescent="0.25">
      <c r="A2" t="s">
        <v>20</v>
      </c>
      <c r="B2">
        <v>320700000</v>
      </c>
      <c r="C2" s="2">
        <f>B2/B10</f>
        <v>0.33303909860325043</v>
      </c>
    </row>
    <row r="3" spans="1:3" x14ac:dyDescent="0.25">
      <c r="A3" t="s">
        <v>22</v>
      </c>
      <c r="B3">
        <v>251000000</v>
      </c>
      <c r="C3" s="2">
        <f>B3/B10</f>
        <v>0.26065735500285581</v>
      </c>
    </row>
    <row r="4" spans="1:3" x14ac:dyDescent="0.25">
      <c r="A4" t="s">
        <v>66</v>
      </c>
      <c r="B4">
        <v>23000000</v>
      </c>
      <c r="C4" s="2">
        <f>SUM(B4:B9) /B10</f>
        <v>3.6606262007373179E-2</v>
      </c>
    </row>
    <row r="5" spans="1:3" x14ac:dyDescent="0.25">
      <c r="A5" t="s">
        <v>62</v>
      </c>
      <c r="B5">
        <v>5900000</v>
      </c>
    </row>
    <row r="6" spans="1:3" x14ac:dyDescent="0.25">
      <c r="A6" t="s">
        <v>63</v>
      </c>
      <c r="B6">
        <v>750000</v>
      </c>
    </row>
    <row r="7" spans="1:3" x14ac:dyDescent="0.25">
      <c r="A7" t="s">
        <v>23</v>
      </c>
      <c r="B7">
        <v>1000000</v>
      </c>
    </row>
    <row r="8" spans="1:3" x14ac:dyDescent="0.25">
      <c r="A8" t="s">
        <v>64</v>
      </c>
      <c r="B8">
        <v>500000</v>
      </c>
    </row>
    <row r="9" spans="1:3" x14ac:dyDescent="0.25">
      <c r="A9" t="s">
        <v>65</v>
      </c>
      <c r="B9">
        <v>4100000</v>
      </c>
    </row>
    <row r="10" spans="1:3" x14ac:dyDescent="0.25">
      <c r="B10">
        <f>SUM(B1:B9)</f>
        <v>962950000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6347-1968-42A4-8D5A-B35F1E8A56DC}">
  <dimension ref="A1:C20"/>
  <sheetViews>
    <sheetView workbookViewId="0">
      <selection activeCell="K33" sqref="K33"/>
    </sheetView>
  </sheetViews>
  <sheetFormatPr defaultRowHeight="15" x14ac:dyDescent="0.25"/>
  <cols>
    <col min="1" max="1" width="42.85546875" bestFit="1" customWidth="1"/>
    <col min="2" max="2" width="11" bestFit="1" customWidth="1"/>
  </cols>
  <sheetData>
    <row r="1" spans="1:3" x14ac:dyDescent="0.25">
      <c r="A1" t="s">
        <v>21</v>
      </c>
      <c r="B1">
        <v>350000000</v>
      </c>
      <c r="C1">
        <f>B1/B20</f>
        <v>0.33951427148240176</v>
      </c>
    </row>
    <row r="2" spans="1:3" x14ac:dyDescent="0.25">
      <c r="A2" t="s">
        <v>20</v>
      </c>
      <c r="B2">
        <v>320000000</v>
      </c>
      <c r="C2">
        <f>B2/B20</f>
        <v>0.31041304821248161</v>
      </c>
    </row>
    <row r="3" spans="1:3" x14ac:dyDescent="0.25">
      <c r="A3" t="s">
        <v>22</v>
      </c>
      <c r="B3">
        <v>247000000</v>
      </c>
      <c r="C3">
        <f>B3/B20</f>
        <v>0.23960007158900926</v>
      </c>
    </row>
    <row r="4" spans="1:3" x14ac:dyDescent="0.25">
      <c r="A4" t="s">
        <v>71</v>
      </c>
      <c r="B4">
        <v>1000000</v>
      </c>
      <c r="C4">
        <f>B4/B20</f>
        <v>9.7004077566400506E-4</v>
      </c>
    </row>
    <row r="5" spans="1:3" x14ac:dyDescent="0.25">
      <c r="A5" t="s">
        <v>62</v>
      </c>
      <c r="B5">
        <v>4500000</v>
      </c>
      <c r="C5">
        <f>B5/B20</f>
        <v>4.3651834904880225E-3</v>
      </c>
    </row>
    <row r="6" spans="1:3" x14ac:dyDescent="0.25">
      <c r="A6" t="s">
        <v>72</v>
      </c>
      <c r="B6">
        <v>7700000</v>
      </c>
      <c r="C6">
        <f>B6/B20</f>
        <v>7.4693139726128384E-3</v>
      </c>
    </row>
    <row r="7" spans="1:3" x14ac:dyDescent="0.25">
      <c r="A7" t="s">
        <v>66</v>
      </c>
      <c r="B7">
        <v>1500000</v>
      </c>
      <c r="C7">
        <f>B7/B20</f>
        <v>1.4550611634960076E-3</v>
      </c>
    </row>
    <row r="8" spans="1:3" x14ac:dyDescent="0.25">
      <c r="A8" t="s">
        <v>64</v>
      </c>
      <c r="B8">
        <v>120000</v>
      </c>
      <c r="C8">
        <f t="shared" ref="C8:C15" si="0">$B8/B$20</f>
        <v>1.1640489307968061E-4</v>
      </c>
    </row>
    <row r="9" spans="1:3" x14ac:dyDescent="0.25">
      <c r="A9" t="s">
        <v>73</v>
      </c>
      <c r="B9">
        <v>3400000</v>
      </c>
      <c r="C9">
        <f t="shared" si="0"/>
        <v>3.2981386372576173E-3</v>
      </c>
    </row>
    <row r="10" spans="1:3" x14ac:dyDescent="0.25">
      <c r="A10" t="s">
        <v>74</v>
      </c>
      <c r="B10">
        <v>1340000</v>
      </c>
      <c r="C10">
        <f t="shared" si="0"/>
        <v>1.2998546393897669E-3</v>
      </c>
    </row>
    <row r="11" spans="1:3" x14ac:dyDescent="0.25">
      <c r="A11" t="s">
        <v>69</v>
      </c>
      <c r="B11">
        <v>15455000</v>
      </c>
      <c r="C11">
        <f t="shared" si="0"/>
        <v>1.4991980187887197E-2</v>
      </c>
    </row>
    <row r="12" spans="1:3" x14ac:dyDescent="0.25">
      <c r="A12" t="s">
        <v>70</v>
      </c>
      <c r="B12">
        <v>13413000</v>
      </c>
      <c r="C12">
        <f t="shared" si="0"/>
        <v>1.3011156923981299E-2</v>
      </c>
    </row>
    <row r="13" spans="1:3" x14ac:dyDescent="0.25">
      <c r="A13" t="s">
        <v>75</v>
      </c>
      <c r="B13">
        <v>8000000</v>
      </c>
      <c r="C13">
        <f t="shared" si="0"/>
        <v>7.7603262053120405E-3</v>
      </c>
    </row>
    <row r="14" spans="1:3" x14ac:dyDescent="0.25">
      <c r="A14" t="s">
        <v>76</v>
      </c>
      <c r="B14">
        <v>23403000</v>
      </c>
      <c r="C14">
        <f t="shared" si="0"/>
        <v>2.2701864272864709E-2</v>
      </c>
    </row>
    <row r="15" spans="1:3" x14ac:dyDescent="0.25">
      <c r="A15" t="s">
        <v>77</v>
      </c>
      <c r="B15">
        <v>34053500</v>
      </c>
      <c r="C15">
        <f t="shared" si="0"/>
        <v>3.3033283554074193E-2</v>
      </c>
    </row>
    <row r="16" spans="1:3" x14ac:dyDescent="0.25">
      <c r="B16">
        <f>SUM(B4:B15)</f>
        <v>113884500</v>
      </c>
    </row>
    <row r="20" spans="1:3" x14ac:dyDescent="0.25">
      <c r="A20" t="s">
        <v>51</v>
      </c>
      <c r="B20">
        <f>SUM(B1:B3) + SUM(B4:B15)</f>
        <v>1030884500</v>
      </c>
      <c r="C20">
        <f>B16/B20</f>
        <v>0.11047260871610738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2F4C-C4D0-4FF1-BFFA-078E73EF7909}">
  <dimension ref="A1:B10"/>
  <sheetViews>
    <sheetView workbookViewId="0">
      <selection activeCell="F27" sqref="F27"/>
    </sheetView>
  </sheetViews>
  <sheetFormatPr defaultRowHeight="15" x14ac:dyDescent="0.25"/>
  <cols>
    <col min="1" max="1" width="12.5703125" bestFit="1" customWidth="1"/>
    <col min="2" max="2" width="21.425781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>
        <v>0</v>
      </c>
      <c r="B2">
        <v>353821</v>
      </c>
    </row>
    <row r="3" spans="1:2" x14ac:dyDescent="0.25">
      <c r="A3">
        <v>150</v>
      </c>
      <c r="B3">
        <v>159249</v>
      </c>
    </row>
    <row r="4" spans="1:2" x14ac:dyDescent="0.25">
      <c r="A4">
        <v>300</v>
      </c>
      <c r="B4">
        <v>101023</v>
      </c>
    </row>
    <row r="5" spans="1:2" x14ac:dyDescent="0.25">
      <c r="A5">
        <v>400</v>
      </c>
      <c r="B5">
        <v>87012</v>
      </c>
    </row>
    <row r="6" spans="1:2" x14ac:dyDescent="0.25">
      <c r="A6">
        <v>500</v>
      </c>
      <c r="B6">
        <v>63432</v>
      </c>
    </row>
    <row r="7" spans="1:2" x14ac:dyDescent="0.25">
      <c r="A7">
        <v>650</v>
      </c>
      <c r="B7">
        <v>57357</v>
      </c>
    </row>
    <row r="8" spans="1:2" x14ac:dyDescent="0.25">
      <c r="A8">
        <v>750</v>
      </c>
      <c r="B8">
        <v>57672</v>
      </c>
    </row>
    <row r="9" spans="1:2" x14ac:dyDescent="0.25">
      <c r="A9">
        <v>900</v>
      </c>
      <c r="B9">
        <v>35789</v>
      </c>
    </row>
    <row r="10" spans="1:2" x14ac:dyDescent="0.25">
      <c r="A10">
        <v>1100</v>
      </c>
      <c r="B10">
        <v>22450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15AE-25F1-4CA9-9FD3-C1EC4F52EA24}">
  <dimension ref="A1:C7"/>
  <sheetViews>
    <sheetView workbookViewId="0">
      <selection activeCell="I26" sqref="I2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25.85546875" bestFit="1" customWidth="1"/>
  </cols>
  <sheetData>
    <row r="1" spans="1:3" x14ac:dyDescent="0.25">
      <c r="B1" t="s">
        <v>26</v>
      </c>
      <c r="C1" t="s">
        <v>27</v>
      </c>
    </row>
    <row r="2" spans="1:3" x14ac:dyDescent="0.25">
      <c r="A2" t="s">
        <v>28</v>
      </c>
      <c r="B2">
        <v>300000</v>
      </c>
      <c r="C2">
        <v>1150000</v>
      </c>
    </row>
    <row r="3" spans="1:3" x14ac:dyDescent="0.25">
      <c r="A3" t="s">
        <v>29</v>
      </c>
      <c r="B3">
        <v>325000</v>
      </c>
      <c r="C3">
        <v>1400000</v>
      </c>
    </row>
    <row r="4" spans="1:3" x14ac:dyDescent="0.25">
      <c r="A4" t="s">
        <v>30</v>
      </c>
      <c r="B4">
        <v>289000</v>
      </c>
      <c r="C4">
        <v>1300000</v>
      </c>
    </row>
    <row r="5" spans="1:3" x14ac:dyDescent="0.25">
      <c r="A5" t="s">
        <v>31</v>
      </c>
      <c r="B5">
        <v>327000</v>
      </c>
      <c r="C5">
        <v>1560000</v>
      </c>
    </row>
    <row r="6" spans="1:3" x14ac:dyDescent="0.25">
      <c r="A6" t="s">
        <v>32</v>
      </c>
      <c r="B6">
        <v>274000</v>
      </c>
      <c r="C6">
        <v>1250000</v>
      </c>
    </row>
    <row r="7" spans="1:3" x14ac:dyDescent="0.25">
      <c r="A7" t="s">
        <v>33</v>
      </c>
      <c r="B7">
        <v>370000</v>
      </c>
      <c r="C7">
        <v>1740000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519E-DEAA-4E5A-873B-FC29F4DD4070}">
  <dimension ref="A1:H44"/>
  <sheetViews>
    <sheetView workbookViewId="0">
      <selection activeCell="R8" sqref="R8"/>
    </sheetView>
  </sheetViews>
  <sheetFormatPr defaultRowHeight="15" x14ac:dyDescent="0.25"/>
  <sheetData>
    <row r="1" spans="1:8" x14ac:dyDescent="0.25">
      <c r="A1" s="13" t="s">
        <v>67</v>
      </c>
      <c r="B1" s="13"/>
      <c r="C1" s="13"/>
      <c r="E1" s="6" t="s">
        <v>53</v>
      </c>
      <c r="F1" s="6" t="s">
        <v>54</v>
      </c>
      <c r="G1" s="6" t="s">
        <v>55</v>
      </c>
      <c r="H1" s="1"/>
    </row>
    <row r="2" spans="1:8" x14ac:dyDescent="0.25">
      <c r="E2" s="7">
        <v>2</v>
      </c>
      <c r="F2" s="8">
        <v>-1</v>
      </c>
      <c r="G2" s="9">
        <v>2</v>
      </c>
    </row>
    <row r="3" spans="1:8" x14ac:dyDescent="0.25">
      <c r="A3" s="1" t="s">
        <v>52</v>
      </c>
      <c r="B3" s="1" t="s">
        <v>56</v>
      </c>
    </row>
    <row r="4" spans="1:8" x14ac:dyDescent="0.25">
      <c r="A4" s="1">
        <v>-2</v>
      </c>
      <c r="B4" s="1">
        <f>E2*A4^2+F2*A4+G2</f>
        <v>12</v>
      </c>
    </row>
    <row r="5" spans="1:8" x14ac:dyDescent="0.25">
      <c r="A5" s="1">
        <v>-1.9</v>
      </c>
      <c r="B5" s="1">
        <f t="array" ref="B5:B44">E2*(A5:A44)^2+F2*(A5:A44)+G2</f>
        <v>11.12</v>
      </c>
    </row>
    <row r="6" spans="1:8" x14ac:dyDescent="0.25">
      <c r="A6" s="1">
        <v>-1.8</v>
      </c>
      <c r="B6" s="1">
        <v>10.280000000000001</v>
      </c>
    </row>
    <row r="7" spans="1:8" x14ac:dyDescent="0.25">
      <c r="A7" s="1">
        <v>-1.7</v>
      </c>
      <c r="B7" s="1">
        <v>9.48</v>
      </c>
    </row>
    <row r="8" spans="1:8" x14ac:dyDescent="0.25">
      <c r="A8" s="1">
        <v>-1.6</v>
      </c>
      <c r="B8" s="1">
        <v>8.7200000000000006</v>
      </c>
    </row>
    <row r="9" spans="1:8" x14ac:dyDescent="0.25">
      <c r="A9" s="1">
        <v>-1.5</v>
      </c>
      <c r="B9" s="1">
        <v>8</v>
      </c>
    </row>
    <row r="10" spans="1:8" x14ac:dyDescent="0.25">
      <c r="A10" s="1">
        <v>-1.4</v>
      </c>
      <c r="B10" s="1">
        <v>7.3199999999999994</v>
      </c>
    </row>
    <row r="11" spans="1:8" x14ac:dyDescent="0.25">
      <c r="A11" s="1">
        <v>-1.3</v>
      </c>
      <c r="B11" s="1">
        <v>6.6800000000000006</v>
      </c>
    </row>
    <row r="12" spans="1:8" x14ac:dyDescent="0.25">
      <c r="A12" s="1">
        <v>-1.2</v>
      </c>
      <c r="B12" s="1">
        <v>6.08</v>
      </c>
    </row>
    <row r="13" spans="1:8" x14ac:dyDescent="0.25">
      <c r="A13" s="1">
        <v>-1.1000000000000001</v>
      </c>
      <c r="B13" s="1">
        <v>5.5200000000000005</v>
      </c>
    </row>
    <row r="14" spans="1:8" x14ac:dyDescent="0.25">
      <c r="A14" s="1">
        <v>-1</v>
      </c>
      <c r="B14" s="1">
        <v>5</v>
      </c>
    </row>
    <row r="15" spans="1:8" x14ac:dyDescent="0.25">
      <c r="A15" s="1">
        <v>-0.9</v>
      </c>
      <c r="B15" s="1">
        <v>4.5199999999999996</v>
      </c>
    </row>
    <row r="16" spans="1:8" x14ac:dyDescent="0.25">
      <c r="A16" s="1">
        <v>-0.8</v>
      </c>
      <c r="B16" s="1">
        <v>4.08</v>
      </c>
    </row>
    <row r="17" spans="1:2" x14ac:dyDescent="0.25">
      <c r="A17" s="1">
        <v>-0.7</v>
      </c>
      <c r="B17" s="1">
        <v>3.6799999999999997</v>
      </c>
    </row>
    <row r="18" spans="1:2" x14ac:dyDescent="0.25">
      <c r="A18" s="1">
        <v>-0.6</v>
      </c>
      <c r="B18" s="1">
        <v>3.32</v>
      </c>
    </row>
    <row r="19" spans="1:2" x14ac:dyDescent="0.25">
      <c r="A19" s="1">
        <v>-0.5</v>
      </c>
      <c r="B19" s="1">
        <v>3</v>
      </c>
    </row>
    <row r="20" spans="1:2" x14ac:dyDescent="0.25">
      <c r="A20" s="1">
        <v>-0.4</v>
      </c>
      <c r="B20" s="1">
        <v>2.72</v>
      </c>
    </row>
    <row r="21" spans="1:2" x14ac:dyDescent="0.25">
      <c r="A21" s="1">
        <v>-0.3</v>
      </c>
      <c r="B21" s="1">
        <v>2.48</v>
      </c>
    </row>
    <row r="22" spans="1:2" x14ac:dyDescent="0.25">
      <c r="A22" s="1">
        <v>-0.2</v>
      </c>
      <c r="B22" s="1">
        <v>2.2800000000000002</v>
      </c>
    </row>
    <row r="23" spans="1:2" x14ac:dyDescent="0.25">
      <c r="A23" s="1">
        <v>-0.1</v>
      </c>
      <c r="B23" s="1">
        <v>2.12</v>
      </c>
    </row>
    <row r="24" spans="1:2" x14ac:dyDescent="0.25">
      <c r="A24" s="1">
        <v>0</v>
      </c>
      <c r="B24" s="1">
        <v>2</v>
      </c>
    </row>
    <row r="25" spans="1:2" x14ac:dyDescent="0.25">
      <c r="A25" s="1">
        <v>0.1</v>
      </c>
      <c r="B25" s="1">
        <v>1.92</v>
      </c>
    </row>
    <row r="26" spans="1:2" x14ac:dyDescent="0.25">
      <c r="A26" s="1">
        <v>0.2</v>
      </c>
      <c r="B26" s="1">
        <v>1.88</v>
      </c>
    </row>
    <row r="27" spans="1:2" x14ac:dyDescent="0.25">
      <c r="A27" s="1">
        <v>0.3</v>
      </c>
      <c r="B27" s="1">
        <v>1.88</v>
      </c>
    </row>
    <row r="28" spans="1:2" x14ac:dyDescent="0.25">
      <c r="A28" s="1">
        <v>0.4</v>
      </c>
      <c r="B28" s="1">
        <v>1.92</v>
      </c>
    </row>
    <row r="29" spans="1:2" x14ac:dyDescent="0.25">
      <c r="A29" s="1">
        <v>0.5</v>
      </c>
      <c r="B29" s="1">
        <v>2</v>
      </c>
    </row>
    <row r="30" spans="1:2" x14ac:dyDescent="0.25">
      <c r="A30" s="1">
        <v>0.6</v>
      </c>
      <c r="B30" s="1">
        <v>2.12</v>
      </c>
    </row>
    <row r="31" spans="1:2" x14ac:dyDescent="0.25">
      <c r="A31" s="1">
        <v>0.7</v>
      </c>
      <c r="B31" s="1">
        <v>2.2799999999999998</v>
      </c>
    </row>
    <row r="32" spans="1:2" x14ac:dyDescent="0.25">
      <c r="A32" s="1">
        <v>0.8</v>
      </c>
      <c r="B32" s="1">
        <v>2.4800000000000004</v>
      </c>
    </row>
    <row r="33" spans="1:2" x14ac:dyDescent="0.25">
      <c r="A33" s="1">
        <v>0.9</v>
      </c>
      <c r="B33" s="1">
        <v>2.72</v>
      </c>
    </row>
    <row r="34" spans="1:2" x14ac:dyDescent="0.25">
      <c r="A34" s="1">
        <v>1</v>
      </c>
      <c r="B34" s="1">
        <v>3</v>
      </c>
    </row>
    <row r="35" spans="1:2" x14ac:dyDescent="0.25">
      <c r="A35" s="1">
        <v>1.1000000000000001</v>
      </c>
      <c r="B35" s="1">
        <v>3.3200000000000003</v>
      </c>
    </row>
    <row r="36" spans="1:2" x14ac:dyDescent="0.25">
      <c r="A36" s="1">
        <v>1.2</v>
      </c>
      <c r="B36" s="1">
        <v>3.6799999999999997</v>
      </c>
    </row>
    <row r="37" spans="1:2" x14ac:dyDescent="0.25">
      <c r="A37" s="1">
        <v>1.3</v>
      </c>
      <c r="B37" s="1">
        <v>4.08</v>
      </c>
    </row>
    <row r="38" spans="1:2" x14ac:dyDescent="0.25">
      <c r="A38" s="1">
        <v>1.4</v>
      </c>
      <c r="B38" s="1">
        <v>4.5199999999999996</v>
      </c>
    </row>
    <row r="39" spans="1:2" x14ac:dyDescent="0.25">
      <c r="A39" s="1">
        <v>1.5</v>
      </c>
      <c r="B39" s="1">
        <v>5</v>
      </c>
    </row>
    <row r="40" spans="1:2" x14ac:dyDescent="0.25">
      <c r="A40" s="1">
        <v>1.6</v>
      </c>
      <c r="B40" s="1">
        <v>5.5200000000000014</v>
      </c>
    </row>
    <row r="41" spans="1:2" x14ac:dyDescent="0.25">
      <c r="A41" s="1">
        <v>1.7</v>
      </c>
      <c r="B41" s="1">
        <v>6.0799999999999992</v>
      </c>
    </row>
    <row r="42" spans="1:2" x14ac:dyDescent="0.25">
      <c r="A42" s="1">
        <v>1.8</v>
      </c>
      <c r="B42" s="1">
        <v>6.6800000000000006</v>
      </c>
    </row>
    <row r="43" spans="1:2" x14ac:dyDescent="0.25">
      <c r="A43" s="1">
        <v>1.9</v>
      </c>
      <c r="B43" s="1">
        <v>7.32</v>
      </c>
    </row>
    <row r="44" spans="1:2" x14ac:dyDescent="0.25">
      <c r="A44" s="1">
        <v>2</v>
      </c>
      <c r="B44" s="1">
        <v>8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36B8-2525-4005-AA10-872C04363585}">
  <dimension ref="A1:G11"/>
  <sheetViews>
    <sheetView workbookViewId="0">
      <selection activeCell="D15" sqref="D15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9" customWidth="1"/>
  </cols>
  <sheetData>
    <row r="1" spans="1:7" x14ac:dyDescent="0.25">
      <c r="A1" s="14" t="s">
        <v>68</v>
      </c>
      <c r="B1" s="14"/>
      <c r="C1" s="14"/>
      <c r="D1" s="14"/>
      <c r="E1" s="10"/>
      <c r="F1" s="10"/>
      <c r="G1" s="10"/>
    </row>
    <row r="2" spans="1:7" x14ac:dyDescent="0.25">
      <c r="A2" s="14"/>
      <c r="B2" s="14"/>
      <c r="C2" s="14"/>
      <c r="D2" s="14"/>
    </row>
    <row r="4" spans="1:7" x14ac:dyDescent="0.25">
      <c r="A4" s="4" t="s">
        <v>34</v>
      </c>
      <c r="B4" s="4" t="s">
        <v>35</v>
      </c>
      <c r="C4" s="4" t="s">
        <v>36</v>
      </c>
      <c r="D4" s="4" t="s">
        <v>37</v>
      </c>
    </row>
    <row r="5" spans="1:7" x14ac:dyDescent="0.25">
      <c r="A5" s="4" t="s">
        <v>38</v>
      </c>
      <c r="B5" s="4">
        <v>2000</v>
      </c>
      <c r="C5" s="4">
        <v>150000</v>
      </c>
      <c r="D5" s="4">
        <v>1200</v>
      </c>
    </row>
    <row r="6" spans="1:7" x14ac:dyDescent="0.25">
      <c r="A6" s="4" t="s">
        <v>39</v>
      </c>
      <c r="B6" s="4">
        <v>2003</v>
      </c>
      <c r="C6" s="4">
        <v>170000</v>
      </c>
      <c r="D6" s="4">
        <v>2000</v>
      </c>
    </row>
    <row r="7" spans="1:7" x14ac:dyDescent="0.25">
      <c r="A7" s="4" t="s">
        <v>40</v>
      </c>
      <c r="B7" s="4">
        <v>2006</v>
      </c>
      <c r="C7" s="4">
        <v>210000</v>
      </c>
      <c r="D7" s="4">
        <v>3100</v>
      </c>
    </row>
    <row r="8" spans="1:7" x14ac:dyDescent="0.25">
      <c r="A8" s="4" t="s">
        <v>41</v>
      </c>
      <c r="B8" s="4">
        <v>2009</v>
      </c>
      <c r="C8" s="4">
        <v>230000</v>
      </c>
      <c r="D8" s="4">
        <v>4000</v>
      </c>
    </row>
    <row r="9" spans="1:7" x14ac:dyDescent="0.25">
      <c r="A9" s="4" t="s">
        <v>42</v>
      </c>
      <c r="B9" s="4">
        <v>2012</v>
      </c>
      <c r="C9" s="4">
        <v>350000</v>
      </c>
      <c r="D9" s="4">
        <v>13000</v>
      </c>
    </row>
    <row r="10" spans="1:7" x14ac:dyDescent="0.25">
      <c r="A10" s="4" t="s">
        <v>43</v>
      </c>
      <c r="B10" s="4">
        <v>2015</v>
      </c>
      <c r="C10" s="4">
        <v>530000</v>
      </c>
      <c r="D10" s="4">
        <v>17000</v>
      </c>
    </row>
    <row r="11" spans="1:7" x14ac:dyDescent="0.25">
      <c r="A11" s="4" t="s">
        <v>44</v>
      </c>
      <c r="B11" s="4">
        <v>2018</v>
      </c>
      <c r="C11" s="4">
        <v>610000</v>
      </c>
      <c r="D11" s="4">
        <v>25000</v>
      </c>
    </row>
  </sheetData>
  <mergeCells count="1">
    <mergeCell ref="A1:D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8E89-8D63-4BDE-90A7-1418091FCE48}">
  <dimension ref="A1:E4"/>
  <sheetViews>
    <sheetView workbookViewId="0">
      <selection activeCell="H14" sqref="H14"/>
    </sheetView>
  </sheetViews>
  <sheetFormatPr defaultRowHeight="15" x14ac:dyDescent="0.25"/>
  <cols>
    <col min="1" max="1" width="8" bestFit="1" customWidth="1"/>
    <col min="2" max="2" width="8.42578125" bestFit="1" customWidth="1"/>
    <col min="3" max="3" width="23.28515625" bestFit="1" customWidth="1"/>
    <col min="4" max="4" width="25.7109375" bestFit="1" customWidth="1"/>
    <col min="5" max="5" width="19" bestFit="1" customWidth="1"/>
  </cols>
  <sheetData>
    <row r="1" spans="1:5" x14ac:dyDescent="0.25">
      <c r="A1" s="13" t="s">
        <v>45</v>
      </c>
      <c r="B1" s="13"/>
      <c r="C1" s="13"/>
      <c r="D1" s="13"/>
    </row>
    <row r="3" spans="1:5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</row>
    <row r="4" spans="1:5" x14ac:dyDescent="0.25">
      <c r="A4">
        <v>8</v>
      </c>
      <c r="B4">
        <v>7</v>
      </c>
      <c r="C4">
        <v>9</v>
      </c>
      <c r="D4">
        <v>10</v>
      </c>
      <c r="E4">
        <v>8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33F7-6441-4C93-AC74-CD96D8CE196E}">
  <dimension ref="A1:K9"/>
  <sheetViews>
    <sheetView workbookViewId="0">
      <selection activeCell="P13" sqref="P13"/>
    </sheetView>
  </sheetViews>
  <sheetFormatPr defaultRowHeight="15" x14ac:dyDescent="0.25"/>
  <sheetData>
    <row r="1" spans="1:11" x14ac:dyDescent="0.2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</row>
    <row r="2" spans="1:11" x14ac:dyDescent="0.25">
      <c r="A2" s="11">
        <v>0</v>
      </c>
      <c r="B2">
        <v>10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10</v>
      </c>
    </row>
    <row r="3" spans="1:11" x14ac:dyDescent="0.25">
      <c r="A3" s="11">
        <v>1</v>
      </c>
      <c r="B3">
        <v>10</v>
      </c>
      <c r="C3">
        <v>20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20</v>
      </c>
      <c r="K3">
        <v>10</v>
      </c>
    </row>
    <row r="4" spans="1:11" x14ac:dyDescent="0.25">
      <c r="A4" s="11">
        <v>2</v>
      </c>
      <c r="B4">
        <v>10</v>
      </c>
      <c r="C4">
        <v>20</v>
      </c>
      <c r="D4">
        <v>55</v>
      </c>
      <c r="E4">
        <v>90</v>
      </c>
      <c r="F4">
        <v>90</v>
      </c>
      <c r="G4">
        <v>90</v>
      </c>
      <c r="H4">
        <v>90</v>
      </c>
      <c r="I4">
        <v>55</v>
      </c>
      <c r="J4">
        <v>20</v>
      </c>
      <c r="K4">
        <v>10</v>
      </c>
    </row>
    <row r="5" spans="1:11" x14ac:dyDescent="0.25">
      <c r="A5" s="11">
        <v>3</v>
      </c>
      <c r="B5">
        <v>10</v>
      </c>
      <c r="C5">
        <v>20</v>
      </c>
      <c r="D5">
        <v>55</v>
      </c>
      <c r="E5">
        <v>90</v>
      </c>
      <c r="F5">
        <v>100</v>
      </c>
      <c r="G5">
        <v>100</v>
      </c>
      <c r="H5">
        <v>90</v>
      </c>
      <c r="I5">
        <v>55</v>
      </c>
      <c r="J5">
        <v>20</v>
      </c>
      <c r="K5">
        <v>10</v>
      </c>
    </row>
    <row r="6" spans="1:11" x14ac:dyDescent="0.25">
      <c r="A6" s="11">
        <v>4</v>
      </c>
      <c r="B6">
        <v>10</v>
      </c>
      <c r="C6">
        <v>20</v>
      </c>
      <c r="D6">
        <v>55</v>
      </c>
      <c r="E6">
        <v>90</v>
      </c>
      <c r="F6">
        <v>100</v>
      </c>
      <c r="G6">
        <v>100</v>
      </c>
      <c r="H6">
        <v>90</v>
      </c>
      <c r="I6">
        <v>55</v>
      </c>
      <c r="J6">
        <v>20</v>
      </c>
      <c r="K6">
        <v>10</v>
      </c>
    </row>
    <row r="7" spans="1:11" x14ac:dyDescent="0.25">
      <c r="A7" s="11">
        <v>5</v>
      </c>
      <c r="B7">
        <v>10</v>
      </c>
      <c r="C7">
        <v>20</v>
      </c>
      <c r="D7">
        <v>55</v>
      </c>
      <c r="E7">
        <v>90</v>
      </c>
      <c r="F7">
        <v>90</v>
      </c>
      <c r="G7">
        <v>90</v>
      </c>
      <c r="H7">
        <v>90</v>
      </c>
      <c r="I7">
        <v>55</v>
      </c>
      <c r="J7">
        <v>20</v>
      </c>
      <c r="K7">
        <v>10</v>
      </c>
    </row>
    <row r="8" spans="1:11" x14ac:dyDescent="0.25">
      <c r="A8" s="11">
        <v>6</v>
      </c>
      <c r="B8">
        <v>10</v>
      </c>
      <c r="C8">
        <v>20</v>
      </c>
      <c r="D8">
        <v>55</v>
      </c>
      <c r="E8">
        <v>50</v>
      </c>
      <c r="F8">
        <v>50</v>
      </c>
      <c r="G8">
        <v>50</v>
      </c>
      <c r="H8">
        <v>50</v>
      </c>
      <c r="I8">
        <v>55</v>
      </c>
      <c r="J8">
        <v>20</v>
      </c>
      <c r="K8">
        <v>10</v>
      </c>
    </row>
    <row r="9" spans="1:11" x14ac:dyDescent="0.25">
      <c r="A9" s="11">
        <v>7</v>
      </c>
      <c r="B9">
        <v>10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2022-05-30T13:08:43Z</dcterms:modified>
</cp:coreProperties>
</file>