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dagcc-my.sharepoint.com/personal/sonya_erlandson_usda_gov/Documents/files to save/sterile sentinels/manuscript/data/"/>
    </mc:Choice>
  </mc:AlternateContent>
  <xr:revisionPtr revIDLastSave="1128" documentId="13_ncr:1_{1417C162-AA03-4498-B76F-E9513B8F57FA}" xr6:coauthVersionLast="47" xr6:coauthVersionMax="47" xr10:uidLastSave="{32773C20-BC6F-4CDC-BFD7-98718340EF83}"/>
  <bookViews>
    <workbookView minimized="1" xWindow="2220" yWindow="228" windowWidth="19896" windowHeight="11976" tabRatio="866" activeTab="2" xr2:uid="{CB52DCD3-FE36-43D5-AAF2-67D22C5A63B5}"/>
  </bookViews>
  <sheets>
    <sheet name="basic stats" sheetId="1" r:id="rId1"/>
    <sheet name="soil permanova" sheetId="6" r:id="rId2"/>
    <sheet name="2021 pipeline stats" sheetId="15" r:id="rId3"/>
    <sheet name="soil+rot permanova" sheetId="9" r:id="rId4"/>
    <sheet name="richness type lms" sheetId="7" r:id="rId5"/>
    <sheet name="diversity type lms" sheetId="8" r:id="rId6"/>
    <sheet name="type R&amp;D means" sheetId="4" r:id="rId7"/>
    <sheet name="rotation R&amp;D means" sheetId="5" r:id="rId8"/>
    <sheet name="both types diversity" sheetId="3" r:id="rId9"/>
    <sheet name="both types richness" sheetId="2" r:id="rId10"/>
    <sheet name="genome size" sheetId="10" r:id="rId11"/>
    <sheet name="doubling time" sheetId="11" r:id="rId12"/>
    <sheet name="all RDA ANOVA" sheetId="12" r:id="rId13"/>
    <sheet name="type RDAs" sheetId="17" r:id="rId14"/>
    <sheet name="typeRDA-sorted" sheetId="18" r:id="rId15"/>
    <sheet name="r2 adonis" sheetId="16" r:id="rId16"/>
    <sheet name="diff abund summary" sheetId="19" r:id="rId17"/>
    <sheet name="Temp beta div" sheetId="13" r:id="rId18"/>
    <sheet name="guilds diff abund rotation" sheetId="14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1" i="19" l="1"/>
  <c r="J41" i="19"/>
  <c r="I41" i="19"/>
  <c r="H41" i="19"/>
  <c r="E41" i="19"/>
  <c r="D41" i="19"/>
  <c r="C41" i="19"/>
  <c r="B41" i="19"/>
  <c r="K29" i="19"/>
  <c r="J29" i="19"/>
  <c r="I29" i="19"/>
  <c r="H29" i="19"/>
  <c r="E29" i="19"/>
  <c r="D29" i="19"/>
  <c r="C29" i="19"/>
  <c r="B29" i="19"/>
  <c r="K40" i="19"/>
  <c r="J40" i="19"/>
  <c r="I40" i="19"/>
  <c r="H40" i="19"/>
  <c r="E40" i="19"/>
  <c r="D40" i="19"/>
  <c r="C40" i="19"/>
  <c r="B40" i="19"/>
  <c r="K28" i="19"/>
  <c r="J28" i="19"/>
  <c r="I28" i="19"/>
  <c r="H28" i="19"/>
  <c r="E28" i="19"/>
  <c r="D28" i="19"/>
  <c r="C28" i="19"/>
  <c r="B28" i="19"/>
  <c r="M39" i="12"/>
  <c r="F39" i="12"/>
  <c r="M38" i="12"/>
  <c r="F38" i="12"/>
  <c r="M37" i="12"/>
  <c r="F37" i="12"/>
  <c r="M32" i="12"/>
  <c r="F32" i="12"/>
  <c r="M31" i="12"/>
  <c r="F31" i="12"/>
  <c r="M30" i="12"/>
  <c r="F30" i="12"/>
  <c r="P10" i="12"/>
  <c r="P9" i="12"/>
  <c r="P8" i="12"/>
  <c r="G22" i="12"/>
  <c r="G21" i="12"/>
  <c r="G20" i="12"/>
  <c r="G10" i="12"/>
  <c r="G9" i="12"/>
  <c r="G8" i="12"/>
  <c r="O23" i="18"/>
  <c r="O22" i="18"/>
  <c r="G23" i="18"/>
  <c r="G22" i="18"/>
  <c r="G17" i="18"/>
  <c r="G16" i="18"/>
  <c r="O17" i="18"/>
  <c r="O16" i="18"/>
  <c r="O10" i="18"/>
  <c r="O9" i="18"/>
  <c r="G10" i="18"/>
  <c r="G9" i="18"/>
  <c r="O4" i="18"/>
  <c r="O3" i="18"/>
  <c r="G4" i="18"/>
  <c r="G3" i="18"/>
  <c r="P22" i="12"/>
  <c r="P21" i="12"/>
  <c r="P20" i="12"/>
  <c r="P17" i="12"/>
  <c r="P16" i="12"/>
  <c r="P15" i="12"/>
  <c r="P5" i="12"/>
  <c r="P4" i="12"/>
  <c r="P3" i="12"/>
  <c r="G5" i="12"/>
  <c r="G4" i="12"/>
  <c r="G3" i="12"/>
  <c r="G17" i="12"/>
  <c r="G16" i="12"/>
  <c r="G15" i="12"/>
  <c r="H193" i="15"/>
  <c r="C193" i="15"/>
  <c r="E194" i="15"/>
  <c r="E193" i="15"/>
  <c r="D193" i="15"/>
  <c r="B193" i="15"/>
  <c r="D95" i="15"/>
  <c r="F95" i="15"/>
  <c r="B95" i="15"/>
  <c r="F14" i="14"/>
  <c r="E14" i="14"/>
  <c r="C14" i="14"/>
  <c r="B14" i="14"/>
  <c r="F6" i="1"/>
  <c r="E6" i="1"/>
  <c r="D6" i="1"/>
</calcChain>
</file>

<file path=xl/sharedStrings.xml><?xml version="1.0" encoding="utf-8"?>
<sst xmlns="http://schemas.openxmlformats.org/spreadsheetml/2006/main" count="1714" uniqueCount="720">
  <si>
    <t>Bacteria 2020</t>
  </si>
  <si>
    <t>Bacteria 2021</t>
  </si>
  <si>
    <t>Fungi 2020</t>
  </si>
  <si>
    <t>Fungi 2021</t>
  </si>
  <si>
    <t>dataset</t>
  </si>
  <si>
    <t>raw no. minion reads</t>
  </si>
  <si>
    <t>no. samples</t>
  </si>
  <si>
    <t>no. controls</t>
  </si>
  <si>
    <t>retained reads</t>
  </si>
  <si>
    <t>total unique taxa</t>
  </si>
  <si>
    <t>Estimate</t>
  </si>
  <si>
    <t>(Intercept)</t>
  </si>
  <si>
    <t>***</t>
  </si>
  <si>
    <t>week_int</t>
  </si>
  <si>
    <t>rotationCSSwP</t>
  </si>
  <si>
    <t>DNA_ng.ul</t>
  </si>
  <si>
    <t>week_int:rotationCSSwP</t>
  </si>
  <si>
    <t>week_int:DNA_ng.ul</t>
  </si>
  <si>
    <t>rotationCSSwP:DNA_ng.ul</t>
  </si>
  <si>
    <t>week_int:rotationCSSwP:DNA_ng.ul</t>
  </si>
  <si>
    <t>Std Error</t>
  </si>
  <si>
    <t>t-value</t>
  </si>
  <si>
    <t>p-value</t>
  </si>
  <si>
    <t>Residual standard error: 29.15 on 80 degrees of freedom</t>
  </si>
  <si>
    <t>Multiple R-squared:  0.8916,</t>
  </si>
  <si>
    <t xml:space="preserve">Adjusted R-squared:  0.8822 </t>
  </si>
  <si>
    <t>F-statistic: 94.03 on 7 and 80 DF,  p-value: &lt; 2.2e-16</t>
  </si>
  <si>
    <t>*</t>
  </si>
  <si>
    <t>Fungi 2021 alpha richness</t>
  </si>
  <si>
    <t>Fungi 2020 alpha richness</t>
  </si>
  <si>
    <t>Residual standard error: 18.73 on 78 degrees of freedom</t>
  </si>
  <si>
    <t>Multiple R-squared:  0.7856,</t>
  </si>
  <si>
    <t xml:space="preserve">Adjusted R-squared:  0.7664 </t>
  </si>
  <si>
    <t>F-statistic: 40.83 on 7 and 78 DF,  p-value: &lt; 2.2e-16</t>
  </si>
  <si>
    <t>Bacteria 2020 alpha richness</t>
  </si>
  <si>
    <t>.</t>
  </si>
  <si>
    <t>Bacteria 2021 alpha richness</t>
  </si>
  <si>
    <t>Residual standard error: 40.45 on 78 degrees of freedom</t>
  </si>
  <si>
    <t>Multiple R-squared:  0.2256,</t>
  </si>
  <si>
    <t xml:space="preserve">Adjusted R-squared:  0.1561 </t>
  </si>
  <si>
    <t>F-statistic: 3.246 on 7 and 78 DF,  p-value: 0.004475</t>
  </si>
  <si>
    <t>Residual standard error: 72.4 on 80 degrees of freedom</t>
  </si>
  <si>
    <t>Multiple R-squared:  0.05475,</t>
  </si>
  <si>
    <t xml:space="preserve">Adjusted R-squared:  -0.02796 </t>
  </si>
  <si>
    <t>F-statistic: 0.6619 on 7 and 80 DF,  p-value: 0.7034</t>
  </si>
  <si>
    <t>**</t>
  </si>
  <si>
    <t>Fungi 2020 Diversity (Hill's Q=1)</t>
  </si>
  <si>
    <t>Fungi 2021 Diversity (Hill's Q=1)</t>
  </si>
  <si>
    <t>Bacteria 2020 Diversity</t>
  </si>
  <si>
    <t>Residual standard error: 16.35 on 78 degrees of freedom</t>
  </si>
  <si>
    <t>F-statistic: 21.54 on 7 and 78 DF,  p-value: 6.946e-16</t>
  </si>
  <si>
    <t>Residual standard error: 27.68 on 80 degrees of freedom</t>
  </si>
  <si>
    <t>F-statistic: 9.535 on 7 and 80 DF,  p-value: 1.47e-08</t>
  </si>
  <si>
    <t>Residual standard error: 13.52 on 78 degrees of freedom</t>
  </si>
  <si>
    <t>F-statistic: 35.49 on 7 and 78 DF,  p-value: &lt; 2.2e-16</t>
  </si>
  <si>
    <t>Residual standard error: 20.35 on 80 degrees of freedom</t>
  </si>
  <si>
    <t>F-statistic: 41.34 on 7 and 80 DF,  p-value: &lt; 2.2e-16</t>
  </si>
  <si>
    <t>Bacteria 2021 Diversity</t>
  </si>
  <si>
    <t>controls: DNA extraction negative control, PCR1 negative control, PCR2 negative control,  ZymoBIOMICS Microbial Community DNA Standard (D6305) positive control, autoclaved soil positive control</t>
  </si>
  <si>
    <t xml:space="preserve">Multiple R-squared:  0.7834, Adjusted R-squared:  0.7645 </t>
  </si>
  <si>
    <t>Multiple R-squared:  0.761, Adjusted R-squared:  0.7396</t>
  </si>
  <si>
    <t xml:space="preserve">Multiple R-squared:  0.4548, Adjusted R-squared:  0.4071 </t>
  </si>
  <si>
    <t>Multiple R-squared:  0.659, Adjusted R-squared:  0.6284</t>
  </si>
  <si>
    <t>sentinel</t>
  </si>
  <si>
    <t>bulk</t>
  </si>
  <si>
    <t>diversity (effective # of species) Hill q=1</t>
  </si>
  <si>
    <t>mean</t>
  </si>
  <si>
    <t>sd</t>
  </si>
  <si>
    <t>rotation</t>
  </si>
  <si>
    <t>CS</t>
  </si>
  <si>
    <t>CSSwP</t>
  </si>
  <si>
    <t>PctN</t>
  </si>
  <si>
    <t>PctC</t>
  </si>
  <si>
    <t>pH</t>
  </si>
  <si>
    <t>SWC_g.drygsoil</t>
  </si>
  <si>
    <t>NH4N_mg.kg</t>
  </si>
  <si>
    <t>Df</t>
  </si>
  <si>
    <t>SumOfSqs</t>
  </si>
  <si>
    <t>R2</t>
  </si>
  <si>
    <t>F</t>
  </si>
  <si>
    <t>Pr(&gt;F)</t>
  </si>
  <si>
    <t>P.Bray_mg.kg</t>
  </si>
  <si>
    <t>Residual</t>
  </si>
  <si>
    <t>Total</t>
  </si>
  <si>
    <t>Bacteria 2020 week 0</t>
  </si>
  <si>
    <t>percent_wc</t>
  </si>
  <si>
    <t>lib_size</t>
  </si>
  <si>
    <t>Residual standard error: 16.56 on 34 degrees of freedom</t>
  </si>
  <si>
    <t>Multiple R-squared:  0.9408,</t>
  </si>
  <si>
    <t xml:space="preserve">Adjusted R-squared:  0.932 </t>
  </si>
  <si>
    <t>F-statistic:   108 on 5 and 34 DF,  p-value: &lt; 2.2e-16</t>
  </si>
  <si>
    <t>Residual standard error: 17.11 on 34 degrees of freedom</t>
  </si>
  <si>
    <t>Multiple R-squared:  0.7699,</t>
  </si>
  <si>
    <t>F-statistic: 22.76 on 5 and 34 DF,  p-value: 5.757e-10</t>
  </si>
  <si>
    <t>Bacteria 2020 Sentinels</t>
  </si>
  <si>
    <t>Bacteria 2020 Bulk</t>
  </si>
  <si>
    <t>Residual standard error: 6.941 on 42 degrees of freedom</t>
  </si>
  <si>
    <t>Multiple R-squared:  0.9207,</t>
  </si>
  <si>
    <t>F-statistic: 97.47 on 5 and 42 DF,  p-value: &lt; 2.2e-16</t>
  </si>
  <si>
    <t>&lt;2e-16</t>
  </si>
  <si>
    <t>Residual standard error: 9.474 on 42 degrees of freedom</t>
  </si>
  <si>
    <t>Multiple R-squared:  0.9863,</t>
  </si>
  <si>
    <t xml:space="preserve">Adjusted R-squared:  0.9847 </t>
  </si>
  <si>
    <t>F-statistic: 604.4 on 5 and 42 DF,  p-value: &lt; 2.2e-16</t>
  </si>
  <si>
    <t>Fungi 2021 Sentinels</t>
  </si>
  <si>
    <t>Residual standard error: 11.29 on 33 degrees of freedom</t>
  </si>
  <si>
    <t>Multiple R-squared:  0.6984,</t>
  </si>
  <si>
    <t xml:space="preserve">Adjusted R-squared:  0.6527 </t>
  </si>
  <si>
    <t>F-statistic: 15.28 on 5 and 33 DF,  p-value: 8.755e-08</t>
  </si>
  <si>
    <t>Fungi 2021 Bulk</t>
  </si>
  <si>
    <t>Residual standard error: 6.596 on 33 degrees of freedom</t>
  </si>
  <si>
    <t>Multiple R-squared:  0.5529,</t>
  </si>
  <si>
    <t xml:space="preserve">Adjusted R-squared:  0.4852 </t>
  </si>
  <si>
    <t>F-statistic: 8.162 on 5 and 33 DF,  p-value: 4.22e-05</t>
  </si>
  <si>
    <t>Residual standard error: 20 on 41 degrees of freedom</t>
  </si>
  <si>
    <t>Multiple R-squared:  0.4408,</t>
  </si>
  <si>
    <t xml:space="preserve">Adjusted R-squared:  0.3726 </t>
  </si>
  <si>
    <t>F-statistic: 6.463 on 5 and 41 DF,  p-value: 0.000163</t>
  </si>
  <si>
    <t>Residual standard error: 16.28 on 41 degrees of freedom</t>
  </si>
  <si>
    <t>Multiple R-squared:  0.5597,</t>
  </si>
  <si>
    <t xml:space="preserve">Adjusted R-squared:  0.506 </t>
  </si>
  <si>
    <t>F-statistic: 10.42 on 5 and 41 DF,  p-value: 1.677e-06</t>
  </si>
  <si>
    <t>Includes both sentinels and bulk soil</t>
  </si>
  <si>
    <t>percent water content</t>
  </si>
  <si>
    <t>sample type</t>
  </si>
  <si>
    <t>Bacteria 2021 Sentinels</t>
  </si>
  <si>
    <t>Residual standard error: 16.24 on 33 degrees of freedom</t>
  </si>
  <si>
    <t>Multiple R-squared:  0.8604,</t>
  </si>
  <si>
    <t xml:space="preserve">Adjusted R-squared:  0.8393 </t>
  </si>
  <si>
    <t>F-statistic: 40.68 on 5 and 33 DF,  p-value: 3.535e-13</t>
  </si>
  <si>
    <t>Residual standard error: 12.39 on 33 degrees of freedom</t>
  </si>
  <si>
    <t>Multiple R-squared:  0.8852,</t>
  </si>
  <si>
    <t xml:space="preserve">Adjusted R-squared:  0.8678 </t>
  </si>
  <si>
    <t>F-statistic:  50.9 on 5 and 33 DF,  p-value: 1.457e-14</t>
  </si>
  <si>
    <t>Residual standard error: 5.392 on 41 degrees of freedom</t>
  </si>
  <si>
    <t>Multiple R-squared:  0.9054,</t>
  </si>
  <si>
    <t xml:space="preserve">Adjusted R-squared:  0.8939 </t>
  </si>
  <si>
    <t>F-statistic: 78.52 on 5 and 41 DF,  p-value: &lt; 2.2e-16</t>
  </si>
  <si>
    <t>Bacteria 2021 Bulk</t>
  </si>
  <si>
    <t>Residual standard error: 7.357 on 41 degrees of freedom</t>
  </si>
  <si>
    <t>Multiple R-squared:  0.9747,</t>
  </si>
  <si>
    <t xml:space="preserve">Adjusted R-squared:  0.9716 </t>
  </si>
  <si>
    <t>F-statistic: 315.4 on 5 and 41 DF,  p-value: &lt; 2.2e-16</t>
  </si>
  <si>
    <t>rarefied richness</t>
  </si>
  <si>
    <t>Fungi 2020 week 0</t>
  </si>
  <si>
    <t>Residual standard error: 18.57 on 34 degrees of freedom</t>
  </si>
  <si>
    <t>Multiple R-squared:  0.7182,</t>
  </si>
  <si>
    <t xml:space="preserve">Adjusted R-squared:  0.6767 </t>
  </si>
  <si>
    <t>F-statistic: 17.33 on 5 and 34 DF,  p-value: 1.645e-08</t>
  </si>
  <si>
    <t>Fungi 2020 Sentinels</t>
  </si>
  <si>
    <t>Fungi 2020 Bulk</t>
  </si>
  <si>
    <t>Residual standard error: 10.69 on 37 degrees of freedom</t>
  </si>
  <si>
    <t>Multiple R-squared:  0.306,</t>
  </si>
  <si>
    <t xml:space="preserve">Adjusted R-squared:  0.2684 </t>
  </si>
  <si>
    <t>F-statistic: 8.155 on 2 and 37 DF,  p-value: 0.001163</t>
  </si>
  <si>
    <t>Residual standard error: 24.12 on 37 degrees of freedom</t>
  </si>
  <si>
    <t>Multiple R-squared:  0.4821,</t>
  </si>
  <si>
    <t xml:space="preserve">Adjusted R-squared:  0.4541 </t>
  </si>
  <si>
    <t>F-statistic: 17.22 on 2 and 37 DF,  p-value: 5.171e-06</t>
  </si>
  <si>
    <t>Residual standard error: 20.47 on 42 degrees of freedom</t>
  </si>
  <si>
    <t>Multiple R-squared:  0.1032,</t>
  </si>
  <si>
    <t xml:space="preserve">Adjusted R-squared:  -0.003547 </t>
  </si>
  <si>
    <t>F-statistic: 0.9668 on 5 and 42 DF,  p-value: 0.4491</t>
  </si>
  <si>
    <t>Residual standard error: 9.585 on 34 degrees of freedom</t>
  </si>
  <si>
    <t>Multiple R-squared:  0.4872,</t>
  </si>
  <si>
    <t xml:space="preserve">Adjusted R-squared:  0.4118 </t>
  </si>
  <si>
    <t>F-statistic:  6.46 on 5 and 34 DF,  p-value: 0.0002551</t>
  </si>
  <si>
    <t>Residual standard error: 18.87 on 42 degrees of freedom</t>
  </si>
  <si>
    <t>Multiple R-squared:  0.06552,</t>
  </si>
  <si>
    <t xml:space="preserve">Adjusted R-squared:  -0.04572 </t>
  </si>
  <si>
    <t>F-statistic: 0.589 on 5 and 42 DF,  p-value: 0.7083</t>
  </si>
  <si>
    <t>mean of all libraries</t>
  </si>
  <si>
    <t>bacterial  genome size</t>
  </si>
  <si>
    <t>T-tests</t>
  </si>
  <si>
    <t>Sentinels vs. Bulk Soil</t>
  </si>
  <si>
    <t>sampling week</t>
  </si>
  <si>
    <t>W</t>
  </si>
  <si>
    <t>CS vs. CSSwP</t>
  </si>
  <si>
    <t>sentinels</t>
  </si>
  <si>
    <t>bacterial doubling time</t>
  </si>
  <si>
    <t>T-tests (wilcoxon)</t>
  </si>
  <si>
    <t>Sentinels vs Bulk Soil</t>
  </si>
  <si>
    <t>week</t>
  </si>
  <si>
    <t>type</t>
  </si>
  <si>
    <t>df</t>
  </si>
  <si>
    <t>variance</t>
  </si>
  <si>
    <t>RDA1</t>
  </si>
  <si>
    <t>RDA2</t>
  </si>
  <si>
    <t>RDA3</t>
  </si>
  <si>
    <t>crop sys.</t>
  </si>
  <si>
    <t>Fungi 2020 - RDA explained 38% of all variance in data</t>
  </si>
  <si>
    <t>Fungi 2021 - RDA explains 45% of all variance in data</t>
  </si>
  <si>
    <t>Bacteria 2021 - RDA explains 57% of all variance in data</t>
  </si>
  <si>
    <t>Bacteria 2020 - explains 57% of all variance in data</t>
  </si>
  <si>
    <t>Mean</t>
  </si>
  <si>
    <t>amplicon</t>
  </si>
  <si>
    <t>time</t>
  </si>
  <si>
    <t>amplicon:time</t>
  </si>
  <si>
    <t>amplicon:type</t>
  </si>
  <si>
    <t>time:type</t>
  </si>
  <si>
    <t>amplicon:time:type</t>
  </si>
  <si>
    <t>Residuals</t>
  </si>
  <si>
    <t>Sum Sq</t>
  </si>
  <si>
    <t>P-value</t>
  </si>
  <si>
    <t>ampliconfungi</t>
  </si>
  <si>
    <t>time2</t>
  </si>
  <si>
    <t>time4</t>
  </si>
  <si>
    <t>time8</t>
  </si>
  <si>
    <t>typesentinel</t>
  </si>
  <si>
    <t>ampliconfungi:time2</t>
  </si>
  <si>
    <t>ampliconfungi:time4</t>
  </si>
  <si>
    <t>ampliconfungi:time8</t>
  </si>
  <si>
    <t>ampliconfungi:typesentinel</t>
  </si>
  <si>
    <t>time2:typesentinel</t>
  </si>
  <si>
    <t>time4:typesentinel</t>
  </si>
  <si>
    <t>time8:typesentinel</t>
  </si>
  <si>
    <t>ampliconfungi:time2:typesentinel</t>
  </si>
  <si>
    <t>ampliconfungi:time4:typesentinel</t>
  </si>
  <si>
    <t>ampliconfungi:time8:typesentinel</t>
  </si>
  <si>
    <t>Term</t>
  </si>
  <si>
    <t>Coefficient</t>
  </si>
  <si>
    <t>Community Turnover Statistics</t>
  </si>
  <si>
    <t>group</t>
  </si>
  <si>
    <t>-------------</t>
  </si>
  <si>
    <t>-----------</t>
  </si>
  <si>
    <t>------------</t>
  </si>
  <si>
    <t>----------</t>
  </si>
  <si>
    <t>-----------------------</t>
  </si>
  <si>
    <t>fungi_2020_sentinel</t>
  </si>
  <si>
    <t>fungi_2020_bulk</t>
  </si>
  <si>
    <t>fungi_2021_sentinel</t>
  </si>
  <si>
    <t>fungi_2021_bulk</t>
  </si>
  <si>
    <t>bacteria_2020_sentinel</t>
  </si>
  <si>
    <t>bacteria_2020_bulk</t>
  </si>
  <si>
    <t>bacteria_2021_sentinel</t>
  </si>
  <si>
    <t>bacteria_2021_bulk</t>
  </si>
  <si>
    <t>t value</t>
  </si>
  <si>
    <t>bacteria sentinel community dissimilarity between time intervals decreases over time.</t>
  </si>
  <si>
    <t>fungi sentinel community dissimilarity between time intervals tends to increase over time.</t>
  </si>
  <si>
    <t>Sentinels Only</t>
  </si>
  <si>
    <t>TheSE statistics are not very useful because the change in dissimilarity between time points is not linear.</t>
  </si>
  <si>
    <t xml:space="preserve">three-way interaction is significant, as are the individual terms. </t>
  </si>
  <si>
    <t>so, only interprete the three way interaction term.</t>
  </si>
  <si>
    <t>fungal sentinels increase in their dissimilarity measures over time</t>
  </si>
  <si>
    <t>rounded mean</t>
  </si>
  <si>
    <t>mean DNA conc.</t>
  </si>
  <si>
    <t>bulk soils</t>
  </si>
  <si>
    <t>fungi 2020</t>
  </si>
  <si>
    <t>richness</t>
  </si>
  <si>
    <t>p&lt;&lt;0.005</t>
  </si>
  <si>
    <t>diversity</t>
  </si>
  <si>
    <t>bulk&gt;sentinel</t>
  </si>
  <si>
    <t>fungi 2021</t>
  </si>
  <si>
    <t>bacteria 2020</t>
  </si>
  <si>
    <t>p&gt;0.05</t>
  </si>
  <si>
    <t>bulk=sentinel</t>
  </si>
  <si>
    <t>bulk&lt;sentinel</t>
  </si>
  <si>
    <t>bacteria 2021</t>
  </si>
  <si>
    <t>p&lt;0.05</t>
  </si>
  <si>
    <t>arbuscular_mycorrhizal</t>
  </si>
  <si>
    <t>dung_saprotroph</t>
  </si>
  <si>
    <t>litter_saprotroph</t>
  </si>
  <si>
    <t>mycoparasite</t>
  </si>
  <si>
    <t>plant_pathogen</t>
  </si>
  <si>
    <t>pollen_saprotroph</t>
  </si>
  <si>
    <t>soil_saprotroph</t>
  </si>
  <si>
    <t>unspecified_saprotroph</t>
  </si>
  <si>
    <t>wood_saprotroph</t>
  </si>
  <si>
    <t>guild</t>
  </si>
  <si>
    <t>CS count</t>
  </si>
  <si>
    <t>CSSwP count</t>
  </si>
  <si>
    <t>animal_decomposer</t>
  </si>
  <si>
    <t>Sentinels</t>
  </si>
  <si>
    <t>Bulk Soil</t>
  </si>
  <si>
    <t>DIFFERENTIALLY ABUNDANT TAXA ONLY</t>
  </si>
  <si>
    <t>pathways</t>
  </si>
  <si>
    <t>carbon substrates</t>
  </si>
  <si>
    <t>Bacterial traits</t>
  </si>
  <si>
    <t>TOTAL</t>
  </si>
  <si>
    <t>barcode01_16S_2021.fastq</t>
  </si>
  <si>
    <t>barcode02_16S_2021.fastq</t>
  </si>
  <si>
    <t>barcode03_16S_2021.fastq</t>
  </si>
  <si>
    <t>barcode04_16S_2021.fastq</t>
  </si>
  <si>
    <t>barcode05_16S_2021.fastq</t>
  </si>
  <si>
    <t>barcode06_16S_2021.fastq</t>
  </si>
  <si>
    <t>barcode07_16S_2021.fastq</t>
  </si>
  <si>
    <t>barcode08_16S_2021.fastq</t>
  </si>
  <si>
    <t>barcode09_16S_2021.fastq</t>
  </si>
  <si>
    <t>barcode10_16S_2021.fastq</t>
  </si>
  <si>
    <t>barcode11_16S_2021.fastq</t>
  </si>
  <si>
    <t>barcode12_16S_2021.fastq</t>
  </si>
  <si>
    <t>barcode13_16S_2021.fastq</t>
  </si>
  <si>
    <t>barcode14_16S_2021.fastq</t>
  </si>
  <si>
    <t>barcode15_16S_2021.fastq</t>
  </si>
  <si>
    <t>barcode16_16S_2021.fastq</t>
  </si>
  <si>
    <t>barcode17_16S_2021.fastq</t>
  </si>
  <si>
    <t>barcode18_16S_2021.fastq</t>
  </si>
  <si>
    <t>barcode19_16S_2021.fastq</t>
  </si>
  <si>
    <t>barcode20_16S_2021.fastq</t>
  </si>
  <si>
    <t>barcode21_16S_2021.fastq</t>
  </si>
  <si>
    <t>barcode22_16S_2021.fastq</t>
  </si>
  <si>
    <t>barcode23_16S_2021.fastq</t>
  </si>
  <si>
    <t>barcode24_16S_2021.fastq</t>
  </si>
  <si>
    <t>barcode25_16S_2021.fastq</t>
  </si>
  <si>
    <t>barcode26_16S_2021.fastq</t>
  </si>
  <si>
    <t>barcode27_16S_2021.fastq</t>
  </si>
  <si>
    <t>barcode28_16S_2021.fastq</t>
  </si>
  <si>
    <t>barcode29_16S_2021.fastq</t>
  </si>
  <si>
    <t>barcode30_16S_2021.fastq</t>
  </si>
  <si>
    <t>barcode31_16S_2021.fastq</t>
  </si>
  <si>
    <t>barcode32_16S_2021.fastq</t>
  </si>
  <si>
    <t>barcode33_16S_2021.fastq</t>
  </si>
  <si>
    <t>barcode34_16S_2021.fastq</t>
  </si>
  <si>
    <t>barcode35_16S_2021.fastq</t>
  </si>
  <si>
    <t>barcode36_16S_2021.fastq</t>
  </si>
  <si>
    <t>barcode37_16S_2021.fastq</t>
  </si>
  <si>
    <t>barcode38_16S_2021.fastq</t>
  </si>
  <si>
    <t>barcode39_16S_2021.fastq</t>
  </si>
  <si>
    <t>barcode40_16S_2021.fastq</t>
  </si>
  <si>
    <t>barcode41_16S_2021.fastq</t>
  </si>
  <si>
    <t>barcode42_16S_2021.fastq</t>
  </si>
  <si>
    <t>barcode43_16S_2021.fastq</t>
  </si>
  <si>
    <t>barcode44_16S_2021.fastq</t>
  </si>
  <si>
    <t>barcode45_16S_2021.fastq</t>
  </si>
  <si>
    <t>barcode46_16S_2021.fastq</t>
  </si>
  <si>
    <t>barcode47_16S_2021.fastq</t>
  </si>
  <si>
    <t>barcode48_16S_2021.fastq</t>
  </si>
  <si>
    <t>barcode49_16S_2021.fastq</t>
  </si>
  <si>
    <t>barcode50_16S_2021.fastq</t>
  </si>
  <si>
    <t>barcode51_16S_2021.fastq</t>
  </si>
  <si>
    <t>barcode52_16S_2021.fastq</t>
  </si>
  <si>
    <t>barcode53_16S_2021.fastq</t>
  </si>
  <si>
    <t>barcode54_16S_2021.fastq</t>
  </si>
  <si>
    <t>barcode55_16S_2021.fastq</t>
  </si>
  <si>
    <t>barcode56_16S_2021.fastq</t>
  </si>
  <si>
    <t>barcode57_16S_2021.fastq</t>
  </si>
  <si>
    <t>barcode58_16S_2021.fastq</t>
  </si>
  <si>
    <t>barcode59_16S_2021.fastq</t>
  </si>
  <si>
    <t>barcode60_16S_2021.fastq</t>
  </si>
  <si>
    <t>barcode61_16S_2021.fastq</t>
  </si>
  <si>
    <t>barcode62_16S_2021.fastq</t>
  </si>
  <si>
    <t>barcode63_16S_2021.fastq</t>
  </si>
  <si>
    <t>barcode64_16S_2021.fastq</t>
  </si>
  <si>
    <t>barcode65_16S_2021.fastq</t>
  </si>
  <si>
    <t>barcode66_16S_2021.fastq</t>
  </si>
  <si>
    <t>barcode67_16S_2021.fastq</t>
  </si>
  <si>
    <t>barcode68_16S_2021.fastq</t>
  </si>
  <si>
    <t>barcode69_16S_2021.fastq</t>
  </si>
  <si>
    <t>barcode70_16S_2021.fastq</t>
  </si>
  <si>
    <t>barcode71_16S_2021.fastq</t>
  </si>
  <si>
    <t>barcode73_16S_2021.fastq</t>
  </si>
  <si>
    <t>barcode74_16S_2021.fastq</t>
  </si>
  <si>
    <t>barcode75_16S_2021.fastq</t>
  </si>
  <si>
    <t>barcode76_16S_2021.fastq</t>
  </si>
  <si>
    <t>barcode77_16S_2021.fastq</t>
  </si>
  <si>
    <t>barcode78_16S_2021.fastq</t>
  </si>
  <si>
    <t>barcode79_16S_2021.fastq</t>
  </si>
  <si>
    <t>barcode80_16S_2021.fastq</t>
  </si>
  <si>
    <t>barcode81_16S_2021.fastq</t>
  </si>
  <si>
    <t>barcode82_16S_2021.fastq</t>
  </si>
  <si>
    <t>barcode83_16S_2021.fastq</t>
  </si>
  <si>
    <t>barcode85_16S_2021.fastq</t>
  </si>
  <si>
    <t>barcode86_16S_2021.fastq</t>
  </si>
  <si>
    <t>barcode87_16S_2021.fastq</t>
  </si>
  <si>
    <t>barcode88_16S_2021.fastq</t>
  </si>
  <si>
    <t>barcode89_16S_2021.fastq</t>
  </si>
  <si>
    <t>barcode90_16S_2021.fastq</t>
  </si>
  <si>
    <t>barcode91_16S_2021.fastq</t>
  </si>
  <si>
    <t>barcode92_16S_2021.fastq</t>
  </si>
  <si>
    <t>barcode93_16S_2021.fastq</t>
  </si>
  <si>
    <t>barcode94_16S_2021.fastq</t>
  </si>
  <si>
    <t>barcode95_16S_2021.fastq</t>
  </si>
  <si>
    <t>barcode01.t.fastq</t>
  </si>
  <si>
    <t>barcode02.t.fastq</t>
  </si>
  <si>
    <t>barcode03.t.fastq</t>
  </si>
  <si>
    <t>barcode04.t.fastq</t>
  </si>
  <si>
    <t>barcode05.t.fastq</t>
  </si>
  <si>
    <t>barcode06.t.fastq</t>
  </si>
  <si>
    <t>barcode07.t.fastq</t>
  </si>
  <si>
    <t>barcode08.t.fastq</t>
  </si>
  <si>
    <t>barcode09.t.fastq</t>
  </si>
  <si>
    <t>barcode10.t.fastq</t>
  </si>
  <si>
    <t>barcode11.t.fastq</t>
  </si>
  <si>
    <t>barcode12.t.fastq</t>
  </si>
  <si>
    <t>barcode13.t.fastq</t>
  </si>
  <si>
    <t>barcode14.t.fastq</t>
  </si>
  <si>
    <t>barcode15.t.fastq</t>
  </si>
  <si>
    <t>barcode16.t.fastq</t>
  </si>
  <si>
    <t>barcode17.t.fastq</t>
  </si>
  <si>
    <t>barcode18.t.fastq</t>
  </si>
  <si>
    <t>barcode19.t.fastq</t>
  </si>
  <si>
    <t>barcode20.t.fastq</t>
  </si>
  <si>
    <t>barcode21.t.fastq</t>
  </si>
  <si>
    <t>barcode22.t.fastq</t>
  </si>
  <si>
    <t>barcode23.t.fastq</t>
  </si>
  <si>
    <t>barcode24.t.fastq</t>
  </si>
  <si>
    <t>barcode25.t.fastq</t>
  </si>
  <si>
    <t>barcode26.t.fastq</t>
  </si>
  <si>
    <t>barcode27.t.fastq</t>
  </si>
  <si>
    <t>barcode28.t.fastq</t>
  </si>
  <si>
    <t>barcode29.t.fastq</t>
  </si>
  <si>
    <t>barcode30.t.fastq</t>
  </si>
  <si>
    <t>barcode31.t.fastq</t>
  </si>
  <si>
    <t>barcode32.t.fastq</t>
  </si>
  <si>
    <t>barcode33.t.fastq</t>
  </si>
  <si>
    <t>barcode34.t.fastq</t>
  </si>
  <si>
    <t>barcode35.t.fastq</t>
  </si>
  <si>
    <t>barcode36.t.fastq</t>
  </si>
  <si>
    <t>barcode37.t.fastq</t>
  </si>
  <si>
    <t>barcode38.t.fastq</t>
  </si>
  <si>
    <t>barcode39.t.fastq</t>
  </si>
  <si>
    <t>barcode40.t.fastq</t>
  </si>
  <si>
    <t>barcode41.t.fastq</t>
  </si>
  <si>
    <t>barcode42.t.fastq</t>
  </si>
  <si>
    <t>barcode43.t.fastq</t>
  </si>
  <si>
    <t>barcode44.t.fastq</t>
  </si>
  <si>
    <t>barcode45.t.fastq</t>
  </si>
  <si>
    <t>barcode46.t.fastq</t>
  </si>
  <si>
    <t>barcode47.t.fastq</t>
  </si>
  <si>
    <t>barcode48.t.fastq</t>
  </si>
  <si>
    <t>barcode49.t.fastq</t>
  </si>
  <si>
    <t>barcode50.t.fastq</t>
  </si>
  <si>
    <t>barcode51.t.fastq</t>
  </si>
  <si>
    <t>barcode52.t.fastq</t>
  </si>
  <si>
    <t>barcode53.t.fastq</t>
  </si>
  <si>
    <t>barcode54.t.fastq</t>
  </si>
  <si>
    <t>barcode55.t.fastq</t>
  </si>
  <si>
    <t>barcode56.t.fastq</t>
  </si>
  <si>
    <t>barcode57.t.fastq</t>
  </si>
  <si>
    <t>barcode58.t.fastq</t>
  </si>
  <si>
    <t>barcode59.t.fastq</t>
  </si>
  <si>
    <t>barcode60.t.fastq</t>
  </si>
  <si>
    <t>barcode61.t.fastq</t>
  </si>
  <si>
    <t>barcode62.t.fastq</t>
  </si>
  <si>
    <t>barcode63.t.fastq</t>
  </si>
  <si>
    <t>barcode64.t.fastq</t>
  </si>
  <si>
    <t>barcode65.t.fastq</t>
  </si>
  <si>
    <t>barcode66.t.fastq</t>
  </si>
  <si>
    <t>barcode67.t.fastq</t>
  </si>
  <si>
    <t>barcode68.t.fastq</t>
  </si>
  <si>
    <t>barcode69.t.fastq</t>
  </si>
  <si>
    <t>barcode70.t.fastq</t>
  </si>
  <si>
    <t>barcode71.t.fastq</t>
  </si>
  <si>
    <t>barcode73.t.fastq</t>
  </si>
  <si>
    <t>barcode74.t.fastq</t>
  </si>
  <si>
    <t>barcode75.t.fastq</t>
  </si>
  <si>
    <t>barcode76.t.fastq</t>
  </si>
  <si>
    <t>barcode77.t.fastq</t>
  </si>
  <si>
    <t>barcode78.t.fastq</t>
  </si>
  <si>
    <t>barcode79.t.fastq</t>
  </si>
  <si>
    <t>barcode80.t.fastq</t>
  </si>
  <si>
    <t>barcode81.t.fastq</t>
  </si>
  <si>
    <t>barcode82.t.fastq</t>
  </si>
  <si>
    <t>barcode83.t.fastq</t>
  </si>
  <si>
    <t>barcode85.t.fastq</t>
  </si>
  <si>
    <t>barcode86.t.fastq</t>
  </si>
  <si>
    <t>barcode87.t.fastq</t>
  </si>
  <si>
    <t>barcode88.t.fastq</t>
  </si>
  <si>
    <t>barcode89.t.fastq</t>
  </si>
  <si>
    <t>barcode90.t.fastq</t>
  </si>
  <si>
    <t>barcode91.t.fastq</t>
  </si>
  <si>
    <t>barcode92.t.fastq</t>
  </si>
  <si>
    <t>barcode93.t.fastq</t>
  </si>
  <si>
    <t>barcode94.t.fastq</t>
  </si>
  <si>
    <t>barcode95.t.fastq</t>
  </si>
  <si>
    <t>barcode01.f.fastq</t>
  </si>
  <si>
    <t>barcode02.f.fastq</t>
  </si>
  <si>
    <t>barcode03.f.fastq</t>
  </si>
  <si>
    <t>barcode04.f.fastq</t>
  </si>
  <si>
    <t>barcode05.f.fastq</t>
  </si>
  <si>
    <t>barcode06.f.fastq</t>
  </si>
  <si>
    <t>barcode07.f.fastq</t>
  </si>
  <si>
    <t>barcode08.f.fastq</t>
  </si>
  <si>
    <t>barcode09.f.fastq</t>
  </si>
  <si>
    <t>barcode10.f.fastq</t>
  </si>
  <si>
    <t>barcode11.f.fastq</t>
  </si>
  <si>
    <t>barcode12.f.fastq</t>
  </si>
  <si>
    <t>barcode13.f.fastq</t>
  </si>
  <si>
    <t>barcode14.f.fastq</t>
  </si>
  <si>
    <t>barcode15.f.fastq</t>
  </si>
  <si>
    <t>barcode16.f.fastq</t>
  </si>
  <si>
    <t>barcode17.f.fastq</t>
  </si>
  <si>
    <t>barcode18.f.fastq</t>
  </si>
  <si>
    <t>barcode19.f.fastq</t>
  </si>
  <si>
    <t>barcode20.f.fastq</t>
  </si>
  <si>
    <t>barcode21.f.fastq</t>
  </si>
  <si>
    <t>barcode22.f.fastq</t>
  </si>
  <si>
    <t>barcode23.f.fastq</t>
  </si>
  <si>
    <t>barcode24.f.fastq</t>
  </si>
  <si>
    <t>barcode25.f.fastq</t>
  </si>
  <si>
    <t>barcode26.f.fastq</t>
  </si>
  <si>
    <t>barcode27.f.fastq</t>
  </si>
  <si>
    <t>barcode28.f.fastq</t>
  </si>
  <si>
    <t>barcode29.f.fastq</t>
  </si>
  <si>
    <t>barcode30.f.fastq</t>
  </si>
  <si>
    <t>barcode31.f.fastq</t>
  </si>
  <si>
    <t>barcode32.f.fastq</t>
  </si>
  <si>
    <t>barcode33.f.fastq</t>
  </si>
  <si>
    <t>barcode34.f.fastq</t>
  </si>
  <si>
    <t>barcode35.f.fastq</t>
  </si>
  <si>
    <t>barcode36.f.fastq</t>
  </si>
  <si>
    <t>barcode37.f.fastq</t>
  </si>
  <si>
    <t>barcode38.f.fastq</t>
  </si>
  <si>
    <t>barcode39.f.fastq</t>
  </si>
  <si>
    <t>barcode40.f.fastq</t>
  </si>
  <si>
    <t>barcode41.f.fastq</t>
  </si>
  <si>
    <t>barcode42.f.fastq</t>
  </si>
  <si>
    <t>barcode43.f.fastq</t>
  </si>
  <si>
    <t>barcode44.f.fastq</t>
  </si>
  <si>
    <t>barcode45.f.fastq</t>
  </si>
  <si>
    <t>barcode46.f.fastq</t>
  </si>
  <si>
    <t>barcode47.f.fastq</t>
  </si>
  <si>
    <t>barcode48.f.fastq</t>
  </si>
  <si>
    <t>barcode49.f.fastq</t>
  </si>
  <si>
    <t>barcode50.f.fastq</t>
  </si>
  <si>
    <t>barcode51.f.fastq</t>
  </si>
  <si>
    <t>barcode52.f.fastq</t>
  </si>
  <si>
    <t>barcode53.f.fastq</t>
  </si>
  <si>
    <t>barcode54.f.fastq</t>
  </si>
  <si>
    <t>barcode55.f.fastq</t>
  </si>
  <si>
    <t>barcode56.f.fastq</t>
  </si>
  <si>
    <t>barcode57.f.fastq</t>
  </si>
  <si>
    <t>barcode58.f.fastq</t>
  </si>
  <si>
    <t>barcode59.f.fastq</t>
  </si>
  <si>
    <t>barcode60.f.fastq</t>
  </si>
  <si>
    <t>barcode61.f.fastq</t>
  </si>
  <si>
    <t>barcode62.f.fastq</t>
  </si>
  <si>
    <t>barcode63.f.fastq</t>
  </si>
  <si>
    <t>barcode64.f.fastq</t>
  </si>
  <si>
    <t>barcode65.f.fastq</t>
  </si>
  <si>
    <t>barcode66.f.fastq</t>
  </si>
  <si>
    <t>barcode67.f.fastq</t>
  </si>
  <si>
    <t>barcode68.f.fastq</t>
  </si>
  <si>
    <t>barcode69.f.fastq</t>
  </si>
  <si>
    <t>barcode70.f.fastq</t>
  </si>
  <si>
    <t>barcode71.f.fastq</t>
  </si>
  <si>
    <t>barcode73.f.fastq</t>
  </si>
  <si>
    <t>barcode74.f.fastq</t>
  </si>
  <si>
    <t>barcode75.f.fastq</t>
  </si>
  <si>
    <t>barcode76.f.fastq</t>
  </si>
  <si>
    <t>barcode77.f.fastq</t>
  </si>
  <si>
    <t>barcode78.f.fastq</t>
  </si>
  <si>
    <t>barcode79.f.fastq</t>
  </si>
  <si>
    <t>barcode80.f.fastq</t>
  </si>
  <si>
    <t>barcode81.f.fastq</t>
  </si>
  <si>
    <t>barcode82.f.fastq</t>
  </si>
  <si>
    <t>barcode83.f.fastq</t>
  </si>
  <si>
    <t>barcode85.f.fastq</t>
  </si>
  <si>
    <t>barcode86.f.fastq</t>
  </si>
  <si>
    <t>barcode87.f.fastq</t>
  </si>
  <si>
    <t>barcode88.f.fastq</t>
  </si>
  <si>
    <t>barcode89.f.fastq</t>
  </si>
  <si>
    <t>barcode90.f.fastq</t>
  </si>
  <si>
    <t>barcode91.f.fastq</t>
  </si>
  <si>
    <t>barcode92.f.fastq</t>
  </si>
  <si>
    <t>barcode93.f.fastq</t>
  </si>
  <si>
    <t>barcode94.f.fastq</t>
  </si>
  <si>
    <t>barcode95.f.fastq</t>
  </si>
  <si>
    <t>demultiplexed</t>
  </si>
  <si>
    <t>filtered</t>
  </si>
  <si>
    <t>trimmed</t>
  </si>
  <si>
    <t>barcode01_euk_2021.fastq</t>
  </si>
  <si>
    <t>barcode02_euk_2021.fastq</t>
  </si>
  <si>
    <t>barcode03_euk_2021.fastq</t>
  </si>
  <si>
    <t>barcode04_euk_2021.fastq</t>
  </si>
  <si>
    <t>barcode05_euk_2021.fastq</t>
  </si>
  <si>
    <t>barcode06_euk_2021.fastq</t>
  </si>
  <si>
    <t>barcode07_euk_2021.fastq</t>
  </si>
  <si>
    <t>barcode08_euk_2021.fastq</t>
  </si>
  <si>
    <t>barcode09_euk_2021.fastq</t>
  </si>
  <si>
    <t>barcode10_euk_2021.fastq</t>
  </si>
  <si>
    <t>barcode11_euk_2021.fastq</t>
  </si>
  <si>
    <t>barcode12_euk_2021.fastq</t>
  </si>
  <si>
    <t>barcode13_euk_2021.fastq</t>
  </si>
  <si>
    <t>barcode14_euk_2021.fastq</t>
  </si>
  <si>
    <t>barcode15_euk_2021.fastq</t>
  </si>
  <si>
    <t>barcode16_euk_2021.fastq</t>
  </si>
  <si>
    <t>barcode17_euk_2021.fastq</t>
  </si>
  <si>
    <t>barcode18_euk_2021.fastq</t>
  </si>
  <si>
    <t>barcode19_euk_2021.fastq</t>
  </si>
  <si>
    <t>barcode20_euk_2021.fastq</t>
  </si>
  <si>
    <t>barcode21_euk_2021.fastq</t>
  </si>
  <si>
    <t>barcode22_euk_2021.fastq</t>
  </si>
  <si>
    <t>barcode23_euk_2021.fastq</t>
  </si>
  <si>
    <t>barcode24_euk_2021.fastq</t>
  </si>
  <si>
    <t>barcode25_euk_2021.fastq</t>
  </si>
  <si>
    <t>barcode26_euk_2021.fastq</t>
  </si>
  <si>
    <t>barcode27_euk_2021.fastq</t>
  </si>
  <si>
    <t>barcode28_euk_2021.fastq</t>
  </si>
  <si>
    <t>barcode29_euk_2021.fastq</t>
  </si>
  <si>
    <t>barcode30_euk_2021.fastq</t>
  </si>
  <si>
    <t>barcode31_euk_2021.fastq</t>
  </si>
  <si>
    <t>barcode32_euk_2021.fastq</t>
  </si>
  <si>
    <t>barcode33_euk_2021.fastq</t>
  </si>
  <si>
    <t>barcode34_euk_2021.fastq</t>
  </si>
  <si>
    <t>barcode35_euk_2021.fastq</t>
  </si>
  <si>
    <t>barcode36_euk_2021.fastq</t>
  </si>
  <si>
    <t>barcode37_euk_2021.fastq</t>
  </si>
  <si>
    <t>barcode38_euk_2021.fastq</t>
  </si>
  <si>
    <t>barcode39_euk_2021.fastq</t>
  </si>
  <si>
    <t>barcode40_euk_2021.fastq</t>
  </si>
  <si>
    <t>barcode41_euk_2021.fastq</t>
  </si>
  <si>
    <t>barcode42_euk_2021.fastq</t>
  </si>
  <si>
    <t>barcode43_euk_2021.fastq</t>
  </si>
  <si>
    <t>barcode44_euk_2021.fastq</t>
  </si>
  <si>
    <t>barcode45_euk_2021.fastq</t>
  </si>
  <si>
    <t>barcode46_euk_2021.fastq</t>
  </si>
  <si>
    <t>barcode47_euk_2021.fastq</t>
  </si>
  <si>
    <t>barcode48_euk_2021.fastq</t>
  </si>
  <si>
    <t>barcode49_euk_2021.fastq</t>
  </si>
  <si>
    <t>barcode50_euk_2021.fastq</t>
  </si>
  <si>
    <t>barcode51_euk_2021.fastq</t>
  </si>
  <si>
    <t>barcode52_euk_2021.fastq</t>
  </si>
  <si>
    <t>barcode53_euk_2021.fastq</t>
  </si>
  <si>
    <t>barcode54_euk_2021.fastq</t>
  </si>
  <si>
    <t>barcode55_euk_2021.fastq</t>
  </si>
  <si>
    <t>barcode56_euk_2021.fastq</t>
  </si>
  <si>
    <t>barcode57_euk_2021.fastq</t>
  </si>
  <si>
    <t>barcode58_euk_2021.fastq</t>
  </si>
  <si>
    <t>barcode59_euk_2021.fastq</t>
  </si>
  <si>
    <t>barcode60_euk_2021.fastq</t>
  </si>
  <si>
    <t>barcode61_euk_2021.fastq</t>
  </si>
  <si>
    <t>barcode62_euk_2021.fastq</t>
  </si>
  <si>
    <t>barcode63_euk_2021.fastq</t>
  </si>
  <si>
    <t>barcode64_euk_2021.fastq</t>
  </si>
  <si>
    <t>barcode65_euk_2021.fastq</t>
  </si>
  <si>
    <t>barcode66_euk_2021.fastq</t>
  </si>
  <si>
    <t>barcode67_euk_2021.fastq</t>
  </si>
  <si>
    <t>barcode68_euk_2021.fastq</t>
  </si>
  <si>
    <t>barcode69_euk_2021.fastq</t>
  </si>
  <si>
    <t>barcode70_euk_2021.fastq</t>
  </si>
  <si>
    <t>barcode71_euk_2021.fastq</t>
  </si>
  <si>
    <t>barcode72_euk_2021.fastq</t>
  </si>
  <si>
    <t>barcode73_euk_2021.fastq</t>
  </si>
  <si>
    <t>barcode74_euk_2021.fastq</t>
  </si>
  <si>
    <t>barcode75_euk_2021.fastq</t>
  </si>
  <si>
    <t>barcode76_euk_2021.fastq</t>
  </si>
  <si>
    <t>barcode77_euk_2021.fastq</t>
  </si>
  <si>
    <t>barcode78_euk_2021.fastq</t>
  </si>
  <si>
    <t>barcode79_euk_2021.fastq</t>
  </si>
  <si>
    <t>barcode80_euk_2021.fastq</t>
  </si>
  <si>
    <t>barcode81_euk_2021.fastq</t>
  </si>
  <si>
    <t>barcode82_euk_2021.fastq</t>
  </si>
  <si>
    <t>barcode83_euk_2021.fastq</t>
  </si>
  <si>
    <t>barcode84_euk_2021.fastq</t>
  </si>
  <si>
    <t>barcode85_euk_2021.fastq</t>
  </si>
  <si>
    <t>barcode86_euk_2021.fastq</t>
  </si>
  <si>
    <t>barcode87_euk_2021.fastq</t>
  </si>
  <si>
    <t>barcode88_euk_2021.fastq</t>
  </si>
  <si>
    <t>barcode89_euk_2021.fastq</t>
  </si>
  <si>
    <t>barcode90_euk_2021.fastq</t>
  </si>
  <si>
    <t>barcode91_euk_2021.fastq</t>
  </si>
  <si>
    <t>barcode92_euk_2021.fastq</t>
  </si>
  <si>
    <t>barcode93_euk_2021.fastq</t>
  </si>
  <si>
    <t>barcode94_euk_2021.fastq</t>
  </si>
  <si>
    <t>barcode95_euk_2021.fastq</t>
  </si>
  <si>
    <t>filtered-combined</t>
  </si>
  <si>
    <t>filtered_run1</t>
  </si>
  <si>
    <t>trimmed_combined</t>
  </si>
  <si>
    <t>Total reads in sam file</t>
  </si>
  <si>
    <t>mapped reads</t>
  </si>
  <si>
    <t>Week</t>
  </si>
  <si>
    <t>Bulk Bacteria 2021</t>
  </si>
  <si>
    <t>Sentinel Bacteria 2020</t>
  </si>
  <si>
    <t>Sentinel Bacteria 2021</t>
  </si>
  <si>
    <t>Bulk Bacteria 2020</t>
  </si>
  <si>
    <t>RDA explains 6% of overall variance</t>
  </si>
  <si>
    <t>RDA explained 28% of overall variance</t>
  </si>
  <si>
    <t>Sentinel Fungi 2020</t>
  </si>
  <si>
    <t>Bulk Fungi 2020</t>
  </si>
  <si>
    <t>13% of total variance</t>
  </si>
  <si>
    <t>17% of total variance</t>
  </si>
  <si>
    <t>Bulk Fungi 2021</t>
  </si>
  <si>
    <t>Sentinel Fungi 2021</t>
  </si>
  <si>
    <t>20% of total variance</t>
  </si>
  <si>
    <t>29% of total variance</t>
  </si>
  <si>
    <t>7% of total variance</t>
  </si>
  <si>
    <t>28% of total variance</t>
  </si>
  <si>
    <t>6% of total variance</t>
  </si>
  <si>
    <t>% variance</t>
  </si>
  <si>
    <t>prop variance</t>
  </si>
  <si>
    <t>Total df</t>
  </si>
  <si>
    <t>Fungal taxa - frequency of differential abundance with effect size &gt; 1</t>
  </si>
  <si>
    <t>Bacterial taxa - frequency of differential abundance with effect size &gt; 1</t>
  </si>
  <si>
    <t>rab.all</t>
  </si>
  <si>
    <t>rab.win.sentinel</t>
  </si>
  <si>
    <t>rab.win.bulk</t>
  </si>
  <si>
    <t>diff.btw</t>
  </si>
  <si>
    <t>diff.win</t>
  </si>
  <si>
    <t>effect</t>
  </si>
  <si>
    <t>overlap</t>
  </si>
  <si>
    <t>we.ep</t>
  </si>
  <si>
    <t>we.eBH</t>
  </si>
  <si>
    <t>wi.ep</t>
  </si>
  <si>
    <t>wi.eBH</t>
  </si>
  <si>
    <t>year</t>
  </si>
  <si>
    <t>species</t>
  </si>
  <si>
    <t>non-motile</t>
  </si>
  <si>
    <t>gliding</t>
  </si>
  <si>
    <t>motile</t>
  </si>
  <si>
    <t>flagella</t>
  </si>
  <si>
    <t>Bacteria motility differential abundance between sample types</t>
  </si>
  <si>
    <t>Fungal guild differential abundance tests between sample type</t>
  </si>
  <si>
    <t>cs</t>
  </si>
  <si>
    <t>csswp</t>
  </si>
  <si>
    <t>Counts of differentially abundant taxa in each week.</t>
  </si>
  <si>
    <t>statistic</t>
  </si>
  <si>
    <t>mean difference</t>
  </si>
  <si>
    <t>MEAN</t>
  </si>
  <si>
    <t>Fungi Bulk vs Sentinel</t>
  </si>
  <si>
    <t>t</t>
  </si>
  <si>
    <t>Bacteria Bulk vs Sentinel</t>
  </si>
  <si>
    <t>SUM</t>
  </si>
  <si>
    <t>mean diff</t>
  </si>
  <si>
    <t>upper CI 95%</t>
  </si>
  <si>
    <t>lower  CI 95%</t>
  </si>
  <si>
    <t>CS fungi</t>
  </si>
  <si>
    <t>CSSwP fungi</t>
  </si>
  <si>
    <t>CS bacteria</t>
  </si>
  <si>
    <t>CSSwP bacteria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</si>
</sst>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Lucida Console"/>
      <family val="3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left" vertical="center"/>
    </xf>
    <xf numFmtId="0" fontId="3" fillId="0" borderId="2" xfId="0" applyFont="1" applyBorder="1"/>
    <xf numFmtId="0" fontId="3" fillId="0" borderId="4" xfId="0" applyFont="1" applyBorder="1"/>
    <xf numFmtId="0" fontId="3" fillId="0" borderId="5" xfId="0" applyFont="1" applyBorder="1"/>
    <xf numFmtId="9" fontId="3" fillId="0" borderId="0" xfId="1" applyFont="1" applyFill="1" applyBorder="1"/>
    <xf numFmtId="9" fontId="3" fillId="0" borderId="5" xfId="1" applyFont="1" applyFill="1" applyBorder="1"/>
    <xf numFmtId="0" fontId="3" fillId="0" borderId="6" xfId="0" applyFont="1" applyBorder="1"/>
    <xf numFmtId="0" fontId="3" fillId="0" borderId="7" xfId="0" applyFont="1" applyBorder="1" applyAlignment="1">
      <alignment vertical="center"/>
    </xf>
    <xf numFmtId="0" fontId="3" fillId="0" borderId="7" xfId="0" applyFont="1" applyBorder="1"/>
    <xf numFmtId="0" fontId="3" fillId="0" borderId="8" xfId="0" applyFont="1" applyBorder="1"/>
    <xf numFmtId="0" fontId="5" fillId="0" borderId="1" xfId="0" applyFont="1" applyBorder="1"/>
    <xf numFmtId="0" fontId="5" fillId="0" borderId="2" xfId="0" applyFont="1" applyBorder="1"/>
    <xf numFmtId="0" fontId="5" fillId="0" borderId="4" xfId="0" applyFont="1" applyBorder="1"/>
    <xf numFmtId="0" fontId="5" fillId="0" borderId="0" xfId="0" applyFont="1"/>
    <xf numFmtId="0" fontId="5" fillId="0" borderId="3" xfId="0" applyFont="1" applyBorder="1"/>
    <xf numFmtId="0" fontId="5" fillId="0" borderId="5" xfId="0" applyFont="1" applyBorder="1"/>
    <xf numFmtId="2" fontId="1" fillId="0" borderId="0" xfId="0" applyNumberFormat="1" applyFont="1"/>
    <xf numFmtId="166" fontId="0" fillId="0" borderId="0" xfId="0" applyNumberFormat="1"/>
    <xf numFmtId="1" fontId="1" fillId="0" borderId="0" xfId="0" applyNumberFormat="1" applyFont="1"/>
    <xf numFmtId="164" fontId="3" fillId="0" borderId="0" xfId="0" applyNumberFormat="1" applyFont="1" applyAlignment="1">
      <alignment vertical="center"/>
    </xf>
    <xf numFmtId="2" fontId="3" fillId="0" borderId="0" xfId="0" applyNumberFormat="1" applyFont="1" applyAlignment="1">
      <alignment vertical="center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42AC9-D24B-416B-98A6-C2EA1ED3D378}">
  <dimension ref="A1:I21"/>
  <sheetViews>
    <sheetView workbookViewId="0">
      <selection activeCell="H14" sqref="H14"/>
    </sheetView>
  </sheetViews>
  <sheetFormatPr defaultRowHeight="14.4" x14ac:dyDescent="0.3"/>
  <cols>
    <col min="1" max="1" width="17.33203125" customWidth="1"/>
    <col min="2" max="3" width="13.109375" customWidth="1"/>
  </cols>
  <sheetData>
    <row r="1" spans="1:9" s="3" customFormat="1" ht="43.2" x14ac:dyDescent="0.3">
      <c r="A1" s="2" t="s">
        <v>4</v>
      </c>
      <c r="B1" s="2" t="s">
        <v>6</v>
      </c>
      <c r="C1" s="2" t="s">
        <v>7</v>
      </c>
      <c r="D1" s="2" t="s">
        <v>5</v>
      </c>
      <c r="E1" s="2" t="s">
        <v>8</v>
      </c>
      <c r="F1" s="2" t="s">
        <v>9</v>
      </c>
    </row>
    <row r="2" spans="1:9" x14ac:dyDescent="0.3">
      <c r="A2" t="s">
        <v>0</v>
      </c>
      <c r="B2">
        <v>88</v>
      </c>
      <c r="C2">
        <v>5</v>
      </c>
      <c r="D2">
        <v>3575783</v>
      </c>
      <c r="E2">
        <v>1707735</v>
      </c>
      <c r="F2">
        <v>1240</v>
      </c>
      <c r="H2" s="13"/>
      <c r="I2" s="13"/>
    </row>
    <row r="3" spans="1:9" x14ac:dyDescent="0.3">
      <c r="A3" t="s">
        <v>1</v>
      </c>
      <c r="B3">
        <v>88</v>
      </c>
      <c r="C3">
        <v>5</v>
      </c>
      <c r="D3">
        <v>1252751</v>
      </c>
      <c r="E3">
        <v>884952</v>
      </c>
      <c r="F3">
        <v>920</v>
      </c>
      <c r="H3" s="13"/>
      <c r="I3" s="13"/>
    </row>
    <row r="4" spans="1:9" x14ac:dyDescent="0.3">
      <c r="A4" t="s">
        <v>2</v>
      </c>
      <c r="B4">
        <v>88</v>
      </c>
      <c r="C4">
        <v>5</v>
      </c>
      <c r="D4">
        <v>3144515</v>
      </c>
      <c r="E4">
        <v>380876</v>
      </c>
      <c r="F4">
        <v>2173</v>
      </c>
      <c r="H4" s="13"/>
      <c r="I4" s="13"/>
    </row>
    <row r="5" spans="1:9" x14ac:dyDescent="0.3">
      <c r="A5" t="s">
        <v>3</v>
      </c>
      <c r="B5">
        <v>88</v>
      </c>
      <c r="C5">
        <v>5</v>
      </c>
      <c r="D5">
        <v>4761322</v>
      </c>
      <c r="E5">
        <v>255892</v>
      </c>
      <c r="F5">
        <v>1580</v>
      </c>
      <c r="H5" s="13"/>
      <c r="I5" s="13"/>
    </row>
    <row r="6" spans="1:9" x14ac:dyDescent="0.3">
      <c r="A6" t="s">
        <v>171</v>
      </c>
      <c r="D6">
        <f>AVERAGE(D2:D5)</f>
        <v>3183592.75</v>
      </c>
      <c r="E6">
        <f>AVERAGE(E2:E5)</f>
        <v>807363.75</v>
      </c>
      <c r="F6">
        <f>AVERAGE(F2:F5)</f>
        <v>1478.25</v>
      </c>
      <c r="H6" s="13"/>
      <c r="I6" s="13"/>
    </row>
    <row r="7" spans="1:9" ht="50.25" customHeight="1" x14ac:dyDescent="0.3">
      <c r="A7" s="38" t="s">
        <v>58</v>
      </c>
      <c r="B7" s="38"/>
      <c r="C7" s="38"/>
      <c r="D7" s="38"/>
      <c r="E7" s="38"/>
      <c r="F7" s="38"/>
    </row>
    <row r="10" spans="1:9" x14ac:dyDescent="0.3">
      <c r="B10" t="s">
        <v>182</v>
      </c>
      <c r="C10" t="s">
        <v>245</v>
      </c>
      <c r="D10" t="s">
        <v>244</v>
      </c>
    </row>
    <row r="11" spans="1:9" x14ac:dyDescent="0.3">
      <c r="A11" t="s">
        <v>178</v>
      </c>
      <c r="B11">
        <v>1</v>
      </c>
      <c r="C11">
        <v>12.79377</v>
      </c>
      <c r="D11">
        <v>13</v>
      </c>
    </row>
    <row r="12" spans="1:9" x14ac:dyDescent="0.3">
      <c r="B12">
        <v>2</v>
      </c>
      <c r="C12">
        <v>16.455110000000001</v>
      </c>
      <c r="D12">
        <v>17</v>
      </c>
    </row>
    <row r="13" spans="1:9" x14ac:dyDescent="0.3">
      <c r="B13">
        <v>4</v>
      </c>
      <c r="C13">
        <v>20.8187</v>
      </c>
      <c r="D13">
        <v>21</v>
      </c>
    </row>
    <row r="14" spans="1:9" x14ac:dyDescent="0.3">
      <c r="B14">
        <v>8</v>
      </c>
      <c r="C14">
        <v>25.699590000000001</v>
      </c>
      <c r="D14">
        <v>26</v>
      </c>
    </row>
    <row r="15" spans="1:9" x14ac:dyDescent="0.3">
      <c r="B15">
        <v>12</v>
      </c>
      <c r="C15">
        <v>23.117550000000001</v>
      </c>
      <c r="D15">
        <v>24</v>
      </c>
    </row>
    <row r="16" spans="1:9" x14ac:dyDescent="0.3">
      <c r="A16" t="s">
        <v>246</v>
      </c>
      <c r="B16">
        <v>0</v>
      </c>
      <c r="C16">
        <v>86.412199999999999</v>
      </c>
      <c r="D16">
        <v>87</v>
      </c>
    </row>
    <row r="17" spans="2:4" x14ac:dyDescent="0.3">
      <c r="B17">
        <v>1</v>
      </c>
      <c r="C17">
        <v>89.214489999999998</v>
      </c>
      <c r="D17">
        <v>90</v>
      </c>
    </row>
    <row r="18" spans="2:4" x14ac:dyDescent="0.3">
      <c r="B18">
        <v>2</v>
      </c>
      <c r="C18">
        <v>89.250990000000002</v>
      </c>
      <c r="D18">
        <v>90</v>
      </c>
    </row>
    <row r="19" spans="2:4" x14ac:dyDescent="0.3">
      <c r="B19">
        <v>4</v>
      </c>
      <c r="C19">
        <v>87.387789999999995</v>
      </c>
      <c r="D19">
        <v>88</v>
      </c>
    </row>
    <row r="20" spans="2:4" x14ac:dyDescent="0.3">
      <c r="B20">
        <v>8</v>
      </c>
      <c r="C20">
        <v>89.438130000000001</v>
      </c>
      <c r="D20">
        <v>90</v>
      </c>
    </row>
    <row r="21" spans="2:4" x14ac:dyDescent="0.3">
      <c r="B21">
        <v>12</v>
      </c>
      <c r="C21">
        <v>85.557100000000005</v>
      </c>
      <c r="D21">
        <v>86</v>
      </c>
    </row>
  </sheetData>
  <mergeCells count="1">
    <mergeCell ref="A7:F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4E4DB-EBDD-495C-A2C3-9394A1CC4A70}">
  <dimension ref="A2:H44"/>
  <sheetViews>
    <sheetView topLeftCell="A4" workbookViewId="0">
      <selection activeCell="H22" sqref="H22"/>
    </sheetView>
  </sheetViews>
  <sheetFormatPr defaultRowHeight="14.4" x14ac:dyDescent="0.3"/>
  <cols>
    <col min="1" max="1" width="31.5546875" customWidth="1"/>
  </cols>
  <sheetData>
    <row r="2" spans="1:8" x14ac:dyDescent="0.3">
      <c r="A2" s="1" t="s">
        <v>29</v>
      </c>
      <c r="B2" s="1" t="s">
        <v>10</v>
      </c>
      <c r="C2" s="1" t="s">
        <v>20</v>
      </c>
      <c r="D2" s="1" t="s">
        <v>21</v>
      </c>
      <c r="E2" s="1" t="s">
        <v>22</v>
      </c>
    </row>
    <row r="3" spans="1:8" x14ac:dyDescent="0.3">
      <c r="A3" t="s">
        <v>11</v>
      </c>
      <c r="B3">
        <v>130.71796000000001</v>
      </c>
      <c r="C3">
        <v>13.633229999999999</v>
      </c>
      <c r="D3">
        <v>9.5879999999999992</v>
      </c>
      <c r="E3" s="4">
        <v>6.1599999999999999E-15</v>
      </c>
      <c r="G3" t="s">
        <v>23</v>
      </c>
    </row>
    <row r="4" spans="1:8" x14ac:dyDescent="0.3">
      <c r="A4" t="s">
        <v>13</v>
      </c>
      <c r="B4">
        <v>1.37151</v>
      </c>
      <c r="C4">
        <v>2.2989099999999998</v>
      </c>
      <c r="D4">
        <v>0.59699999999999998</v>
      </c>
      <c r="E4">
        <v>0.55200000000000005</v>
      </c>
      <c r="G4" t="s">
        <v>24</v>
      </c>
      <c r="H4" t="s">
        <v>25</v>
      </c>
    </row>
    <row r="5" spans="1:8" x14ac:dyDescent="0.3">
      <c r="A5" t="s">
        <v>14</v>
      </c>
      <c r="B5">
        <v>-18.675899999999999</v>
      </c>
      <c r="C5">
        <v>19.406600000000001</v>
      </c>
      <c r="D5">
        <v>-0.96199999999999997</v>
      </c>
      <c r="E5">
        <v>0.33900000000000002</v>
      </c>
      <c r="G5" t="s">
        <v>26</v>
      </c>
    </row>
    <row r="6" spans="1:8" x14ac:dyDescent="0.3">
      <c r="A6" t="s">
        <v>15</v>
      </c>
      <c r="B6">
        <v>2.52881</v>
      </c>
      <c r="C6">
        <v>0.20974999999999999</v>
      </c>
      <c r="D6">
        <v>12.055999999999999</v>
      </c>
      <c r="E6" s="4">
        <v>2E-16</v>
      </c>
      <c r="F6" t="s">
        <v>12</v>
      </c>
    </row>
    <row r="7" spans="1:8" x14ac:dyDescent="0.3">
      <c r="A7" t="s">
        <v>16</v>
      </c>
      <c r="B7">
        <v>1.4365399999999999</v>
      </c>
      <c r="C7">
        <v>3.2325200000000001</v>
      </c>
      <c r="D7">
        <v>0.44400000000000001</v>
      </c>
      <c r="E7">
        <v>0.65800000000000003</v>
      </c>
    </row>
    <row r="8" spans="1:8" x14ac:dyDescent="0.3">
      <c r="A8" t="s">
        <v>17</v>
      </c>
      <c r="B8">
        <v>-1.6279999999999999E-2</v>
      </c>
      <c r="C8">
        <v>3.628E-2</v>
      </c>
      <c r="D8">
        <v>-0.44900000000000001</v>
      </c>
      <c r="E8">
        <v>0.65500000000000003</v>
      </c>
    </row>
    <row r="9" spans="1:8" x14ac:dyDescent="0.3">
      <c r="A9" t="s">
        <v>18</v>
      </c>
      <c r="B9">
        <v>0.49703000000000003</v>
      </c>
      <c r="C9">
        <v>0.30569000000000002</v>
      </c>
      <c r="D9">
        <v>1.6259999999999999</v>
      </c>
      <c r="E9">
        <v>0.108</v>
      </c>
    </row>
    <row r="10" spans="1:8" x14ac:dyDescent="0.3">
      <c r="A10" t="s">
        <v>19</v>
      </c>
      <c r="B10">
        <v>-3.993E-2</v>
      </c>
      <c r="C10">
        <v>5.2060000000000002E-2</v>
      </c>
      <c r="D10">
        <v>-0.76700000000000002</v>
      </c>
      <c r="E10">
        <v>0.44500000000000001</v>
      </c>
    </row>
    <row r="13" spans="1:8" x14ac:dyDescent="0.3">
      <c r="A13" s="1" t="s">
        <v>28</v>
      </c>
      <c r="B13" s="1" t="s">
        <v>10</v>
      </c>
      <c r="C13" s="1" t="s">
        <v>20</v>
      </c>
      <c r="D13" s="1" t="s">
        <v>21</v>
      </c>
      <c r="E13" s="1" t="s">
        <v>22</v>
      </c>
    </row>
    <row r="14" spans="1:8" x14ac:dyDescent="0.3">
      <c r="A14" t="s">
        <v>11</v>
      </c>
      <c r="B14">
        <v>122.65967000000001</v>
      </c>
      <c r="C14">
        <v>8.7285199999999996</v>
      </c>
      <c r="D14">
        <v>14.053000000000001</v>
      </c>
      <c r="E14" s="4">
        <v>2E-16</v>
      </c>
      <c r="G14" t="s">
        <v>30</v>
      </c>
    </row>
    <row r="15" spans="1:8" x14ac:dyDescent="0.3">
      <c r="A15" t="s">
        <v>13</v>
      </c>
      <c r="B15">
        <v>2.6228699999999998</v>
      </c>
      <c r="C15">
        <v>1.28684</v>
      </c>
      <c r="D15">
        <v>2.0379999999999998</v>
      </c>
      <c r="E15">
        <v>4.4900000000000002E-2</v>
      </c>
      <c r="F15" t="s">
        <v>27</v>
      </c>
      <c r="G15" t="s">
        <v>31</v>
      </c>
      <c r="H15" t="s">
        <v>32</v>
      </c>
    </row>
    <row r="16" spans="1:8" x14ac:dyDescent="0.3">
      <c r="A16" t="s">
        <v>14</v>
      </c>
      <c r="B16">
        <v>-7.17889</v>
      </c>
      <c r="C16">
        <v>12.00042</v>
      </c>
      <c r="D16">
        <v>-0.59799999999999998</v>
      </c>
      <c r="E16">
        <v>0.5514</v>
      </c>
      <c r="G16" t="s">
        <v>33</v>
      </c>
    </row>
    <row r="17" spans="1:8" x14ac:dyDescent="0.3">
      <c r="A17" t="s">
        <v>15</v>
      </c>
      <c r="B17">
        <v>0.97089000000000003</v>
      </c>
      <c r="C17">
        <v>0.10993</v>
      </c>
      <c r="D17">
        <v>8.8320000000000007</v>
      </c>
      <c r="E17" s="4">
        <v>2.2899999999999998E-13</v>
      </c>
      <c r="F17" t="s">
        <v>12</v>
      </c>
    </row>
    <row r="18" spans="1:8" x14ac:dyDescent="0.3">
      <c r="A18" t="s">
        <v>16</v>
      </c>
      <c r="B18">
        <v>0.46879999999999999</v>
      </c>
      <c r="C18">
        <v>1.8165500000000001</v>
      </c>
      <c r="D18">
        <v>0.25800000000000001</v>
      </c>
      <c r="E18">
        <v>0.79700000000000004</v>
      </c>
    </row>
    <row r="19" spans="1:8" x14ac:dyDescent="0.3">
      <c r="A19" t="s">
        <v>17</v>
      </c>
      <c r="B19">
        <v>-1.685E-2</v>
      </c>
      <c r="C19">
        <v>1.6789999999999999E-2</v>
      </c>
      <c r="D19">
        <v>-1.0029999999999999</v>
      </c>
      <c r="E19">
        <v>0.31879999999999997</v>
      </c>
    </row>
    <row r="20" spans="1:8" x14ac:dyDescent="0.3">
      <c r="A20" t="s">
        <v>18</v>
      </c>
      <c r="B20">
        <v>-5.3449999999999998E-2</v>
      </c>
      <c r="C20">
        <v>0.15728</v>
      </c>
      <c r="D20">
        <v>-0.34</v>
      </c>
      <c r="E20">
        <v>0.7349</v>
      </c>
    </row>
    <row r="21" spans="1:8" x14ac:dyDescent="0.3">
      <c r="A21" t="s">
        <v>19</v>
      </c>
      <c r="B21">
        <v>-1.7950000000000001E-2</v>
      </c>
      <c r="C21">
        <v>2.5399999999999999E-2</v>
      </c>
      <c r="D21">
        <v>-0.70699999999999996</v>
      </c>
      <c r="E21">
        <v>0.48180000000000001</v>
      </c>
    </row>
    <row r="24" spans="1:8" x14ac:dyDescent="0.3">
      <c r="A24" s="1" t="s">
        <v>34</v>
      </c>
      <c r="B24" s="1" t="s">
        <v>10</v>
      </c>
      <c r="C24" s="1" t="s">
        <v>20</v>
      </c>
      <c r="D24" s="1" t="s">
        <v>21</v>
      </c>
      <c r="E24" s="1" t="s">
        <v>22</v>
      </c>
    </row>
    <row r="25" spans="1:8" x14ac:dyDescent="0.3">
      <c r="A25" t="s">
        <v>11</v>
      </c>
      <c r="B25">
        <v>282.06310000000002</v>
      </c>
      <c r="C25">
        <v>33.8566</v>
      </c>
      <c r="D25">
        <v>8.3309999999999995</v>
      </c>
      <c r="E25" s="4">
        <v>1.81E-12</v>
      </c>
      <c r="G25" t="s">
        <v>41</v>
      </c>
    </row>
    <row r="26" spans="1:8" x14ac:dyDescent="0.3">
      <c r="A26" t="s">
        <v>13</v>
      </c>
      <c r="B26">
        <v>5.7908999999999997</v>
      </c>
      <c r="C26">
        <v>5.7091000000000003</v>
      </c>
      <c r="D26">
        <v>1.014</v>
      </c>
      <c r="E26">
        <v>0.313</v>
      </c>
      <c r="G26" t="s">
        <v>42</v>
      </c>
      <c r="H26" t="s">
        <v>43</v>
      </c>
    </row>
    <row r="27" spans="1:8" x14ac:dyDescent="0.3">
      <c r="A27" t="s">
        <v>14</v>
      </c>
      <c r="B27">
        <v>45.576599999999999</v>
      </c>
      <c r="C27">
        <v>48.194200000000002</v>
      </c>
      <c r="D27">
        <v>0.94599999999999995</v>
      </c>
      <c r="E27">
        <v>0.34699999999999998</v>
      </c>
      <c r="G27" t="s">
        <v>44</v>
      </c>
    </row>
    <row r="28" spans="1:8" x14ac:dyDescent="0.3">
      <c r="A28" t="s">
        <v>15</v>
      </c>
      <c r="B28">
        <v>0.14169999999999999</v>
      </c>
      <c r="C28">
        <v>0.52090000000000003</v>
      </c>
      <c r="D28">
        <v>0.27200000000000002</v>
      </c>
      <c r="E28">
        <v>0.78600000000000003</v>
      </c>
    </row>
    <row r="29" spans="1:8" x14ac:dyDescent="0.3">
      <c r="A29" t="s">
        <v>16</v>
      </c>
      <c r="B29">
        <v>-10.995200000000001</v>
      </c>
      <c r="C29">
        <v>8.0275999999999996</v>
      </c>
      <c r="D29">
        <v>-1.37</v>
      </c>
      <c r="E29">
        <v>0.17499999999999999</v>
      </c>
    </row>
    <row r="30" spans="1:8" x14ac:dyDescent="0.3">
      <c r="A30" t="s">
        <v>17</v>
      </c>
      <c r="B30">
        <v>-0.10440000000000001</v>
      </c>
      <c r="C30">
        <v>9.01E-2</v>
      </c>
      <c r="D30">
        <v>-1.159</v>
      </c>
      <c r="E30">
        <v>0.25</v>
      </c>
    </row>
    <row r="31" spans="1:8" x14ac:dyDescent="0.3">
      <c r="A31" t="s">
        <v>18</v>
      </c>
      <c r="B31">
        <v>-0.98640000000000005</v>
      </c>
      <c r="C31">
        <v>0.7591</v>
      </c>
      <c r="D31">
        <v>-1.2989999999999999</v>
      </c>
      <c r="E31">
        <v>0.19800000000000001</v>
      </c>
    </row>
    <row r="32" spans="1:8" x14ac:dyDescent="0.3">
      <c r="A32" t="s">
        <v>19</v>
      </c>
      <c r="B32">
        <v>0.20569999999999999</v>
      </c>
      <c r="C32">
        <v>0.1293</v>
      </c>
      <c r="D32">
        <v>1.591</v>
      </c>
      <c r="E32">
        <v>0.11600000000000001</v>
      </c>
    </row>
    <row r="36" spans="1:8" x14ac:dyDescent="0.3">
      <c r="A36" s="1" t="s">
        <v>36</v>
      </c>
      <c r="B36" s="1" t="s">
        <v>10</v>
      </c>
      <c r="C36" s="1" t="s">
        <v>20</v>
      </c>
      <c r="D36" s="1" t="s">
        <v>21</v>
      </c>
      <c r="E36" s="1" t="s">
        <v>22</v>
      </c>
    </row>
    <row r="37" spans="1:8" x14ac:dyDescent="0.3">
      <c r="A37" t="s">
        <v>11</v>
      </c>
      <c r="B37">
        <v>152.34914000000001</v>
      </c>
      <c r="C37">
        <v>18.85257</v>
      </c>
      <c r="D37">
        <v>8.0809999999999995</v>
      </c>
      <c r="E37" s="4">
        <v>6.5500000000000002E-12</v>
      </c>
      <c r="G37" t="s">
        <v>37</v>
      </c>
    </row>
    <row r="38" spans="1:8" x14ac:dyDescent="0.3">
      <c r="A38" t="s">
        <v>13</v>
      </c>
      <c r="B38">
        <v>4.5141299999999998</v>
      </c>
      <c r="C38">
        <v>2.77942</v>
      </c>
      <c r="D38">
        <v>1.6240000000000001</v>
      </c>
      <c r="E38">
        <v>0.108</v>
      </c>
      <c r="G38" t="s">
        <v>38</v>
      </c>
      <c r="H38" t="s">
        <v>39</v>
      </c>
    </row>
    <row r="39" spans="1:8" x14ac:dyDescent="0.3">
      <c r="A39" t="s">
        <v>14</v>
      </c>
      <c r="B39">
        <v>-33.059660000000001</v>
      </c>
      <c r="C39">
        <v>25.91947</v>
      </c>
      <c r="D39">
        <v>-1.2749999999999999</v>
      </c>
      <c r="E39">
        <v>0.20599999999999999</v>
      </c>
      <c r="G39" t="s">
        <v>40</v>
      </c>
    </row>
    <row r="40" spans="1:8" x14ac:dyDescent="0.3">
      <c r="A40" t="s">
        <v>15</v>
      </c>
      <c r="B40">
        <v>-0.22258</v>
      </c>
      <c r="C40">
        <v>0.23744000000000001</v>
      </c>
      <c r="D40">
        <v>-0.93700000000000006</v>
      </c>
      <c r="E40">
        <v>0.35099999999999998</v>
      </c>
    </row>
    <row r="41" spans="1:8" x14ac:dyDescent="0.3">
      <c r="A41" t="s">
        <v>16</v>
      </c>
      <c r="B41">
        <v>3.66628</v>
      </c>
      <c r="C41">
        <v>3.92354</v>
      </c>
      <c r="D41">
        <v>0.93400000000000005</v>
      </c>
      <c r="E41">
        <v>0.35299999999999998</v>
      </c>
    </row>
    <row r="42" spans="1:8" x14ac:dyDescent="0.3">
      <c r="A42" t="s">
        <v>17</v>
      </c>
      <c r="B42">
        <v>-4.938E-2</v>
      </c>
      <c r="C42">
        <v>3.6269999999999997E-2</v>
      </c>
      <c r="D42">
        <v>-1.3620000000000001</v>
      </c>
      <c r="E42">
        <v>0.17699999999999999</v>
      </c>
    </row>
    <row r="43" spans="1:8" x14ac:dyDescent="0.3">
      <c r="A43" t="s">
        <v>18</v>
      </c>
      <c r="B43">
        <v>0.57960999999999996</v>
      </c>
      <c r="C43">
        <v>0.33971000000000001</v>
      </c>
      <c r="D43">
        <v>1.706</v>
      </c>
      <c r="E43">
        <v>9.1999999999999998E-2</v>
      </c>
      <c r="F43" t="s">
        <v>35</v>
      </c>
    </row>
    <row r="44" spans="1:8" x14ac:dyDescent="0.3">
      <c r="A44" t="s">
        <v>19</v>
      </c>
      <c r="B44">
        <v>-5.3560000000000003E-2</v>
      </c>
      <c r="C44">
        <v>5.4859999999999999E-2</v>
      </c>
      <c r="D44">
        <v>-0.97599999999999998</v>
      </c>
      <c r="E44">
        <v>0.33200000000000002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90628-2AAA-4A59-89FC-EC089FAB493A}">
  <dimension ref="A1:J18"/>
  <sheetViews>
    <sheetView workbookViewId="0">
      <selection activeCell="N10" sqref="N10"/>
    </sheetView>
  </sheetViews>
  <sheetFormatPr defaultRowHeight="14.4" x14ac:dyDescent="0.3"/>
  <cols>
    <col min="2" max="2" width="16.6640625" customWidth="1"/>
  </cols>
  <sheetData>
    <row r="1" spans="1:10" x14ac:dyDescent="0.3">
      <c r="A1" s="1" t="s">
        <v>172</v>
      </c>
      <c r="C1" s="1" t="s">
        <v>173</v>
      </c>
    </row>
    <row r="2" spans="1:10" x14ac:dyDescent="0.3">
      <c r="A2" s="39" t="s">
        <v>174</v>
      </c>
      <c r="B2" s="39"/>
      <c r="C2" s="39">
        <v>2020</v>
      </c>
      <c r="D2" s="39"/>
      <c r="E2" s="39">
        <v>2021</v>
      </c>
      <c r="F2" s="39"/>
    </row>
    <row r="3" spans="1:10" x14ac:dyDescent="0.3">
      <c r="A3" s="1"/>
      <c r="B3" s="1" t="s">
        <v>175</v>
      </c>
      <c r="C3" s="9" t="s">
        <v>176</v>
      </c>
      <c r="D3" s="9" t="s">
        <v>22</v>
      </c>
      <c r="E3" s="9" t="s">
        <v>176</v>
      </c>
      <c r="F3" s="9" t="s">
        <v>22</v>
      </c>
    </row>
    <row r="4" spans="1:10" x14ac:dyDescent="0.3">
      <c r="B4">
        <v>1</v>
      </c>
      <c r="C4">
        <v>17563</v>
      </c>
      <c r="D4" s="10">
        <v>5.8649999999999998E-6</v>
      </c>
      <c r="E4">
        <v>6017</v>
      </c>
      <c r="F4" s="11">
        <v>2.1629999999999999E-6</v>
      </c>
    </row>
    <row r="5" spans="1:10" x14ac:dyDescent="0.3">
      <c r="B5">
        <v>2</v>
      </c>
      <c r="C5">
        <v>20354</v>
      </c>
      <c r="D5" s="10">
        <v>4.6079999999999999E-5</v>
      </c>
      <c r="E5">
        <v>7995.5</v>
      </c>
      <c r="F5" s="11">
        <v>5.3369999999999999E-5</v>
      </c>
    </row>
    <row r="6" spans="1:10" x14ac:dyDescent="0.3">
      <c r="B6">
        <v>4</v>
      </c>
      <c r="C6">
        <v>23043</v>
      </c>
      <c r="D6" s="10">
        <v>1.607E-4</v>
      </c>
      <c r="E6">
        <v>6862.5</v>
      </c>
      <c r="F6" s="11">
        <v>1.0809999999999999E-6</v>
      </c>
    </row>
    <row r="7" spans="1:10" x14ac:dyDescent="0.3">
      <c r="B7">
        <v>8</v>
      </c>
      <c r="C7">
        <v>20567</v>
      </c>
      <c r="D7" s="10">
        <v>1.917E-2</v>
      </c>
      <c r="E7">
        <v>5740.5</v>
      </c>
      <c r="F7" s="11">
        <v>1.6789999999999999E-3</v>
      </c>
    </row>
    <row r="8" spans="1:10" x14ac:dyDescent="0.3">
      <c r="B8">
        <v>12</v>
      </c>
      <c r="C8">
        <v>20280</v>
      </c>
      <c r="D8" s="10">
        <v>6.5309999999999999E-4</v>
      </c>
      <c r="E8">
        <v>7360</v>
      </c>
      <c r="F8" s="11">
        <v>1.311E-6</v>
      </c>
    </row>
    <row r="11" spans="1:10" x14ac:dyDescent="0.3">
      <c r="A11" s="39" t="s">
        <v>177</v>
      </c>
      <c r="B11" s="39"/>
      <c r="C11" s="39" t="s">
        <v>178</v>
      </c>
      <c r="D11" s="39"/>
      <c r="E11" s="39"/>
      <c r="F11" s="39"/>
      <c r="G11" s="39" t="s">
        <v>64</v>
      </c>
      <c r="H11" s="39"/>
      <c r="I11" s="39"/>
      <c r="J11" s="39"/>
    </row>
    <row r="12" spans="1:10" x14ac:dyDescent="0.3">
      <c r="A12" s="1"/>
      <c r="B12" s="1"/>
      <c r="C12" s="39">
        <v>2020</v>
      </c>
      <c r="D12" s="39"/>
      <c r="E12" s="39">
        <v>2021</v>
      </c>
      <c r="F12" s="39"/>
      <c r="G12" s="39">
        <v>2020</v>
      </c>
      <c r="H12" s="39"/>
      <c r="I12" s="39">
        <v>2021</v>
      </c>
      <c r="J12" s="39"/>
    </row>
    <row r="13" spans="1:10" x14ac:dyDescent="0.3">
      <c r="A13" s="1"/>
      <c r="B13" s="1" t="s">
        <v>175</v>
      </c>
      <c r="C13" s="9" t="s">
        <v>176</v>
      </c>
      <c r="D13" s="9" t="s">
        <v>22</v>
      </c>
      <c r="E13" s="9" t="s">
        <v>176</v>
      </c>
      <c r="F13" s="9" t="s">
        <v>22</v>
      </c>
      <c r="G13" s="9" t="s">
        <v>176</v>
      </c>
      <c r="H13" s="9" t="s">
        <v>22</v>
      </c>
      <c r="I13" s="9" t="s">
        <v>176</v>
      </c>
      <c r="J13" s="9" t="s">
        <v>22</v>
      </c>
    </row>
    <row r="14" spans="1:10" x14ac:dyDescent="0.3">
      <c r="B14">
        <v>1</v>
      </c>
      <c r="C14">
        <v>13194</v>
      </c>
      <c r="D14">
        <v>0.80430000000000001</v>
      </c>
      <c r="E14">
        <v>24306</v>
      </c>
      <c r="F14" s="12">
        <v>8.8999999999999996E-2</v>
      </c>
      <c r="G14">
        <v>17866</v>
      </c>
      <c r="H14">
        <v>0.93920000000000003</v>
      </c>
      <c r="I14">
        <v>5478</v>
      </c>
      <c r="J14" s="12">
        <v>0.629</v>
      </c>
    </row>
    <row r="15" spans="1:10" x14ac:dyDescent="0.3">
      <c r="B15">
        <v>2</v>
      </c>
      <c r="C15">
        <v>18279</v>
      </c>
      <c r="D15">
        <v>0.89929999999999999</v>
      </c>
      <c r="E15">
        <v>26760</v>
      </c>
      <c r="F15" s="12">
        <v>0.41199999999999998</v>
      </c>
      <c r="G15">
        <v>17420</v>
      </c>
      <c r="H15">
        <v>0.90959999999999996</v>
      </c>
      <c r="I15">
        <v>4133.5</v>
      </c>
      <c r="J15" s="12">
        <v>0.53029999999999999</v>
      </c>
    </row>
    <row r="16" spans="1:10" x14ac:dyDescent="0.3">
      <c r="B16">
        <v>4</v>
      </c>
      <c r="C16">
        <v>19110</v>
      </c>
      <c r="D16">
        <v>0.79479999999999995</v>
      </c>
      <c r="E16">
        <v>29277</v>
      </c>
      <c r="F16" s="12">
        <v>0.4667</v>
      </c>
      <c r="G16">
        <v>23010</v>
      </c>
      <c r="H16">
        <v>0.77890000000000004</v>
      </c>
      <c r="I16">
        <v>6912</v>
      </c>
      <c r="J16" s="12">
        <v>0.87790000000000001</v>
      </c>
    </row>
    <row r="17" spans="2:10" x14ac:dyDescent="0.3">
      <c r="B17">
        <v>8</v>
      </c>
      <c r="C17">
        <v>23200</v>
      </c>
      <c r="D17">
        <v>0.81369999999999998</v>
      </c>
      <c r="E17">
        <v>21292</v>
      </c>
      <c r="F17" s="12">
        <v>0.23760000000000001</v>
      </c>
      <c r="G17">
        <v>12760</v>
      </c>
      <c r="H17">
        <v>0.95209999999999995</v>
      </c>
      <c r="I17">
        <v>3679</v>
      </c>
      <c r="J17" s="12">
        <v>0.63300000000000001</v>
      </c>
    </row>
    <row r="18" spans="2:10" x14ac:dyDescent="0.3">
      <c r="B18">
        <v>12</v>
      </c>
      <c r="C18">
        <v>14117</v>
      </c>
      <c r="D18">
        <v>0.83320000000000005</v>
      </c>
      <c r="E18">
        <v>30913</v>
      </c>
      <c r="F18" s="12">
        <v>0.15459999999999999</v>
      </c>
      <c r="G18">
        <v>19841</v>
      </c>
      <c r="H18">
        <v>0.76929999999999998</v>
      </c>
      <c r="I18">
        <v>4299.5</v>
      </c>
      <c r="J18" s="12">
        <v>0.50890000000000002</v>
      </c>
    </row>
  </sheetData>
  <mergeCells count="10">
    <mergeCell ref="C12:D12"/>
    <mergeCell ref="E12:F12"/>
    <mergeCell ref="G12:H12"/>
    <mergeCell ref="I12:J12"/>
    <mergeCell ref="A2:B2"/>
    <mergeCell ref="C2:D2"/>
    <mergeCell ref="E2:F2"/>
    <mergeCell ref="A11:B11"/>
    <mergeCell ref="C11:F11"/>
    <mergeCell ref="G11:J1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2A2C3-4E50-47C8-909B-F830901D5286}">
  <dimension ref="A1:J18"/>
  <sheetViews>
    <sheetView workbookViewId="0">
      <selection activeCell="R20" sqref="R20"/>
    </sheetView>
  </sheetViews>
  <sheetFormatPr defaultRowHeight="14.4" x14ac:dyDescent="0.3"/>
  <cols>
    <col min="2" max="2" width="16.5546875" customWidth="1"/>
  </cols>
  <sheetData>
    <row r="1" spans="1:10" x14ac:dyDescent="0.3">
      <c r="A1" s="1" t="s">
        <v>179</v>
      </c>
      <c r="C1" s="1" t="s">
        <v>180</v>
      </c>
    </row>
    <row r="2" spans="1:10" x14ac:dyDescent="0.3">
      <c r="A2" s="1" t="s">
        <v>181</v>
      </c>
      <c r="B2" s="9"/>
      <c r="C2" s="39">
        <v>2020</v>
      </c>
      <c r="D2" s="39"/>
      <c r="E2" s="39">
        <v>2021</v>
      </c>
      <c r="F2" s="39"/>
    </row>
    <row r="3" spans="1:10" x14ac:dyDescent="0.3">
      <c r="B3" s="1" t="s">
        <v>175</v>
      </c>
      <c r="C3" s="9" t="s">
        <v>176</v>
      </c>
      <c r="D3" s="9" t="s">
        <v>22</v>
      </c>
      <c r="E3" s="9" t="s">
        <v>176</v>
      </c>
      <c r="F3" s="9" t="s">
        <v>22</v>
      </c>
    </row>
    <row r="4" spans="1:10" x14ac:dyDescent="0.3">
      <c r="B4">
        <v>1</v>
      </c>
      <c r="C4">
        <v>533.5</v>
      </c>
      <c r="D4" s="10">
        <v>9.0830000000000001E-4</v>
      </c>
      <c r="E4">
        <v>172.5</v>
      </c>
      <c r="F4" s="11">
        <v>3.035E-4</v>
      </c>
    </row>
    <row r="5" spans="1:10" x14ac:dyDescent="0.3">
      <c r="B5">
        <v>2</v>
      </c>
      <c r="C5">
        <v>630</v>
      </c>
      <c r="D5" s="10">
        <v>1.091E-2</v>
      </c>
      <c r="E5">
        <v>186</v>
      </c>
      <c r="F5" s="11">
        <v>5.738E-3</v>
      </c>
    </row>
    <row r="6" spans="1:10" x14ac:dyDescent="0.3">
      <c r="B6">
        <v>4</v>
      </c>
      <c r="C6">
        <v>760.5</v>
      </c>
      <c r="D6" s="10">
        <v>9.178E-2</v>
      </c>
      <c r="E6">
        <v>171.5</v>
      </c>
      <c r="F6" s="11">
        <v>2.759E-2</v>
      </c>
    </row>
    <row r="7" spans="1:10" x14ac:dyDescent="0.3">
      <c r="B7">
        <v>8</v>
      </c>
      <c r="C7">
        <v>694.5</v>
      </c>
      <c r="D7" s="10">
        <v>0.74870000000000003</v>
      </c>
      <c r="E7">
        <v>171.5</v>
      </c>
      <c r="F7" s="11">
        <v>0.13070000000000001</v>
      </c>
    </row>
    <row r="8" spans="1:10" x14ac:dyDescent="0.3">
      <c r="B8">
        <v>12</v>
      </c>
      <c r="C8">
        <v>832</v>
      </c>
      <c r="D8" s="10">
        <v>3.6580000000000001E-2</v>
      </c>
      <c r="E8">
        <v>180.5</v>
      </c>
      <c r="F8" s="11">
        <v>0.35349999999999998</v>
      </c>
    </row>
    <row r="11" spans="1:10" x14ac:dyDescent="0.3">
      <c r="A11" s="39" t="s">
        <v>177</v>
      </c>
      <c r="B11" s="39"/>
      <c r="C11" s="39" t="s">
        <v>178</v>
      </c>
      <c r="D11" s="39"/>
      <c r="E11" s="39"/>
      <c r="F11" s="39"/>
      <c r="G11" s="39" t="s">
        <v>64</v>
      </c>
      <c r="H11" s="39"/>
      <c r="I11" s="39"/>
      <c r="J11" s="39"/>
    </row>
    <row r="12" spans="1:10" x14ac:dyDescent="0.3">
      <c r="A12" s="1"/>
      <c r="B12" s="1"/>
      <c r="C12" s="39">
        <v>2020</v>
      </c>
      <c r="D12" s="39"/>
      <c r="E12" s="39">
        <v>2021</v>
      </c>
      <c r="F12" s="39"/>
      <c r="G12" s="39">
        <v>2020</v>
      </c>
      <c r="H12" s="39"/>
      <c r="I12" s="39">
        <v>2021</v>
      </c>
      <c r="J12" s="39"/>
    </row>
    <row r="13" spans="1:10" x14ac:dyDescent="0.3">
      <c r="A13" s="1"/>
      <c r="B13" s="1" t="s">
        <v>175</v>
      </c>
      <c r="C13" s="9" t="s">
        <v>176</v>
      </c>
      <c r="D13" s="9" t="s">
        <v>22</v>
      </c>
      <c r="E13" s="9" t="s">
        <v>176</v>
      </c>
      <c r="F13" s="9" t="s">
        <v>22</v>
      </c>
      <c r="G13" s="9" t="s">
        <v>176</v>
      </c>
      <c r="H13" s="9" t="s">
        <v>22</v>
      </c>
      <c r="I13" s="9" t="s">
        <v>176</v>
      </c>
      <c r="J13" s="9" t="s">
        <v>22</v>
      </c>
    </row>
    <row r="14" spans="1:10" x14ac:dyDescent="0.3">
      <c r="B14">
        <v>1</v>
      </c>
      <c r="C14">
        <v>68.5</v>
      </c>
      <c r="D14">
        <v>0.90180000000000005</v>
      </c>
      <c r="E14">
        <v>24.5</v>
      </c>
      <c r="F14" s="12">
        <v>0.66610000000000003</v>
      </c>
      <c r="G14">
        <v>559</v>
      </c>
      <c r="H14">
        <v>0.65149999999999997</v>
      </c>
      <c r="I14">
        <v>303</v>
      </c>
      <c r="J14" s="12">
        <v>0.94410000000000005</v>
      </c>
    </row>
    <row r="15" spans="1:10" x14ac:dyDescent="0.3">
      <c r="B15">
        <v>2</v>
      </c>
      <c r="C15">
        <v>117.5</v>
      </c>
      <c r="D15">
        <v>0.51619999999999999</v>
      </c>
      <c r="E15">
        <v>35.5</v>
      </c>
      <c r="F15" s="12">
        <v>1</v>
      </c>
      <c r="G15">
        <v>609.5</v>
      </c>
      <c r="H15">
        <v>0.70489999999999997</v>
      </c>
      <c r="I15">
        <v>309.5</v>
      </c>
      <c r="J15" s="12">
        <v>0.92230000000000001</v>
      </c>
    </row>
    <row r="16" spans="1:10" x14ac:dyDescent="0.3">
      <c r="B16">
        <v>4</v>
      </c>
      <c r="C16">
        <v>241.5</v>
      </c>
      <c r="D16">
        <v>0.59640000000000004</v>
      </c>
      <c r="E16">
        <v>40</v>
      </c>
      <c r="F16" s="12">
        <v>0.73529999999999995</v>
      </c>
      <c r="G16">
        <v>804.5</v>
      </c>
      <c r="H16">
        <v>0.61609999999999998</v>
      </c>
      <c r="I16">
        <v>354.5</v>
      </c>
      <c r="J16" s="12">
        <v>0.86929999999999996</v>
      </c>
    </row>
    <row r="17" spans="2:10" x14ac:dyDescent="0.3">
      <c r="B17">
        <v>8</v>
      </c>
      <c r="C17">
        <v>440</v>
      </c>
      <c r="D17">
        <v>0.43090000000000001</v>
      </c>
      <c r="E17">
        <v>47.5</v>
      </c>
      <c r="F17" s="12">
        <v>0.44019999999999998</v>
      </c>
      <c r="G17">
        <v>511</v>
      </c>
      <c r="H17">
        <v>1</v>
      </c>
      <c r="I17">
        <v>287.5</v>
      </c>
      <c r="J17" s="12">
        <v>1</v>
      </c>
    </row>
    <row r="18" spans="2:10" x14ac:dyDescent="0.3">
      <c r="B18">
        <v>12</v>
      </c>
      <c r="C18">
        <v>234</v>
      </c>
      <c r="D18">
        <v>0.65980000000000005</v>
      </c>
      <c r="E18">
        <v>76</v>
      </c>
      <c r="F18" s="12">
        <v>0.50919999999999999</v>
      </c>
      <c r="G18">
        <v>699.5</v>
      </c>
      <c r="H18">
        <v>0.54530000000000001</v>
      </c>
      <c r="I18">
        <v>354.5</v>
      </c>
      <c r="J18" s="12">
        <v>0.56479999999999997</v>
      </c>
    </row>
  </sheetData>
  <mergeCells count="9">
    <mergeCell ref="C2:D2"/>
    <mergeCell ref="E2:F2"/>
    <mergeCell ref="A11:B11"/>
    <mergeCell ref="C11:F11"/>
    <mergeCell ref="G11:J11"/>
    <mergeCell ref="C12:D12"/>
    <mergeCell ref="E12:F12"/>
    <mergeCell ref="G12:H12"/>
    <mergeCell ref="I12:J1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84D62-9022-4CA0-A824-224179F61090}">
  <dimension ref="A1:P40"/>
  <sheetViews>
    <sheetView topLeftCell="A16" workbookViewId="0">
      <selection activeCell="E32" sqref="E32"/>
    </sheetView>
  </sheetViews>
  <sheetFormatPr defaultRowHeight="14.4" x14ac:dyDescent="0.3"/>
  <cols>
    <col min="2" max="2" width="12.44140625" customWidth="1"/>
    <col min="11" max="11" width="12.21875" customWidth="1"/>
  </cols>
  <sheetData>
    <row r="1" spans="1:16" x14ac:dyDescent="0.3">
      <c r="B1" s="39" t="s">
        <v>193</v>
      </c>
      <c r="C1" s="39"/>
      <c r="D1" s="39"/>
      <c r="E1" s="39"/>
      <c r="F1" s="39"/>
      <c r="K1" s="39" t="s">
        <v>190</v>
      </c>
      <c r="L1" s="39"/>
      <c r="M1" s="39"/>
      <c r="N1" s="39"/>
      <c r="O1" s="39"/>
    </row>
    <row r="2" spans="1:16" x14ac:dyDescent="0.3">
      <c r="C2" t="s">
        <v>184</v>
      </c>
      <c r="D2" t="s">
        <v>185</v>
      </c>
      <c r="E2" t="s">
        <v>79</v>
      </c>
      <c r="F2" t="s">
        <v>22</v>
      </c>
      <c r="G2" t="s">
        <v>680</v>
      </c>
      <c r="L2" t="s">
        <v>184</v>
      </c>
      <c r="M2" t="s">
        <v>185</v>
      </c>
      <c r="N2" t="s">
        <v>79</v>
      </c>
      <c r="O2" t="s">
        <v>22</v>
      </c>
      <c r="P2" t="s">
        <v>680</v>
      </c>
    </row>
    <row r="3" spans="1:16" x14ac:dyDescent="0.3">
      <c r="A3" t="s">
        <v>186</v>
      </c>
      <c r="B3" t="s">
        <v>124</v>
      </c>
      <c r="C3">
        <v>1</v>
      </c>
      <c r="D3">
        <v>952.6</v>
      </c>
      <c r="E3">
        <v>106.26049999999999</v>
      </c>
      <c r="F3">
        <v>1E-3</v>
      </c>
      <c r="G3" s="10">
        <f>D3/SUM(D3:D6)</f>
        <v>0.5360418659613978</v>
      </c>
      <c r="J3" t="s">
        <v>186</v>
      </c>
      <c r="K3" t="s">
        <v>124</v>
      </c>
      <c r="L3">
        <v>1</v>
      </c>
      <c r="M3">
        <v>176.5</v>
      </c>
      <c r="N3">
        <v>41.993299999999998</v>
      </c>
      <c r="O3">
        <v>1E-3</v>
      </c>
      <c r="P3" s="10">
        <f>M3/SUM(M3:M6)</f>
        <v>0.31140281232908135</v>
      </c>
    </row>
    <row r="4" spans="1:16" x14ac:dyDescent="0.3">
      <c r="A4" t="s">
        <v>187</v>
      </c>
      <c r="B4" t="s">
        <v>182</v>
      </c>
      <c r="C4">
        <v>1</v>
      </c>
      <c r="D4">
        <v>56.64</v>
      </c>
      <c r="E4">
        <v>6.3177000000000003</v>
      </c>
      <c r="F4">
        <v>3.0000000000000001E-3</v>
      </c>
      <c r="G4" s="10">
        <f>D4/SUM(D3:D6)</f>
        <v>3.1872151257666986E-2</v>
      </c>
      <c r="J4" t="s">
        <v>188</v>
      </c>
      <c r="K4" t="s">
        <v>182</v>
      </c>
      <c r="L4">
        <v>1</v>
      </c>
      <c r="M4">
        <v>13.93</v>
      </c>
      <c r="N4">
        <v>3.3136999999999999</v>
      </c>
      <c r="O4">
        <v>6.0000000000000001E-3</v>
      </c>
      <c r="P4" s="10">
        <f>M4/SUM(M3:M6)</f>
        <v>2.4577003828578487E-2</v>
      </c>
    </row>
    <row r="5" spans="1:16" x14ac:dyDescent="0.3">
      <c r="A5" t="s">
        <v>188</v>
      </c>
      <c r="B5" t="s">
        <v>189</v>
      </c>
      <c r="C5">
        <v>1</v>
      </c>
      <c r="D5">
        <v>14.82</v>
      </c>
      <c r="E5">
        <v>1.6527000000000001</v>
      </c>
      <c r="F5">
        <v>0.13900000000000001</v>
      </c>
      <c r="G5" s="10">
        <f>D5/SUM(D3:D6)</f>
        <v>8.3394294074615946E-3</v>
      </c>
      <c r="J5" t="s">
        <v>187</v>
      </c>
      <c r="K5" t="s">
        <v>189</v>
      </c>
      <c r="L5">
        <v>1</v>
      </c>
      <c r="M5">
        <v>23.31</v>
      </c>
      <c r="N5">
        <v>5.5453999999999999</v>
      </c>
      <c r="O5">
        <v>1E-3</v>
      </c>
      <c r="P5" s="10">
        <f>M5/SUM(M3:M6)</f>
        <v>4.1126343090033345E-2</v>
      </c>
    </row>
    <row r="6" spans="1:16" x14ac:dyDescent="0.3">
      <c r="B6" t="s">
        <v>82</v>
      </c>
      <c r="C6">
        <v>84</v>
      </c>
      <c r="D6">
        <v>753.04</v>
      </c>
      <c r="G6" s="10"/>
      <c r="K6" t="s">
        <v>82</v>
      </c>
      <c r="L6">
        <v>84</v>
      </c>
      <c r="M6">
        <v>353.05</v>
      </c>
      <c r="P6" s="10"/>
    </row>
    <row r="7" spans="1:16" x14ac:dyDescent="0.3">
      <c r="G7" s="10"/>
      <c r="P7" s="10"/>
    </row>
    <row r="8" spans="1:16" x14ac:dyDescent="0.3">
      <c r="B8" t="s">
        <v>186</v>
      </c>
      <c r="C8">
        <v>1</v>
      </c>
      <c r="D8">
        <v>953.51</v>
      </c>
      <c r="E8">
        <v>106.3623</v>
      </c>
      <c r="F8">
        <v>1E-3</v>
      </c>
      <c r="G8" s="10">
        <f>D8/SUM(D8:D11)</f>
        <v>0.54005176739786698</v>
      </c>
      <c r="K8" t="s">
        <v>186</v>
      </c>
      <c r="L8">
        <v>1</v>
      </c>
      <c r="M8">
        <v>177.05</v>
      </c>
      <c r="N8">
        <v>42.124699999999997</v>
      </c>
      <c r="O8">
        <v>1E-3</v>
      </c>
      <c r="P8" s="10">
        <f>M8/SUM(M8:M11)</f>
        <v>0.31282024099791511</v>
      </c>
    </row>
    <row r="9" spans="1:16" x14ac:dyDescent="0.3">
      <c r="B9" t="s">
        <v>187</v>
      </c>
      <c r="C9">
        <v>1</v>
      </c>
      <c r="D9">
        <v>45.65</v>
      </c>
      <c r="E9">
        <v>5.0919999999999996</v>
      </c>
      <c r="F9">
        <v>1E-3</v>
      </c>
      <c r="G9" s="10">
        <f>D9/SUM(D8:D11)</f>
        <v>2.5855379788059515E-2</v>
      </c>
      <c r="K9" t="s">
        <v>187</v>
      </c>
      <c r="L9">
        <v>1</v>
      </c>
      <c r="M9">
        <v>23.06</v>
      </c>
      <c r="N9">
        <v>5.4874000000000001</v>
      </c>
      <c r="O9">
        <v>1E-3</v>
      </c>
      <c r="P9" s="10">
        <f>M9/SUM(M8:M11)</f>
        <v>4.074348916922859E-2</v>
      </c>
    </row>
    <row r="10" spans="1:16" x14ac:dyDescent="0.3">
      <c r="B10" t="s">
        <v>188</v>
      </c>
      <c r="C10">
        <v>1</v>
      </c>
      <c r="D10">
        <v>13.39</v>
      </c>
      <c r="E10">
        <v>1.4933000000000001</v>
      </c>
      <c r="F10">
        <v>5.6000000000000001E-2</v>
      </c>
      <c r="G10" s="10">
        <f>D10/SUM(D8:D11)</f>
        <v>7.5838671492249061E-3</v>
      </c>
      <c r="K10" t="s">
        <v>188</v>
      </c>
      <c r="L10">
        <v>1</v>
      </c>
      <c r="M10">
        <v>12.82</v>
      </c>
      <c r="N10">
        <v>3.0512999999999999</v>
      </c>
      <c r="O10">
        <v>1E-3</v>
      </c>
      <c r="P10" s="10">
        <f>M10/SUM(M8:M11)</f>
        <v>2.2650977066327432E-2</v>
      </c>
    </row>
    <row r="11" spans="1:16" x14ac:dyDescent="0.3">
      <c r="B11" t="s">
        <v>82</v>
      </c>
      <c r="C11">
        <v>84</v>
      </c>
      <c r="D11">
        <v>753.04</v>
      </c>
      <c r="G11" s="10"/>
      <c r="K11" t="s">
        <v>82</v>
      </c>
      <c r="L11">
        <v>84</v>
      </c>
      <c r="M11">
        <v>353.05</v>
      </c>
      <c r="P11" s="10"/>
    </row>
    <row r="12" spans="1:16" x14ac:dyDescent="0.3">
      <c r="G12" s="10"/>
      <c r="P12" s="10"/>
    </row>
    <row r="13" spans="1:16" x14ac:dyDescent="0.3">
      <c r="B13" s="39" t="s">
        <v>192</v>
      </c>
      <c r="C13" s="39"/>
      <c r="D13" s="39"/>
      <c r="E13" s="39"/>
      <c r="F13" s="39"/>
      <c r="G13" s="10"/>
      <c r="K13" s="39" t="s">
        <v>191</v>
      </c>
      <c r="L13" s="39"/>
      <c r="M13" s="39"/>
      <c r="N13" s="39"/>
      <c r="O13" s="39"/>
      <c r="P13" s="10"/>
    </row>
    <row r="14" spans="1:16" x14ac:dyDescent="0.3">
      <c r="C14" t="s">
        <v>184</v>
      </c>
      <c r="D14" t="s">
        <v>185</v>
      </c>
      <c r="E14" t="s">
        <v>79</v>
      </c>
      <c r="F14" t="s">
        <v>22</v>
      </c>
      <c r="G14" t="s">
        <v>680</v>
      </c>
      <c r="L14" t="s">
        <v>184</v>
      </c>
      <c r="M14" t="s">
        <v>185</v>
      </c>
      <c r="N14" t="s">
        <v>79</v>
      </c>
      <c r="O14" t="s">
        <v>22</v>
      </c>
      <c r="P14" t="s">
        <v>680</v>
      </c>
    </row>
    <row r="15" spans="1:16" x14ac:dyDescent="0.3">
      <c r="A15" t="s">
        <v>186</v>
      </c>
      <c r="B15" t="s">
        <v>124</v>
      </c>
      <c r="C15">
        <v>1</v>
      </c>
      <c r="D15">
        <v>662.64</v>
      </c>
      <c r="E15">
        <v>99.682900000000004</v>
      </c>
      <c r="F15">
        <v>1E-3</v>
      </c>
      <c r="G15" s="10">
        <f>D15/SUM(D15:D18)</f>
        <v>0.52495900243212623</v>
      </c>
      <c r="J15" t="s">
        <v>186</v>
      </c>
      <c r="K15" t="s">
        <v>183</v>
      </c>
      <c r="L15">
        <v>1</v>
      </c>
      <c r="M15">
        <v>133.197</v>
      </c>
      <c r="N15">
        <v>59.466500000000003</v>
      </c>
      <c r="O15">
        <v>1E-3</v>
      </c>
      <c r="P15" s="10">
        <f>M15/SUM(M15:M18)</f>
        <v>0.39725316512324965</v>
      </c>
    </row>
    <row r="16" spans="1:16" x14ac:dyDescent="0.3">
      <c r="A16" t="s">
        <v>187</v>
      </c>
      <c r="B16" t="s">
        <v>182</v>
      </c>
      <c r="C16">
        <v>1</v>
      </c>
      <c r="D16">
        <v>40.770000000000003</v>
      </c>
      <c r="E16">
        <v>6.1334</v>
      </c>
      <c r="F16">
        <v>1E-3</v>
      </c>
      <c r="G16" s="10">
        <f>D16/SUM(D15:D18)</f>
        <v>3.2298953472711861E-2</v>
      </c>
      <c r="J16" t="s">
        <v>188</v>
      </c>
      <c r="K16" t="s">
        <v>182</v>
      </c>
      <c r="L16">
        <v>1</v>
      </c>
      <c r="M16">
        <v>7.6349999999999998</v>
      </c>
      <c r="N16">
        <v>3.4085999999999999</v>
      </c>
      <c r="O16">
        <v>1.0999999999999999E-2</v>
      </c>
      <c r="P16" s="10">
        <f>M16/SUM(M15:M18)</f>
        <v>2.2770992707913926E-2</v>
      </c>
    </row>
    <row r="17" spans="1:16" x14ac:dyDescent="0.3">
      <c r="A17" t="s">
        <v>188</v>
      </c>
      <c r="B17" t="s">
        <v>189</v>
      </c>
      <c r="C17">
        <v>1</v>
      </c>
      <c r="D17">
        <v>13.77</v>
      </c>
      <c r="E17">
        <v>2.0716999999999999</v>
      </c>
      <c r="F17">
        <v>9.5000000000000001E-2</v>
      </c>
      <c r="G17" s="10">
        <f>D17/SUM(D15:D18)</f>
        <v>1.09089180603199E-2</v>
      </c>
      <c r="J17" t="s">
        <v>187</v>
      </c>
      <c r="K17" t="s">
        <v>68</v>
      </c>
      <c r="L17">
        <v>1</v>
      </c>
      <c r="M17">
        <v>10.794</v>
      </c>
      <c r="N17">
        <v>4.819</v>
      </c>
      <c r="O17">
        <v>3.0000000000000001E-3</v>
      </c>
      <c r="P17" s="10">
        <f>M17/SUM(M15:M18)</f>
        <v>3.2192546861718782E-2</v>
      </c>
    </row>
    <row r="18" spans="1:16" x14ac:dyDescent="0.3">
      <c r="B18" t="s">
        <v>82</v>
      </c>
      <c r="C18">
        <v>82</v>
      </c>
      <c r="D18">
        <v>545.09</v>
      </c>
      <c r="G18" s="10"/>
      <c r="K18" t="s">
        <v>82</v>
      </c>
      <c r="L18">
        <v>82</v>
      </c>
      <c r="M18">
        <v>183.66900000000001</v>
      </c>
      <c r="P18" s="10"/>
    </row>
    <row r="19" spans="1:16" x14ac:dyDescent="0.3">
      <c r="G19" s="10"/>
      <c r="P19" s="10"/>
    </row>
    <row r="20" spans="1:16" x14ac:dyDescent="0.3">
      <c r="B20" t="s">
        <v>186</v>
      </c>
      <c r="C20">
        <v>1</v>
      </c>
      <c r="D20">
        <v>663.11</v>
      </c>
      <c r="E20">
        <v>99.753299999999996</v>
      </c>
      <c r="F20">
        <v>1E-3</v>
      </c>
      <c r="G20" s="10">
        <f>D20/SUM(D20:D23)</f>
        <v>0.52532718572741388</v>
      </c>
      <c r="K20" t="s">
        <v>186</v>
      </c>
      <c r="L20">
        <v>1</v>
      </c>
      <c r="M20">
        <v>133.79300000000001</v>
      </c>
      <c r="N20">
        <v>59.732700000000001</v>
      </c>
      <c r="O20">
        <v>1E-3</v>
      </c>
      <c r="P20" s="10">
        <f>M20/SUM(M20:M23)</f>
        <v>0.39861579530693236</v>
      </c>
    </row>
    <row r="21" spans="1:16" x14ac:dyDescent="0.3">
      <c r="B21" t="s">
        <v>187</v>
      </c>
      <c r="C21">
        <v>1</v>
      </c>
      <c r="D21">
        <v>40.53</v>
      </c>
      <c r="E21">
        <v>6.0964999999999998</v>
      </c>
      <c r="F21">
        <v>1E-3</v>
      </c>
      <c r="G21" s="10">
        <f>D21/SUM(D20:D23)</f>
        <v>3.2108565452989832E-2</v>
      </c>
      <c r="K21" t="s">
        <v>187</v>
      </c>
      <c r="L21">
        <v>1</v>
      </c>
      <c r="M21">
        <v>10.942</v>
      </c>
      <c r="N21">
        <v>4.8853</v>
      </c>
      <c r="O21">
        <v>1E-3</v>
      </c>
      <c r="P21" s="10">
        <f>M21/SUM(M20:M23)</f>
        <v>3.2600016684344126E-2</v>
      </c>
    </row>
    <row r="22" spans="1:16" x14ac:dyDescent="0.3">
      <c r="B22" t="s">
        <v>188</v>
      </c>
      <c r="C22">
        <v>1</v>
      </c>
      <c r="D22">
        <v>13.55</v>
      </c>
      <c r="E22">
        <v>2.0381999999999998</v>
      </c>
      <c r="F22">
        <v>1E-3</v>
      </c>
      <c r="G22" s="10">
        <f>D22/SUM(D20:D23)</f>
        <v>1.073454384130304E-2</v>
      </c>
      <c r="K22" t="s">
        <v>188</v>
      </c>
      <c r="L22">
        <v>1</v>
      </c>
      <c r="M22">
        <v>7.24</v>
      </c>
      <c r="N22">
        <v>3.2323</v>
      </c>
      <c r="O22">
        <v>1E-3</v>
      </c>
      <c r="P22" s="10">
        <f>M22/SUM(M20:M23)</f>
        <v>2.1570473477851532E-2</v>
      </c>
    </row>
    <row r="23" spans="1:16" x14ac:dyDescent="0.3">
      <c r="B23" t="s">
        <v>82</v>
      </c>
      <c r="C23">
        <v>82</v>
      </c>
      <c r="D23">
        <v>545.09</v>
      </c>
      <c r="K23" t="s">
        <v>82</v>
      </c>
      <c r="L23">
        <v>82</v>
      </c>
      <c r="M23">
        <v>183.66900000000001</v>
      </c>
    </row>
    <row r="26" spans="1:16" x14ac:dyDescent="0.3">
      <c r="B26" s="39"/>
      <c r="C26" s="39"/>
      <c r="D26" s="39"/>
      <c r="E26" s="39"/>
      <c r="F26" s="39"/>
      <c r="J26" s="39"/>
      <c r="K26" s="39"/>
      <c r="L26" s="39"/>
      <c r="M26" s="39"/>
      <c r="N26" s="39"/>
      <c r="O26" s="10"/>
    </row>
    <row r="28" spans="1:16" x14ac:dyDescent="0.3">
      <c r="A28" s="40" t="s">
        <v>193</v>
      </c>
      <c r="B28" s="40"/>
      <c r="C28" s="40"/>
      <c r="D28" s="40"/>
      <c r="E28" s="40"/>
      <c r="H28" s="40" t="s">
        <v>190</v>
      </c>
      <c r="I28" s="40"/>
      <c r="J28" s="40"/>
      <c r="K28" s="40"/>
      <c r="L28" s="40"/>
    </row>
    <row r="29" spans="1:16" x14ac:dyDescent="0.3">
      <c r="A29" s="9"/>
      <c r="B29" t="s">
        <v>184</v>
      </c>
      <c r="C29" t="s">
        <v>185</v>
      </c>
      <c r="D29" t="s">
        <v>79</v>
      </c>
      <c r="E29" t="s">
        <v>22</v>
      </c>
      <c r="F29" t="s">
        <v>680</v>
      </c>
      <c r="I29" t="s">
        <v>184</v>
      </c>
      <c r="J29" t="s">
        <v>185</v>
      </c>
      <c r="K29" t="s">
        <v>79</v>
      </c>
      <c r="L29" t="s">
        <v>22</v>
      </c>
      <c r="M29" t="s">
        <v>680</v>
      </c>
    </row>
    <row r="30" spans="1:16" x14ac:dyDescent="0.3">
      <c r="A30" t="s">
        <v>186</v>
      </c>
      <c r="B30">
        <v>1</v>
      </c>
      <c r="C30">
        <v>953.51</v>
      </c>
      <c r="D30">
        <v>106.3623</v>
      </c>
      <c r="E30">
        <v>1E-3</v>
      </c>
      <c r="F30" s="10">
        <f>C30/SUM(C30:C33)</f>
        <v>0.54005176739786698</v>
      </c>
      <c r="H30" t="s">
        <v>186</v>
      </c>
      <c r="I30">
        <v>1</v>
      </c>
      <c r="J30">
        <v>177.05</v>
      </c>
      <c r="K30">
        <v>42.124699999999997</v>
      </c>
      <c r="L30">
        <v>1E-3</v>
      </c>
      <c r="M30" s="10">
        <f>J30/SUM(J30:J33)</f>
        <v>0.31282024099791511</v>
      </c>
    </row>
    <row r="31" spans="1:16" x14ac:dyDescent="0.3">
      <c r="A31" t="s">
        <v>187</v>
      </c>
      <c r="B31">
        <v>1</v>
      </c>
      <c r="C31">
        <v>45.65</v>
      </c>
      <c r="D31">
        <v>5.0919999999999996</v>
      </c>
      <c r="E31">
        <v>1E-3</v>
      </c>
      <c r="F31" s="10">
        <f>C31/SUM(C30:C33)</f>
        <v>2.5855379788059515E-2</v>
      </c>
      <c r="H31" t="s">
        <v>187</v>
      </c>
      <c r="I31">
        <v>1</v>
      </c>
      <c r="J31">
        <v>23.06</v>
      </c>
      <c r="K31">
        <v>5.4874000000000001</v>
      </c>
      <c r="L31">
        <v>1E-3</v>
      </c>
      <c r="M31" s="10">
        <f>J31/SUM(J30:J33)</f>
        <v>4.074348916922859E-2</v>
      </c>
    </row>
    <row r="32" spans="1:16" x14ac:dyDescent="0.3">
      <c r="A32" t="s">
        <v>188</v>
      </c>
      <c r="B32">
        <v>1</v>
      </c>
      <c r="C32">
        <v>13.39</v>
      </c>
      <c r="D32">
        <v>1.4933000000000001</v>
      </c>
      <c r="E32">
        <v>5.6000000000000001E-2</v>
      </c>
      <c r="F32" s="10">
        <f>C32/SUM(C30:C33)</f>
        <v>7.5838671492249061E-3</v>
      </c>
      <c r="H32" t="s">
        <v>188</v>
      </c>
      <c r="I32">
        <v>1</v>
      </c>
      <c r="J32">
        <v>12.82</v>
      </c>
      <c r="K32">
        <v>3.0512999999999999</v>
      </c>
      <c r="L32">
        <v>1E-3</v>
      </c>
      <c r="M32" s="10">
        <f>J32/SUM(J30:J33)</f>
        <v>2.2650977066327432E-2</v>
      </c>
    </row>
    <row r="33" spans="1:13" x14ac:dyDescent="0.3">
      <c r="A33" t="s">
        <v>82</v>
      </c>
      <c r="B33">
        <v>84</v>
      </c>
      <c r="C33">
        <v>753.04</v>
      </c>
      <c r="F33" s="10"/>
      <c r="H33" t="s">
        <v>82</v>
      </c>
      <c r="I33">
        <v>84</v>
      </c>
      <c r="J33">
        <v>353.05</v>
      </c>
      <c r="M33" s="10"/>
    </row>
    <row r="34" spans="1:13" x14ac:dyDescent="0.3">
      <c r="F34" s="10"/>
      <c r="M34" s="10"/>
    </row>
    <row r="35" spans="1:13" x14ac:dyDescent="0.3">
      <c r="A35" s="40" t="s">
        <v>192</v>
      </c>
      <c r="B35" s="40"/>
      <c r="C35" s="40"/>
      <c r="D35" s="40"/>
      <c r="E35" s="40"/>
      <c r="F35" s="10"/>
      <c r="H35" s="40" t="s">
        <v>191</v>
      </c>
      <c r="I35" s="40"/>
      <c r="J35" s="40"/>
      <c r="K35" s="40"/>
      <c r="L35" s="40"/>
      <c r="M35" s="10"/>
    </row>
    <row r="36" spans="1:13" x14ac:dyDescent="0.3">
      <c r="B36" t="s">
        <v>184</v>
      </c>
      <c r="C36" t="s">
        <v>185</v>
      </c>
      <c r="D36" t="s">
        <v>79</v>
      </c>
      <c r="E36" t="s">
        <v>22</v>
      </c>
      <c r="F36" t="s">
        <v>680</v>
      </c>
      <c r="I36" t="s">
        <v>184</v>
      </c>
      <c r="J36" t="s">
        <v>185</v>
      </c>
      <c r="K36" t="s">
        <v>79</v>
      </c>
      <c r="L36" t="s">
        <v>22</v>
      </c>
      <c r="M36" t="s">
        <v>680</v>
      </c>
    </row>
    <row r="37" spans="1:13" x14ac:dyDescent="0.3">
      <c r="A37" t="s">
        <v>186</v>
      </c>
      <c r="B37">
        <v>1</v>
      </c>
      <c r="C37">
        <v>663.11</v>
      </c>
      <c r="D37">
        <v>99.753299999999996</v>
      </c>
      <c r="E37">
        <v>1E-3</v>
      </c>
      <c r="F37" s="10">
        <f>C37/SUM(C37:C40)</f>
        <v>0.52532718572741388</v>
      </c>
      <c r="H37" t="s">
        <v>186</v>
      </c>
      <c r="I37">
        <v>1</v>
      </c>
      <c r="J37">
        <v>133.79300000000001</v>
      </c>
      <c r="K37">
        <v>59.732700000000001</v>
      </c>
      <c r="L37">
        <v>1E-3</v>
      </c>
      <c r="M37" s="10">
        <f>J37/SUM(J37:J40)</f>
        <v>0.39861579530693236</v>
      </c>
    </row>
    <row r="38" spans="1:13" x14ac:dyDescent="0.3">
      <c r="A38" t="s">
        <v>187</v>
      </c>
      <c r="B38">
        <v>1</v>
      </c>
      <c r="C38">
        <v>40.53</v>
      </c>
      <c r="D38">
        <v>6.0964999999999998</v>
      </c>
      <c r="E38">
        <v>1E-3</v>
      </c>
      <c r="F38" s="10">
        <f>C38/SUM(C37:C40)</f>
        <v>3.2108565452989832E-2</v>
      </c>
      <c r="H38" t="s">
        <v>187</v>
      </c>
      <c r="I38">
        <v>1</v>
      </c>
      <c r="J38">
        <v>10.942</v>
      </c>
      <c r="K38">
        <v>4.8853</v>
      </c>
      <c r="L38">
        <v>1E-3</v>
      </c>
      <c r="M38" s="10">
        <f>J38/SUM(J37:J40)</f>
        <v>3.2600016684344126E-2</v>
      </c>
    </row>
    <row r="39" spans="1:13" x14ac:dyDescent="0.3">
      <c r="A39" t="s">
        <v>188</v>
      </c>
      <c r="B39">
        <v>1</v>
      </c>
      <c r="C39">
        <v>13.55</v>
      </c>
      <c r="D39">
        <v>2.0381999999999998</v>
      </c>
      <c r="E39">
        <v>1E-3</v>
      </c>
      <c r="F39" s="10">
        <f>C39/SUM(C37:C40)</f>
        <v>1.073454384130304E-2</v>
      </c>
      <c r="H39" t="s">
        <v>188</v>
      </c>
      <c r="I39">
        <v>1</v>
      </c>
      <c r="J39">
        <v>7.24</v>
      </c>
      <c r="K39">
        <v>3.2323</v>
      </c>
      <c r="L39">
        <v>1E-3</v>
      </c>
      <c r="M39" s="10">
        <f>J39/SUM(J37:J40)</f>
        <v>2.1570473477851532E-2</v>
      </c>
    </row>
    <row r="40" spans="1:13" x14ac:dyDescent="0.3">
      <c r="A40" t="s">
        <v>82</v>
      </c>
      <c r="B40">
        <v>82</v>
      </c>
      <c r="C40">
        <v>545.09</v>
      </c>
      <c r="H40" t="s">
        <v>82</v>
      </c>
      <c r="I40">
        <v>82</v>
      </c>
      <c r="J40">
        <v>183.66900000000001</v>
      </c>
    </row>
  </sheetData>
  <mergeCells count="10">
    <mergeCell ref="A35:E35"/>
    <mergeCell ref="H35:L35"/>
    <mergeCell ref="J26:N26"/>
    <mergeCell ref="A28:E28"/>
    <mergeCell ref="H28:L28"/>
    <mergeCell ref="B1:F1"/>
    <mergeCell ref="B13:F13"/>
    <mergeCell ref="K1:O1"/>
    <mergeCell ref="K13:O13"/>
    <mergeCell ref="B26:F26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93E4E-A771-4128-A29B-9FC9A7EB734C}">
  <dimension ref="A1:M51"/>
  <sheetViews>
    <sheetView workbookViewId="0">
      <selection activeCell="P21" sqref="P21"/>
    </sheetView>
  </sheetViews>
  <sheetFormatPr defaultRowHeight="14.4" x14ac:dyDescent="0.3"/>
  <cols>
    <col min="2" max="2" width="12.44140625" customWidth="1"/>
  </cols>
  <sheetData>
    <row r="1" spans="1:13" x14ac:dyDescent="0.3">
      <c r="A1" t="s">
        <v>663</v>
      </c>
      <c r="C1" t="s">
        <v>667</v>
      </c>
    </row>
    <row r="2" spans="1:13" x14ac:dyDescent="0.3">
      <c r="C2" t="s">
        <v>184</v>
      </c>
      <c r="D2" t="s">
        <v>185</v>
      </c>
      <c r="E2" t="s">
        <v>79</v>
      </c>
      <c r="F2" t="s">
        <v>22</v>
      </c>
      <c r="I2" t="s">
        <v>184</v>
      </c>
      <c r="J2" t="s">
        <v>185</v>
      </c>
      <c r="K2" t="s">
        <v>79</v>
      </c>
      <c r="L2" t="s">
        <v>22</v>
      </c>
    </row>
    <row r="3" spans="1:13" x14ac:dyDescent="0.3">
      <c r="B3" s="14" t="s">
        <v>182</v>
      </c>
      <c r="C3">
        <v>1</v>
      </c>
      <c r="D3">
        <v>260.3</v>
      </c>
      <c r="E3">
        <v>12.783300000000001</v>
      </c>
      <c r="F3">
        <v>1E-3</v>
      </c>
      <c r="G3" t="s">
        <v>12</v>
      </c>
      <c r="H3" s="17" t="s">
        <v>186</v>
      </c>
      <c r="I3">
        <v>1</v>
      </c>
      <c r="J3">
        <v>266.55</v>
      </c>
      <c r="K3">
        <v>13.0901</v>
      </c>
      <c r="L3">
        <v>1E-3</v>
      </c>
      <c r="M3" t="s">
        <v>12</v>
      </c>
    </row>
    <row r="4" spans="1:13" x14ac:dyDescent="0.3">
      <c r="B4" s="14" t="s">
        <v>68</v>
      </c>
      <c r="C4">
        <v>1</v>
      </c>
      <c r="D4">
        <v>36.659999999999997</v>
      </c>
      <c r="E4">
        <v>1.8002</v>
      </c>
      <c r="F4">
        <v>7.4999999999999997E-2</v>
      </c>
      <c r="G4" t="s">
        <v>35</v>
      </c>
      <c r="H4" s="17" t="s">
        <v>187</v>
      </c>
      <c r="I4">
        <v>1</v>
      </c>
      <c r="J4">
        <v>30.41</v>
      </c>
      <c r="K4">
        <v>1.4934000000000001</v>
      </c>
      <c r="L4">
        <v>5.3999999999999999E-2</v>
      </c>
      <c r="M4" t="s">
        <v>35</v>
      </c>
    </row>
    <row r="5" spans="1:13" x14ac:dyDescent="0.3">
      <c r="B5" s="14" t="s">
        <v>82</v>
      </c>
      <c r="C5">
        <v>37</v>
      </c>
      <c r="D5">
        <v>753.42</v>
      </c>
      <c r="H5" s="17" t="s">
        <v>82</v>
      </c>
      <c r="I5">
        <v>37</v>
      </c>
      <c r="J5">
        <v>753.42</v>
      </c>
    </row>
    <row r="7" spans="1:13" x14ac:dyDescent="0.3">
      <c r="A7" t="s">
        <v>665</v>
      </c>
      <c r="C7" t="s">
        <v>666</v>
      </c>
    </row>
    <row r="8" spans="1:13" x14ac:dyDescent="0.3">
      <c r="C8" s="16" t="s">
        <v>184</v>
      </c>
      <c r="D8" s="16" t="s">
        <v>185</v>
      </c>
      <c r="E8" s="16" t="s">
        <v>79</v>
      </c>
      <c r="F8" s="16" t="s">
        <v>22</v>
      </c>
      <c r="I8" s="16" t="s">
        <v>184</v>
      </c>
      <c r="J8" s="16" t="s">
        <v>185</v>
      </c>
      <c r="K8" s="16" t="s">
        <v>79</v>
      </c>
      <c r="L8" s="16" t="s">
        <v>22</v>
      </c>
    </row>
    <row r="9" spans="1:13" x14ac:dyDescent="0.3">
      <c r="B9" s="15" t="s">
        <v>182</v>
      </c>
      <c r="C9">
        <v>1</v>
      </c>
      <c r="D9">
        <v>13.18</v>
      </c>
      <c r="E9">
        <v>1.0649</v>
      </c>
      <c r="F9">
        <v>0.26300000000000001</v>
      </c>
      <c r="H9" s="15" t="s">
        <v>186</v>
      </c>
      <c r="I9">
        <v>1</v>
      </c>
      <c r="J9">
        <v>23.52</v>
      </c>
      <c r="K9">
        <v>1.9000999999999999</v>
      </c>
      <c r="L9">
        <v>5.0000000000000001E-3</v>
      </c>
      <c r="M9" t="s">
        <v>45</v>
      </c>
    </row>
    <row r="10" spans="1:13" x14ac:dyDescent="0.3">
      <c r="B10" s="15" t="s">
        <v>68</v>
      </c>
      <c r="C10">
        <v>1</v>
      </c>
      <c r="D10">
        <v>23.52</v>
      </c>
      <c r="E10">
        <v>1.8998999999999999</v>
      </c>
      <c r="F10">
        <v>1E-3</v>
      </c>
      <c r="G10" t="s">
        <v>12</v>
      </c>
      <c r="H10" s="15" t="s">
        <v>187</v>
      </c>
      <c r="I10">
        <v>1</v>
      </c>
      <c r="J10">
        <v>13.18</v>
      </c>
      <c r="K10">
        <v>1.0648</v>
      </c>
      <c r="L10">
        <v>0.28100000000000003</v>
      </c>
    </row>
    <row r="11" spans="1:13" x14ac:dyDescent="0.3">
      <c r="B11" s="15" t="s">
        <v>82</v>
      </c>
      <c r="C11">
        <v>45</v>
      </c>
      <c r="D11">
        <v>557.11</v>
      </c>
      <c r="H11" s="15" t="s">
        <v>82</v>
      </c>
      <c r="I11">
        <v>45</v>
      </c>
      <c r="J11">
        <v>557.11</v>
      </c>
    </row>
    <row r="15" spans="1:13" x14ac:dyDescent="0.3">
      <c r="A15" t="s">
        <v>664</v>
      </c>
      <c r="C15" t="s">
        <v>675</v>
      </c>
    </row>
    <row r="16" spans="1:13" x14ac:dyDescent="0.3">
      <c r="A16" s="16"/>
      <c r="B16" s="16"/>
      <c r="C16" s="16" t="s">
        <v>184</v>
      </c>
      <c r="D16" s="16" t="s">
        <v>185</v>
      </c>
      <c r="E16" s="16" t="s">
        <v>79</v>
      </c>
      <c r="F16" s="16" t="s">
        <v>22</v>
      </c>
      <c r="G16" s="16"/>
      <c r="H16" s="16"/>
      <c r="I16" s="16" t="s">
        <v>184</v>
      </c>
      <c r="J16" s="16" t="s">
        <v>185</v>
      </c>
      <c r="K16" s="16" t="s">
        <v>79</v>
      </c>
      <c r="L16" s="16" t="s">
        <v>22</v>
      </c>
    </row>
    <row r="17" spans="1:13" x14ac:dyDescent="0.3">
      <c r="A17" s="16"/>
      <c r="B17" s="14" t="s">
        <v>182</v>
      </c>
      <c r="C17" s="16">
        <v>1</v>
      </c>
      <c r="D17" s="16">
        <v>197.05</v>
      </c>
      <c r="E17" s="16">
        <v>12.372400000000001</v>
      </c>
      <c r="F17" s="16">
        <v>1E-3</v>
      </c>
      <c r="G17" s="16" t="s">
        <v>12</v>
      </c>
      <c r="H17" s="14" t="s">
        <v>186</v>
      </c>
      <c r="I17" s="16">
        <v>1</v>
      </c>
      <c r="J17">
        <v>197.6</v>
      </c>
      <c r="K17">
        <v>12.4068</v>
      </c>
      <c r="L17">
        <v>1E-3</v>
      </c>
      <c r="M17" t="s">
        <v>12</v>
      </c>
    </row>
    <row r="18" spans="1:13" x14ac:dyDescent="0.3">
      <c r="A18" s="16"/>
      <c r="B18" s="14" t="s">
        <v>68</v>
      </c>
      <c r="C18" s="16">
        <v>1</v>
      </c>
      <c r="D18" s="16">
        <v>38.020000000000003</v>
      </c>
      <c r="E18" s="16">
        <v>2.3868999999999998</v>
      </c>
      <c r="F18" s="16">
        <v>1.4999999999999999E-2</v>
      </c>
      <c r="G18" s="16" t="s">
        <v>27</v>
      </c>
      <c r="H18" s="14" t="s">
        <v>187</v>
      </c>
      <c r="I18" s="16">
        <v>1</v>
      </c>
      <c r="J18">
        <v>37.47</v>
      </c>
      <c r="K18">
        <v>2.3523999999999998</v>
      </c>
      <c r="L18">
        <v>1E-3</v>
      </c>
      <c r="M18" t="s">
        <v>12</v>
      </c>
    </row>
    <row r="19" spans="1:13" x14ac:dyDescent="0.3">
      <c r="A19" s="16"/>
      <c r="B19" s="14" t="s">
        <v>82</v>
      </c>
      <c r="C19" s="16">
        <v>36</v>
      </c>
      <c r="D19" s="16">
        <v>573.37</v>
      </c>
      <c r="E19" s="16"/>
      <c r="F19" s="16"/>
      <c r="G19" s="16"/>
      <c r="H19" s="14" t="s">
        <v>82</v>
      </c>
      <c r="I19" s="16">
        <v>36</v>
      </c>
      <c r="J19">
        <v>573.37</v>
      </c>
    </row>
    <row r="20" spans="1:13" x14ac:dyDescent="0.3">
      <c r="A20" s="16"/>
      <c r="B20" s="16"/>
      <c r="C20" s="16"/>
      <c r="D20" s="16"/>
      <c r="E20" s="16"/>
      <c r="F20" s="16"/>
      <c r="G20" s="16"/>
      <c r="H20" s="16"/>
      <c r="I20" s="16"/>
    </row>
    <row r="21" spans="1:13" x14ac:dyDescent="0.3">
      <c r="A21" s="16"/>
      <c r="B21" s="16"/>
      <c r="C21" s="16"/>
      <c r="D21" s="16"/>
      <c r="E21" s="16"/>
      <c r="F21" s="16"/>
      <c r="G21" s="16"/>
      <c r="H21" s="16"/>
      <c r="I21" s="16"/>
    </row>
    <row r="22" spans="1:13" x14ac:dyDescent="0.3">
      <c r="A22" s="16" t="s">
        <v>662</v>
      </c>
      <c r="B22" s="16"/>
      <c r="C22" s="16" t="s">
        <v>676</v>
      </c>
      <c r="D22" s="16"/>
      <c r="E22" s="16"/>
      <c r="F22" s="16"/>
      <c r="G22" s="16"/>
      <c r="H22" s="16"/>
      <c r="I22" s="16"/>
    </row>
    <row r="23" spans="1:13" x14ac:dyDescent="0.3">
      <c r="A23" s="16"/>
      <c r="B23" s="16"/>
      <c r="C23" s="16" t="s">
        <v>184</v>
      </c>
      <c r="D23" s="16" t="s">
        <v>185</v>
      </c>
      <c r="E23" s="16" t="s">
        <v>79</v>
      </c>
      <c r="F23" s="16" t="s">
        <v>22</v>
      </c>
      <c r="G23" s="16"/>
      <c r="H23" s="16"/>
      <c r="I23" s="16" t="s">
        <v>184</v>
      </c>
      <c r="J23" t="s">
        <v>185</v>
      </c>
      <c r="K23" t="s">
        <v>79</v>
      </c>
      <c r="L23" t="s">
        <v>22</v>
      </c>
    </row>
    <row r="24" spans="1:13" x14ac:dyDescent="0.3">
      <c r="A24" s="16"/>
      <c r="B24" s="14" t="s">
        <v>182</v>
      </c>
      <c r="C24" s="16">
        <v>1</v>
      </c>
      <c r="D24" s="16">
        <v>9.18</v>
      </c>
      <c r="E24" s="16">
        <v>1.0819000000000001</v>
      </c>
      <c r="F24" s="16">
        <v>0.28199999999999997</v>
      </c>
      <c r="G24" s="16"/>
      <c r="H24" s="14" t="s">
        <v>186</v>
      </c>
      <c r="I24" s="16">
        <v>1</v>
      </c>
      <c r="J24">
        <v>18.5</v>
      </c>
      <c r="K24">
        <v>2.1802000000000001</v>
      </c>
      <c r="L24">
        <v>1E-3</v>
      </c>
      <c r="M24" t="s">
        <v>12</v>
      </c>
    </row>
    <row r="25" spans="1:13" x14ac:dyDescent="0.3">
      <c r="A25" s="16"/>
      <c r="B25" s="14" t="s">
        <v>68</v>
      </c>
      <c r="C25" s="16">
        <v>1</v>
      </c>
      <c r="D25" s="16">
        <v>18.3</v>
      </c>
      <c r="E25" s="16">
        <v>2.1566000000000001</v>
      </c>
      <c r="F25" s="16">
        <v>1E-3</v>
      </c>
      <c r="G25" s="16" t="s">
        <v>12</v>
      </c>
      <c r="H25" s="14" t="s">
        <v>187</v>
      </c>
      <c r="I25" s="16">
        <v>1</v>
      </c>
      <c r="J25">
        <v>8.98</v>
      </c>
      <c r="K25">
        <v>1.0582</v>
      </c>
      <c r="L25">
        <v>0.29799999999999999</v>
      </c>
    </row>
    <row r="26" spans="1:13" x14ac:dyDescent="0.3">
      <c r="A26" s="16"/>
      <c r="B26" s="14" t="s">
        <v>82</v>
      </c>
      <c r="C26" s="16">
        <v>44</v>
      </c>
      <c r="D26" s="16">
        <v>373.31</v>
      </c>
      <c r="E26" s="16"/>
      <c r="F26" s="16"/>
      <c r="G26" s="16"/>
      <c r="H26" s="14" t="s">
        <v>82</v>
      </c>
      <c r="I26" s="16">
        <v>44</v>
      </c>
      <c r="J26">
        <v>373.31</v>
      </c>
    </row>
    <row r="29" spans="1:13" x14ac:dyDescent="0.3">
      <c r="A29" t="s">
        <v>669</v>
      </c>
      <c r="C29" t="s">
        <v>670</v>
      </c>
    </row>
    <row r="31" spans="1:13" x14ac:dyDescent="0.3">
      <c r="B31" s="15" t="s">
        <v>182</v>
      </c>
      <c r="C31">
        <v>1</v>
      </c>
      <c r="D31">
        <v>18.760000000000002</v>
      </c>
      <c r="E31">
        <v>2.0975000000000001</v>
      </c>
      <c r="F31">
        <v>1E-3</v>
      </c>
      <c r="G31" t="s">
        <v>12</v>
      </c>
      <c r="H31" s="15" t="s">
        <v>186</v>
      </c>
      <c r="I31">
        <v>1</v>
      </c>
      <c r="J31">
        <v>41.57</v>
      </c>
      <c r="K31">
        <v>4.6490999999999998</v>
      </c>
      <c r="L31">
        <v>1E-3</v>
      </c>
      <c r="M31" t="s">
        <v>12</v>
      </c>
    </row>
    <row r="32" spans="1:13" x14ac:dyDescent="0.3">
      <c r="B32" s="15" t="s">
        <v>68</v>
      </c>
      <c r="C32">
        <v>1</v>
      </c>
      <c r="D32">
        <v>41.47</v>
      </c>
      <c r="E32">
        <v>4.6380999999999997</v>
      </c>
      <c r="F32">
        <v>1E-3</v>
      </c>
      <c r="G32" t="s">
        <v>12</v>
      </c>
      <c r="H32" s="15" t="s">
        <v>187</v>
      </c>
      <c r="I32">
        <v>1</v>
      </c>
      <c r="J32">
        <v>18.66</v>
      </c>
      <c r="K32">
        <v>2.0865</v>
      </c>
      <c r="L32">
        <v>1E-3</v>
      </c>
      <c r="M32" t="s">
        <v>12</v>
      </c>
    </row>
    <row r="33" spans="1:13" x14ac:dyDescent="0.3">
      <c r="B33" s="15" t="s">
        <v>82</v>
      </c>
      <c r="C33">
        <v>45</v>
      </c>
      <c r="D33">
        <v>402.38</v>
      </c>
      <c r="H33" s="15" t="s">
        <v>82</v>
      </c>
      <c r="I33">
        <v>45</v>
      </c>
      <c r="J33">
        <v>402.38</v>
      </c>
    </row>
    <row r="35" spans="1:13" x14ac:dyDescent="0.3">
      <c r="A35" t="s">
        <v>668</v>
      </c>
      <c r="C35" t="s">
        <v>671</v>
      </c>
    </row>
    <row r="36" spans="1:13" x14ac:dyDescent="0.3">
      <c r="A36" s="15"/>
      <c r="B36" s="15"/>
    </row>
    <row r="37" spans="1:13" x14ac:dyDescent="0.3">
      <c r="A37" s="15"/>
      <c r="B37" s="15" t="s">
        <v>182</v>
      </c>
      <c r="C37">
        <v>1</v>
      </c>
      <c r="D37">
        <v>27.321999999999999</v>
      </c>
      <c r="E37">
        <v>4.3190999999999997</v>
      </c>
      <c r="F37">
        <v>1E-3</v>
      </c>
      <c r="G37" t="s">
        <v>12</v>
      </c>
      <c r="H37" s="15" t="s">
        <v>186</v>
      </c>
      <c r="I37">
        <v>1</v>
      </c>
      <c r="J37">
        <v>28.271000000000001</v>
      </c>
      <c r="K37">
        <v>4.4691000000000001</v>
      </c>
      <c r="L37">
        <v>1E-3</v>
      </c>
      <c r="M37" t="s">
        <v>12</v>
      </c>
    </row>
    <row r="38" spans="1:13" x14ac:dyDescent="0.3">
      <c r="A38" s="15"/>
      <c r="B38" s="15" t="s">
        <v>68</v>
      </c>
      <c r="C38">
        <v>1</v>
      </c>
      <c r="D38">
        <v>20.623999999999999</v>
      </c>
      <c r="E38">
        <v>3.2602000000000002</v>
      </c>
      <c r="F38">
        <v>1E-3</v>
      </c>
      <c r="G38" t="s">
        <v>12</v>
      </c>
      <c r="H38" s="15" t="s">
        <v>187</v>
      </c>
      <c r="I38">
        <v>1</v>
      </c>
      <c r="J38">
        <v>19.675000000000001</v>
      </c>
      <c r="K38">
        <v>3.1103000000000001</v>
      </c>
      <c r="L38">
        <v>1E-3</v>
      </c>
      <c r="M38" t="s">
        <v>12</v>
      </c>
    </row>
    <row r="39" spans="1:13" x14ac:dyDescent="0.3">
      <c r="B39" s="15" t="s">
        <v>82</v>
      </c>
      <c r="C39">
        <v>37</v>
      </c>
      <c r="D39">
        <v>234.05799999999999</v>
      </c>
      <c r="H39" s="15" t="s">
        <v>82</v>
      </c>
      <c r="I39">
        <v>37</v>
      </c>
      <c r="J39">
        <v>234.05799999999999</v>
      </c>
    </row>
    <row r="41" spans="1:13" x14ac:dyDescent="0.3">
      <c r="A41" t="s">
        <v>672</v>
      </c>
      <c r="C41" t="s">
        <v>670</v>
      </c>
    </row>
    <row r="43" spans="1:13" x14ac:dyDescent="0.3">
      <c r="B43" s="15" t="s">
        <v>182</v>
      </c>
      <c r="C43">
        <v>1</v>
      </c>
      <c r="D43">
        <v>8.5879999999999992</v>
      </c>
      <c r="E43">
        <v>2.0167999999999999</v>
      </c>
      <c r="F43">
        <v>1E-3</v>
      </c>
      <c r="G43" t="s">
        <v>12</v>
      </c>
      <c r="H43" s="15" t="s">
        <v>186</v>
      </c>
      <c r="I43">
        <v>1</v>
      </c>
      <c r="J43">
        <v>19.298999999999999</v>
      </c>
      <c r="K43">
        <v>4.532</v>
      </c>
      <c r="L43">
        <v>1E-3</v>
      </c>
      <c r="M43" t="s">
        <v>12</v>
      </c>
    </row>
    <row r="44" spans="1:13" x14ac:dyDescent="0.3">
      <c r="B44" s="15" t="s">
        <v>68</v>
      </c>
      <c r="C44">
        <v>1</v>
      </c>
      <c r="D44">
        <v>19.289000000000001</v>
      </c>
      <c r="E44">
        <v>4.5297000000000001</v>
      </c>
      <c r="F44">
        <v>1E-3</v>
      </c>
      <c r="G44" t="s">
        <v>12</v>
      </c>
      <c r="H44" s="15" t="s">
        <v>187</v>
      </c>
      <c r="I44">
        <v>1</v>
      </c>
      <c r="J44">
        <v>8.5879999999999992</v>
      </c>
      <c r="K44">
        <v>2.0167000000000002</v>
      </c>
      <c r="L44">
        <v>1E-3</v>
      </c>
      <c r="M44" t="s">
        <v>12</v>
      </c>
    </row>
    <row r="45" spans="1:13" x14ac:dyDescent="0.3">
      <c r="B45" s="15" t="s">
        <v>82</v>
      </c>
      <c r="C45">
        <v>44</v>
      </c>
      <c r="D45">
        <v>187.36600000000001</v>
      </c>
      <c r="H45" s="15" t="s">
        <v>82</v>
      </c>
      <c r="I45">
        <v>44</v>
      </c>
      <c r="J45">
        <v>187.36600000000001</v>
      </c>
    </row>
    <row r="47" spans="1:13" x14ac:dyDescent="0.3">
      <c r="A47" t="s">
        <v>673</v>
      </c>
      <c r="C47" t="s">
        <v>674</v>
      </c>
    </row>
    <row r="49" spans="2:13" x14ac:dyDescent="0.3">
      <c r="B49" s="15" t="s">
        <v>182</v>
      </c>
      <c r="C49">
        <v>1</v>
      </c>
      <c r="D49">
        <v>21.428999999999998</v>
      </c>
      <c r="E49">
        <v>5.7740999999999998</v>
      </c>
      <c r="F49">
        <v>1E-3</v>
      </c>
      <c r="G49" t="s">
        <v>12</v>
      </c>
      <c r="H49" s="15" t="s">
        <v>186</v>
      </c>
      <c r="I49">
        <v>1</v>
      </c>
      <c r="J49">
        <v>21.815999999999999</v>
      </c>
      <c r="K49">
        <v>5.8781999999999996</v>
      </c>
      <c r="L49">
        <v>1E-3</v>
      </c>
      <c r="M49" t="s">
        <v>12</v>
      </c>
    </row>
    <row r="50" spans="2:13" x14ac:dyDescent="0.3">
      <c r="B50" s="15" t="s">
        <v>68</v>
      </c>
      <c r="C50">
        <v>1</v>
      </c>
      <c r="D50">
        <v>12.55</v>
      </c>
      <c r="E50">
        <v>3.3815</v>
      </c>
      <c r="F50">
        <v>1E-3</v>
      </c>
      <c r="G50" t="s">
        <v>12</v>
      </c>
      <c r="H50" s="15" t="s">
        <v>187</v>
      </c>
      <c r="I50">
        <v>1</v>
      </c>
      <c r="J50">
        <v>12.263</v>
      </c>
      <c r="K50">
        <v>3.3043</v>
      </c>
      <c r="L50">
        <v>1E-3</v>
      </c>
      <c r="M50" t="s">
        <v>12</v>
      </c>
    </row>
    <row r="51" spans="2:13" x14ac:dyDescent="0.3">
      <c r="B51" s="15" t="s">
        <v>82</v>
      </c>
      <c r="C51">
        <v>36</v>
      </c>
      <c r="D51">
        <v>133.60599999999999</v>
      </c>
      <c r="H51" s="15" t="s">
        <v>82</v>
      </c>
      <c r="I51">
        <v>36</v>
      </c>
      <c r="J51">
        <v>133.60599999999999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21D58-64A7-4437-98BC-7E3B4091C087}">
  <dimension ref="A1:O24"/>
  <sheetViews>
    <sheetView workbookViewId="0">
      <selection activeCell="C27" sqref="C27"/>
    </sheetView>
  </sheetViews>
  <sheetFormatPr defaultRowHeight="14.4" x14ac:dyDescent="0.3"/>
  <cols>
    <col min="1" max="1" width="8.88671875" style="16"/>
    <col min="2" max="2" width="10.6640625" style="16" customWidth="1"/>
    <col min="3" max="6" width="8.88671875" style="16"/>
    <col min="7" max="7" width="10.6640625" style="16" customWidth="1"/>
    <col min="8" max="14" width="8.88671875" style="16"/>
    <col min="15" max="15" width="11.44140625" style="16" customWidth="1"/>
    <col min="16" max="16384" width="8.88671875" style="16"/>
  </cols>
  <sheetData>
    <row r="1" spans="1:15" x14ac:dyDescent="0.3">
      <c r="A1" s="27" t="s">
        <v>663</v>
      </c>
      <c r="B1" s="28"/>
      <c r="C1" s="28" t="s">
        <v>677</v>
      </c>
      <c r="D1" s="28"/>
      <c r="E1" s="28"/>
      <c r="F1" s="28"/>
      <c r="G1" s="28"/>
      <c r="H1" s="18"/>
      <c r="I1" s="28" t="s">
        <v>665</v>
      </c>
      <c r="J1" s="28"/>
      <c r="K1" s="28" t="s">
        <v>678</v>
      </c>
      <c r="L1" s="28"/>
      <c r="M1" s="28"/>
      <c r="N1" s="28"/>
      <c r="O1" s="31"/>
    </row>
    <row r="2" spans="1:15" x14ac:dyDescent="0.3">
      <c r="A2" s="29"/>
      <c r="B2" s="30"/>
      <c r="C2" s="30" t="s">
        <v>184</v>
      </c>
      <c r="D2" s="30" t="s">
        <v>185</v>
      </c>
      <c r="E2" s="30" t="s">
        <v>79</v>
      </c>
      <c r="F2" s="30" t="s">
        <v>22</v>
      </c>
      <c r="G2" s="30" t="s">
        <v>679</v>
      </c>
      <c r="I2" s="30"/>
      <c r="J2" s="30"/>
      <c r="K2" s="30" t="s">
        <v>184</v>
      </c>
      <c r="L2" s="30" t="s">
        <v>185</v>
      </c>
      <c r="M2" s="30" t="s">
        <v>79</v>
      </c>
      <c r="N2" s="30" t="s">
        <v>22</v>
      </c>
      <c r="O2" s="32" t="s">
        <v>679</v>
      </c>
    </row>
    <row r="3" spans="1:15" x14ac:dyDescent="0.3">
      <c r="A3" s="19"/>
      <c r="B3" s="14" t="s">
        <v>182</v>
      </c>
      <c r="C3" s="16">
        <v>1</v>
      </c>
      <c r="D3" s="16">
        <v>260.3</v>
      </c>
      <c r="E3" s="16">
        <v>12.783300000000001</v>
      </c>
      <c r="F3" s="16">
        <v>1E-3</v>
      </c>
      <c r="G3" s="21">
        <f>D3/SUM(D3:D5)</f>
        <v>0.24781507644852338</v>
      </c>
      <c r="H3" s="21"/>
      <c r="J3" s="14" t="s">
        <v>182</v>
      </c>
      <c r="K3" s="16">
        <v>1</v>
      </c>
      <c r="L3" s="16">
        <v>13.18</v>
      </c>
      <c r="M3" s="16">
        <v>1.0649</v>
      </c>
      <c r="N3" s="16">
        <v>0.26300000000000001</v>
      </c>
      <c r="O3" s="22">
        <f>L3/SUM(L3:L5)</f>
        <v>2.2195651807817313E-2</v>
      </c>
    </row>
    <row r="4" spans="1:15" x14ac:dyDescent="0.3">
      <c r="A4" s="19"/>
      <c r="B4" s="14" t="s">
        <v>68</v>
      </c>
      <c r="C4" s="16">
        <v>1</v>
      </c>
      <c r="D4" s="16">
        <v>36.659999999999997</v>
      </c>
      <c r="E4" s="16">
        <v>1.8002</v>
      </c>
      <c r="F4" s="16">
        <v>7.4999999999999997E-2</v>
      </c>
      <c r="G4" s="21">
        <f>D4/SUM(D3:D5)</f>
        <v>3.4901654639273402E-2</v>
      </c>
      <c r="H4" s="21"/>
      <c r="J4" s="14" t="s">
        <v>68</v>
      </c>
      <c r="K4" s="16">
        <v>1</v>
      </c>
      <c r="L4" s="16">
        <v>23.52</v>
      </c>
      <c r="M4" s="16">
        <v>1.8998999999999999</v>
      </c>
      <c r="N4" s="16">
        <v>1E-3</v>
      </c>
      <c r="O4" s="22">
        <f>L4/SUM(L3:L5)</f>
        <v>3.9608629022751383E-2</v>
      </c>
    </row>
    <row r="5" spans="1:15" x14ac:dyDescent="0.3">
      <c r="A5" s="19"/>
      <c r="B5" s="14" t="s">
        <v>82</v>
      </c>
      <c r="C5" s="16">
        <v>37</v>
      </c>
      <c r="D5" s="16">
        <v>753.42</v>
      </c>
      <c r="J5" s="14" t="s">
        <v>82</v>
      </c>
      <c r="K5" s="16">
        <v>45</v>
      </c>
      <c r="L5" s="16">
        <v>557.11</v>
      </c>
      <c r="O5" s="20"/>
    </row>
    <row r="6" spans="1:15" x14ac:dyDescent="0.3">
      <c r="A6" s="19"/>
      <c r="O6" s="20"/>
    </row>
    <row r="7" spans="1:15" x14ac:dyDescent="0.3">
      <c r="A7" s="29" t="s">
        <v>668</v>
      </c>
      <c r="B7" s="30"/>
      <c r="C7" s="30" t="s">
        <v>671</v>
      </c>
      <c r="D7" s="30"/>
      <c r="E7" s="30"/>
      <c r="F7" s="30"/>
      <c r="G7" s="30"/>
      <c r="I7" s="30" t="s">
        <v>669</v>
      </c>
      <c r="J7" s="30"/>
      <c r="K7" s="30" t="s">
        <v>670</v>
      </c>
      <c r="L7" s="30"/>
      <c r="M7" s="30"/>
      <c r="N7" s="30"/>
      <c r="O7" s="32"/>
    </row>
    <row r="8" spans="1:15" x14ac:dyDescent="0.3">
      <c r="A8" s="29"/>
      <c r="B8" s="30"/>
      <c r="C8" s="30" t="s">
        <v>184</v>
      </c>
      <c r="D8" s="30" t="s">
        <v>185</v>
      </c>
      <c r="E8" s="30" t="s">
        <v>79</v>
      </c>
      <c r="F8" s="30" t="s">
        <v>22</v>
      </c>
      <c r="G8" s="30" t="s">
        <v>679</v>
      </c>
      <c r="I8" s="30"/>
      <c r="J8" s="30"/>
      <c r="K8" s="30" t="s">
        <v>184</v>
      </c>
      <c r="L8" s="30" t="s">
        <v>185</v>
      </c>
      <c r="M8" s="30" t="s">
        <v>79</v>
      </c>
      <c r="N8" s="30" t="s">
        <v>22</v>
      </c>
      <c r="O8" s="32" t="s">
        <v>679</v>
      </c>
    </row>
    <row r="9" spans="1:15" x14ac:dyDescent="0.3">
      <c r="A9" s="19"/>
      <c r="B9" s="14" t="s">
        <v>182</v>
      </c>
      <c r="C9" s="16">
        <v>1</v>
      </c>
      <c r="D9" s="16">
        <v>27.321999999999999</v>
      </c>
      <c r="E9" s="16">
        <v>4.3190999999999997</v>
      </c>
      <c r="F9" s="16">
        <v>1E-3</v>
      </c>
      <c r="G9" s="21">
        <f>D9/SUM(D9:D11)</f>
        <v>9.6885150565240205E-2</v>
      </c>
      <c r="H9" s="21"/>
      <c r="J9" s="14" t="s">
        <v>182</v>
      </c>
      <c r="K9" s="16">
        <v>1</v>
      </c>
      <c r="L9" s="16">
        <v>18.760000000000002</v>
      </c>
      <c r="M9" s="16">
        <v>2.0975000000000001</v>
      </c>
      <c r="N9" s="16">
        <v>1E-3</v>
      </c>
      <c r="O9" s="22">
        <f>L9/SUM(L9:L11)</f>
        <v>4.0552517239143125E-2</v>
      </c>
    </row>
    <row r="10" spans="1:15" x14ac:dyDescent="0.3">
      <c r="A10" s="19"/>
      <c r="B10" s="14" t="s">
        <v>68</v>
      </c>
      <c r="C10" s="16">
        <v>1</v>
      </c>
      <c r="D10" s="16">
        <v>20.623999999999999</v>
      </c>
      <c r="E10" s="16">
        <v>3.2602000000000002</v>
      </c>
      <c r="F10" s="16">
        <v>1E-3</v>
      </c>
      <c r="G10" s="21">
        <f>D10/SUM(D9:D11)</f>
        <v>7.3133714415398357E-2</v>
      </c>
      <c r="H10" s="21"/>
      <c r="J10" s="14" t="s">
        <v>68</v>
      </c>
      <c r="K10" s="16">
        <v>1</v>
      </c>
      <c r="L10" s="16">
        <v>41.47</v>
      </c>
      <c r="M10" s="16">
        <v>4.6380999999999997</v>
      </c>
      <c r="N10" s="16">
        <v>1E-3</v>
      </c>
      <c r="O10" s="22">
        <f>L10/SUM(L9:L11)</f>
        <v>8.9643544238127149E-2</v>
      </c>
    </row>
    <row r="11" spans="1:15" ht="15" thickBot="1" x14ac:dyDescent="0.35">
      <c r="A11" s="23"/>
      <c r="B11" s="24" t="s">
        <v>82</v>
      </c>
      <c r="C11" s="25">
        <v>37</v>
      </c>
      <c r="D11" s="25">
        <v>234.05799999999999</v>
      </c>
      <c r="E11" s="25"/>
      <c r="F11" s="25"/>
      <c r="G11" s="25"/>
      <c r="H11" s="25"/>
      <c r="I11" s="25"/>
      <c r="J11" s="24" t="s">
        <v>82</v>
      </c>
      <c r="K11" s="25">
        <v>45</v>
      </c>
      <c r="L11" s="25">
        <v>402.38</v>
      </c>
      <c r="M11" s="25"/>
      <c r="N11" s="25"/>
      <c r="O11" s="26"/>
    </row>
    <row r="13" spans="1:15" ht="15" thickBot="1" x14ac:dyDescent="0.35"/>
    <row r="14" spans="1:15" x14ac:dyDescent="0.3">
      <c r="A14" s="27" t="s">
        <v>664</v>
      </c>
      <c r="B14" s="28"/>
      <c r="C14" s="28" t="s">
        <v>675</v>
      </c>
      <c r="D14" s="28"/>
      <c r="E14" s="28"/>
      <c r="F14" s="28"/>
      <c r="G14" s="28"/>
      <c r="H14" s="18"/>
      <c r="I14" s="28" t="s">
        <v>662</v>
      </c>
      <c r="J14" s="28"/>
      <c r="K14" s="28" t="s">
        <v>676</v>
      </c>
      <c r="L14" s="28"/>
      <c r="M14" s="28"/>
      <c r="N14" s="28"/>
      <c r="O14" s="31"/>
    </row>
    <row r="15" spans="1:15" x14ac:dyDescent="0.3">
      <c r="A15" s="29"/>
      <c r="B15" s="30"/>
      <c r="C15" s="30" t="s">
        <v>184</v>
      </c>
      <c r="D15" s="30" t="s">
        <v>185</v>
      </c>
      <c r="E15" s="30" t="s">
        <v>79</v>
      </c>
      <c r="F15" s="30" t="s">
        <v>22</v>
      </c>
      <c r="G15" s="30" t="s">
        <v>679</v>
      </c>
      <c r="I15" s="30"/>
      <c r="J15" s="30"/>
      <c r="K15" s="30" t="s">
        <v>184</v>
      </c>
      <c r="L15" s="30" t="s">
        <v>185</v>
      </c>
      <c r="M15" s="30" t="s">
        <v>79</v>
      </c>
      <c r="N15" s="30" t="s">
        <v>22</v>
      </c>
      <c r="O15" s="32" t="s">
        <v>679</v>
      </c>
    </row>
    <row r="16" spans="1:15" x14ac:dyDescent="0.3">
      <c r="A16" s="19"/>
      <c r="B16" s="14" t="s">
        <v>182</v>
      </c>
      <c r="C16" s="16">
        <v>1</v>
      </c>
      <c r="D16" s="16">
        <v>197.05</v>
      </c>
      <c r="E16" s="16">
        <v>12.372400000000001</v>
      </c>
      <c r="F16" s="16">
        <v>1E-3</v>
      </c>
      <c r="G16" s="21">
        <f>D16/SUM(D16:D18)</f>
        <v>0.24374103211122655</v>
      </c>
      <c r="H16" s="21"/>
      <c r="J16" s="14" t="s">
        <v>182</v>
      </c>
      <c r="K16" s="16">
        <v>1</v>
      </c>
      <c r="L16" s="16">
        <v>9.18</v>
      </c>
      <c r="M16" s="16">
        <v>1.0819000000000001</v>
      </c>
      <c r="N16" s="16">
        <v>0.28199999999999997</v>
      </c>
      <c r="O16" s="22">
        <f>L16/SUM(L16:L18)</f>
        <v>2.2904763092891536E-2</v>
      </c>
    </row>
    <row r="17" spans="1:15" x14ac:dyDescent="0.3">
      <c r="A17" s="19"/>
      <c r="B17" s="14" t="s">
        <v>68</v>
      </c>
      <c r="C17" s="16">
        <v>1</v>
      </c>
      <c r="D17" s="16">
        <v>38.020000000000003</v>
      </c>
      <c r="E17" s="16">
        <v>2.3868999999999998</v>
      </c>
      <c r="F17" s="16">
        <v>1.4999999999999999E-2</v>
      </c>
      <c r="G17" s="21">
        <f>D17/SUM(D16:D18)</f>
        <v>4.7028845678096086E-2</v>
      </c>
      <c r="H17" s="21"/>
      <c r="J17" s="14" t="s">
        <v>68</v>
      </c>
      <c r="K17" s="16">
        <v>1</v>
      </c>
      <c r="L17" s="16">
        <v>18.3</v>
      </c>
      <c r="M17" s="16">
        <v>2.1566000000000001</v>
      </c>
      <c r="N17" s="16">
        <v>1E-3</v>
      </c>
      <c r="O17" s="22">
        <f>L17/SUM(L16:L18)</f>
        <v>4.5659821851842614E-2</v>
      </c>
    </row>
    <row r="18" spans="1:15" x14ac:dyDescent="0.3">
      <c r="A18" s="19"/>
      <c r="B18" s="14" t="s">
        <v>82</v>
      </c>
      <c r="C18" s="16">
        <v>36</v>
      </c>
      <c r="D18" s="16">
        <v>573.37</v>
      </c>
      <c r="J18" s="14" t="s">
        <v>82</v>
      </c>
      <c r="K18" s="16">
        <v>44</v>
      </c>
      <c r="L18" s="16">
        <v>373.31</v>
      </c>
      <c r="O18" s="20"/>
    </row>
    <row r="19" spans="1:15" x14ac:dyDescent="0.3">
      <c r="A19" s="19"/>
      <c r="O19" s="20"/>
    </row>
    <row r="20" spans="1:15" x14ac:dyDescent="0.3">
      <c r="A20" s="29" t="s">
        <v>673</v>
      </c>
      <c r="B20" s="30"/>
      <c r="C20" s="30" t="s">
        <v>674</v>
      </c>
      <c r="D20" s="30"/>
      <c r="E20" s="30"/>
      <c r="F20" s="30"/>
      <c r="G20" s="30"/>
      <c r="I20" s="30" t="s">
        <v>672</v>
      </c>
      <c r="J20" s="30"/>
      <c r="K20" s="30" t="s">
        <v>670</v>
      </c>
      <c r="L20" s="30"/>
      <c r="M20" s="30"/>
      <c r="N20" s="30"/>
      <c r="O20" s="32"/>
    </row>
    <row r="21" spans="1:15" x14ac:dyDescent="0.3">
      <c r="A21" s="29"/>
      <c r="B21" s="30"/>
      <c r="C21" s="30" t="s">
        <v>184</v>
      </c>
      <c r="D21" s="30" t="s">
        <v>185</v>
      </c>
      <c r="E21" s="30" t="s">
        <v>79</v>
      </c>
      <c r="F21" s="30" t="s">
        <v>22</v>
      </c>
      <c r="G21" s="30" t="s">
        <v>679</v>
      </c>
      <c r="I21" s="30"/>
      <c r="J21" s="30"/>
      <c r="K21" s="30" t="s">
        <v>184</v>
      </c>
      <c r="L21" s="30" t="s">
        <v>185</v>
      </c>
      <c r="M21" s="30" t="s">
        <v>79</v>
      </c>
      <c r="N21" s="30" t="s">
        <v>22</v>
      </c>
      <c r="O21" s="32" t="s">
        <v>679</v>
      </c>
    </row>
    <row r="22" spans="1:15" x14ac:dyDescent="0.3">
      <c r="A22" s="19"/>
      <c r="B22" s="14" t="s">
        <v>182</v>
      </c>
      <c r="C22" s="16">
        <v>1</v>
      </c>
      <c r="D22" s="16">
        <v>21.428999999999998</v>
      </c>
      <c r="E22" s="16">
        <v>5.7740999999999998</v>
      </c>
      <c r="F22" s="16">
        <v>1E-3</v>
      </c>
      <c r="G22" s="21">
        <f>D22/SUM(D22:D24)</f>
        <v>0.1278694393889668</v>
      </c>
      <c r="H22" s="21"/>
      <c r="J22" s="14" t="s">
        <v>182</v>
      </c>
      <c r="K22" s="16">
        <v>1</v>
      </c>
      <c r="L22" s="16">
        <v>8.5879999999999992</v>
      </c>
      <c r="M22" s="16">
        <v>2.0167999999999999</v>
      </c>
      <c r="N22" s="16">
        <v>1E-3</v>
      </c>
      <c r="O22" s="22">
        <f>L22/SUM(L22:L24)</f>
        <v>3.9899090795054881E-2</v>
      </c>
    </row>
    <row r="23" spans="1:15" x14ac:dyDescent="0.3">
      <c r="A23" s="19"/>
      <c r="B23" s="14" t="s">
        <v>68</v>
      </c>
      <c r="C23" s="16">
        <v>1</v>
      </c>
      <c r="D23" s="16">
        <v>12.55</v>
      </c>
      <c r="E23" s="16">
        <v>3.3815</v>
      </c>
      <c r="F23" s="16">
        <v>1E-3</v>
      </c>
      <c r="G23" s="21">
        <f>D23/SUM(D22:D24)</f>
        <v>7.4887370588059804E-2</v>
      </c>
      <c r="H23" s="21"/>
      <c r="J23" s="14" t="s">
        <v>68</v>
      </c>
      <c r="K23" s="16">
        <v>1</v>
      </c>
      <c r="L23" s="16">
        <v>19.289000000000001</v>
      </c>
      <c r="M23" s="16">
        <v>4.5297000000000001</v>
      </c>
      <c r="N23" s="16">
        <v>1E-3</v>
      </c>
      <c r="O23" s="22">
        <f>L23/SUM(L22:L24)</f>
        <v>8.9614993286657396E-2</v>
      </c>
    </row>
    <row r="24" spans="1:15" ht="15" thickBot="1" x14ac:dyDescent="0.35">
      <c r="A24" s="23"/>
      <c r="B24" s="24" t="s">
        <v>82</v>
      </c>
      <c r="C24" s="25">
        <v>36</v>
      </c>
      <c r="D24" s="25">
        <v>133.60599999999999</v>
      </c>
      <c r="E24" s="25"/>
      <c r="F24" s="25"/>
      <c r="G24" s="25"/>
      <c r="H24" s="25"/>
      <c r="I24" s="25"/>
      <c r="J24" s="24" t="s">
        <v>82</v>
      </c>
      <c r="K24" s="25">
        <v>44</v>
      </c>
      <c r="L24" s="25">
        <v>187.36600000000001</v>
      </c>
      <c r="M24" s="25"/>
      <c r="N24" s="25"/>
      <c r="O24" s="2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22D-979D-49DE-9B6C-A55A56D8FE45}">
  <dimension ref="A1:M42"/>
  <sheetViews>
    <sheetView workbookViewId="0">
      <selection activeCell="S29" sqref="S29"/>
    </sheetView>
  </sheetViews>
  <sheetFormatPr defaultRowHeight="14.4" x14ac:dyDescent="0.3"/>
  <cols>
    <col min="1" max="1" width="12.5546875" customWidth="1"/>
    <col min="3" max="3" width="7.44140625" customWidth="1"/>
    <col min="4" max="4" width="6.5546875" customWidth="1"/>
    <col min="5" max="5" width="7.21875" customWidth="1"/>
    <col min="6" max="6" width="8.77734375" customWidth="1"/>
    <col min="8" max="8" width="6.5546875" customWidth="1"/>
    <col min="9" max="9" width="5.77734375" customWidth="1"/>
    <col min="10" max="10" width="8.33203125" customWidth="1"/>
  </cols>
  <sheetData>
    <row r="1" spans="1:13" x14ac:dyDescent="0.3">
      <c r="A1" s="1" t="s">
        <v>0</v>
      </c>
    </row>
    <row r="2" spans="1:13" x14ac:dyDescent="0.3">
      <c r="A2" s="1" t="s">
        <v>273</v>
      </c>
      <c r="F2" s="1" t="s">
        <v>272</v>
      </c>
    </row>
    <row r="3" spans="1:13" s="7" customFormat="1" x14ac:dyDescent="0.3">
      <c r="A3" s="7" t="s">
        <v>661</v>
      </c>
      <c r="B3" s="7" t="s">
        <v>681</v>
      </c>
      <c r="C3" s="7" t="s">
        <v>78</v>
      </c>
      <c r="D3" s="7" t="s">
        <v>79</v>
      </c>
      <c r="E3" s="7" t="s">
        <v>22</v>
      </c>
      <c r="F3" s="7" t="s">
        <v>661</v>
      </c>
      <c r="G3" s="7" t="s">
        <v>681</v>
      </c>
      <c r="H3" s="7" t="s">
        <v>78</v>
      </c>
      <c r="I3" s="7" t="s">
        <v>79</v>
      </c>
      <c r="J3" s="7" t="s">
        <v>22</v>
      </c>
    </row>
    <row r="4" spans="1:13" x14ac:dyDescent="0.3">
      <c r="A4">
        <v>0</v>
      </c>
      <c r="B4">
        <v>7</v>
      </c>
      <c r="C4" s="12">
        <v>0.15476273661263701</v>
      </c>
      <c r="D4" s="12">
        <v>1.09859853546266</v>
      </c>
      <c r="E4">
        <v>0.20799999999999999</v>
      </c>
    </row>
    <row r="5" spans="1:13" x14ac:dyDescent="0.3">
      <c r="A5">
        <v>1</v>
      </c>
      <c r="B5">
        <v>7</v>
      </c>
      <c r="C5" s="12">
        <v>0.15067395789786001</v>
      </c>
      <c r="D5" s="12">
        <v>1.06442485285108</v>
      </c>
      <c r="E5">
        <v>0.25600000000000001</v>
      </c>
      <c r="F5">
        <v>1</v>
      </c>
      <c r="G5">
        <v>7</v>
      </c>
      <c r="H5" s="12">
        <v>0.16880725835605601</v>
      </c>
      <c r="I5" s="12">
        <v>1.2185423420964001</v>
      </c>
      <c r="J5">
        <v>0.09</v>
      </c>
    </row>
    <row r="6" spans="1:13" x14ac:dyDescent="0.3">
      <c r="A6">
        <v>2</v>
      </c>
      <c r="B6">
        <v>7</v>
      </c>
      <c r="C6" s="12">
        <v>0.14836346613396501</v>
      </c>
      <c r="D6" s="12">
        <v>1.0452590528999299</v>
      </c>
      <c r="E6">
        <v>0.33600000000000002</v>
      </c>
      <c r="F6" s="1">
        <v>2</v>
      </c>
      <c r="G6" s="1">
        <v>7</v>
      </c>
      <c r="H6" s="33">
        <v>0.18157653464948201</v>
      </c>
      <c r="I6" s="33">
        <v>1.3311680982048699</v>
      </c>
      <c r="J6" s="1">
        <v>3.3000000000000002E-2</v>
      </c>
    </row>
    <row r="7" spans="1:13" s="1" customFormat="1" x14ac:dyDescent="0.3">
      <c r="A7" s="1">
        <v>4</v>
      </c>
      <c r="B7" s="1">
        <v>7</v>
      </c>
      <c r="C7" s="33">
        <v>0.180735648099627</v>
      </c>
      <c r="D7" s="33">
        <v>1.3236434443685301</v>
      </c>
      <c r="E7" s="1">
        <v>2.5999999999999999E-2</v>
      </c>
      <c r="F7" s="1">
        <v>4</v>
      </c>
      <c r="G7" s="1">
        <v>7</v>
      </c>
      <c r="H7" s="33">
        <v>0.16055478001088699</v>
      </c>
      <c r="I7" s="33">
        <v>1.14757777771111</v>
      </c>
      <c r="J7" s="1">
        <v>2.5000000000000001E-2</v>
      </c>
    </row>
    <row r="8" spans="1:13" x14ac:dyDescent="0.3">
      <c r="A8">
        <v>8</v>
      </c>
      <c r="B8">
        <v>7</v>
      </c>
      <c r="C8" s="12">
        <v>0.14949010624370099</v>
      </c>
      <c r="D8" s="12">
        <v>1.0545916561897299</v>
      </c>
      <c r="E8">
        <v>0.30199999999999999</v>
      </c>
      <c r="F8">
        <v>8</v>
      </c>
      <c r="G8">
        <v>7</v>
      </c>
      <c r="H8" s="12">
        <v>0.159784285706847</v>
      </c>
      <c r="I8" s="12">
        <v>1.1410233085769099</v>
      </c>
      <c r="J8">
        <v>0.151</v>
      </c>
    </row>
    <row r="9" spans="1:13" x14ac:dyDescent="0.3">
      <c r="A9">
        <v>12</v>
      </c>
      <c r="B9">
        <v>7</v>
      </c>
      <c r="C9" s="12">
        <v>0.145636003323314</v>
      </c>
      <c r="D9" s="12">
        <v>1.02276784056779</v>
      </c>
      <c r="E9">
        <v>0.34799999999999998</v>
      </c>
      <c r="F9" s="1">
        <v>12</v>
      </c>
      <c r="G9" s="1">
        <v>7</v>
      </c>
      <c r="H9" s="33">
        <v>0.17513377466035801</v>
      </c>
      <c r="I9" s="33">
        <v>1.2739067447324299</v>
      </c>
      <c r="J9" s="1">
        <v>3.1E-2</v>
      </c>
    </row>
    <row r="10" spans="1:13" x14ac:dyDescent="0.3">
      <c r="C10" s="12"/>
      <c r="D10" s="12"/>
      <c r="F10" s="1"/>
      <c r="G10" s="1"/>
      <c r="H10" s="33"/>
      <c r="I10" s="33"/>
      <c r="J10" s="1"/>
    </row>
    <row r="11" spans="1:13" x14ac:dyDescent="0.3">
      <c r="A11" s="1" t="s">
        <v>1</v>
      </c>
      <c r="D11" s="11"/>
      <c r="E11" s="11"/>
      <c r="F11" s="1"/>
    </row>
    <row r="12" spans="1:13" s="1" customFormat="1" x14ac:dyDescent="0.3">
      <c r="A12" s="1" t="s">
        <v>273</v>
      </c>
      <c r="B12"/>
      <c r="C12"/>
      <c r="D12"/>
      <c r="E12"/>
      <c r="F12" s="1" t="s">
        <v>272</v>
      </c>
      <c r="G12"/>
      <c r="H12"/>
      <c r="I12"/>
      <c r="J12"/>
      <c r="K12"/>
      <c r="L12"/>
      <c r="M12"/>
    </row>
    <row r="13" spans="1:13" s="1" customFormat="1" x14ac:dyDescent="0.3">
      <c r="A13" s="7" t="s">
        <v>661</v>
      </c>
      <c r="B13" s="7" t="s">
        <v>681</v>
      </c>
      <c r="C13" s="7" t="s">
        <v>78</v>
      </c>
      <c r="D13" s="7" t="s">
        <v>79</v>
      </c>
      <c r="E13" s="7" t="s">
        <v>22</v>
      </c>
      <c r="F13" s="7" t="s">
        <v>661</v>
      </c>
      <c r="G13" s="7" t="s">
        <v>681</v>
      </c>
      <c r="H13" s="7" t="s">
        <v>78</v>
      </c>
      <c r="I13" s="7" t="s">
        <v>79</v>
      </c>
      <c r="J13" s="7" t="s">
        <v>22</v>
      </c>
    </row>
    <row r="14" spans="1:13" x14ac:dyDescent="0.3">
      <c r="A14">
        <v>0</v>
      </c>
      <c r="B14">
        <v>6</v>
      </c>
      <c r="C14" s="12">
        <v>0.197531950046795</v>
      </c>
      <c r="D14" s="12">
        <v>1.23077766185404</v>
      </c>
      <c r="E14">
        <v>5.0999999999999997E-2</v>
      </c>
      <c r="K14" s="1"/>
      <c r="L14" s="1"/>
      <c r="M14" s="1"/>
    </row>
    <row r="15" spans="1:13" s="1" customFormat="1" x14ac:dyDescent="0.3">
      <c r="A15">
        <v>1</v>
      </c>
      <c r="B15">
        <v>7</v>
      </c>
      <c r="C15" s="12">
        <v>0.145717964402269</v>
      </c>
      <c r="D15" s="12">
        <v>1.02344161527624</v>
      </c>
      <c r="E15">
        <v>0.38100000000000001</v>
      </c>
      <c r="F15">
        <v>1</v>
      </c>
      <c r="G15">
        <v>6</v>
      </c>
      <c r="H15" s="12">
        <v>0.20170948096819699</v>
      </c>
      <c r="I15" s="12">
        <v>1.26338391950864</v>
      </c>
      <c r="J15">
        <v>8.6999999999999994E-2</v>
      </c>
      <c r="K15"/>
      <c r="L15"/>
      <c r="M15"/>
    </row>
    <row r="16" spans="1:13" x14ac:dyDescent="0.3">
      <c r="A16">
        <v>2</v>
      </c>
      <c r="B16">
        <v>7</v>
      </c>
      <c r="C16" s="12">
        <v>0.15296696096842999</v>
      </c>
      <c r="D16" s="12">
        <v>1.08354895679148</v>
      </c>
      <c r="E16">
        <v>0.26100000000000001</v>
      </c>
      <c r="F16">
        <v>2</v>
      </c>
      <c r="G16">
        <v>7</v>
      </c>
      <c r="H16" s="12">
        <v>0.16028191034197301</v>
      </c>
      <c r="I16" s="12">
        <v>1.14525514443006</v>
      </c>
      <c r="J16">
        <v>0.215</v>
      </c>
      <c r="K16" s="1"/>
      <c r="L16" s="1"/>
      <c r="M16" s="1"/>
    </row>
    <row r="17" spans="1:10" x14ac:dyDescent="0.3">
      <c r="A17">
        <v>4</v>
      </c>
      <c r="B17">
        <v>7</v>
      </c>
      <c r="C17" s="12">
        <v>0.15364794151915201</v>
      </c>
      <c r="D17" s="12">
        <v>1.0892484278583101</v>
      </c>
      <c r="E17">
        <v>0.23100000000000001</v>
      </c>
      <c r="F17">
        <v>4</v>
      </c>
      <c r="G17">
        <v>7</v>
      </c>
      <c r="H17" s="12">
        <v>0.1771009713409</v>
      </c>
      <c r="I17" s="12">
        <v>1.29129551869432</v>
      </c>
      <c r="J17">
        <v>7.0000000000000007E-2</v>
      </c>
    </row>
    <row r="18" spans="1:10" x14ac:dyDescent="0.3">
      <c r="A18">
        <v>8</v>
      </c>
      <c r="B18">
        <v>7</v>
      </c>
      <c r="C18" s="12">
        <v>0.16552643733319899</v>
      </c>
      <c r="D18" s="12">
        <v>1.1901618798147</v>
      </c>
      <c r="E18">
        <v>0.14099999999999999</v>
      </c>
      <c r="F18" s="1">
        <v>8</v>
      </c>
      <c r="G18" s="1">
        <v>7</v>
      </c>
      <c r="H18" s="33">
        <v>0.21279316526637701</v>
      </c>
      <c r="I18" s="33">
        <v>1.62188504375765</v>
      </c>
      <c r="J18" s="1">
        <v>3.9E-2</v>
      </c>
    </row>
    <row r="19" spans="1:10" x14ac:dyDescent="0.3">
      <c r="A19">
        <v>12</v>
      </c>
      <c r="B19">
        <v>7</v>
      </c>
      <c r="C19" s="12">
        <v>0.146398604487851</v>
      </c>
      <c r="D19" s="12">
        <v>1.0290419293423001</v>
      </c>
      <c r="E19">
        <v>0.32500000000000001</v>
      </c>
      <c r="F19">
        <v>12</v>
      </c>
      <c r="G19">
        <v>7</v>
      </c>
      <c r="H19" s="12">
        <v>0.16597393952119799</v>
      </c>
      <c r="I19" s="12">
        <v>1.19401980863222</v>
      </c>
      <c r="J19">
        <v>0.11799999999999999</v>
      </c>
    </row>
    <row r="20" spans="1:10" x14ac:dyDescent="0.3">
      <c r="D20" s="11"/>
      <c r="E20" s="11"/>
    </row>
    <row r="21" spans="1:10" x14ac:dyDescent="0.3">
      <c r="A21" s="1" t="s">
        <v>2</v>
      </c>
      <c r="D21" s="11"/>
      <c r="E21" s="11"/>
    </row>
    <row r="22" spans="1:10" x14ac:dyDescent="0.3">
      <c r="A22" s="1" t="s">
        <v>273</v>
      </c>
      <c r="F22" s="1" t="s">
        <v>272</v>
      </c>
    </row>
    <row r="23" spans="1:10" x14ac:dyDescent="0.3">
      <c r="A23" s="7" t="s">
        <v>661</v>
      </c>
      <c r="B23" s="7" t="s">
        <v>681</v>
      </c>
      <c r="C23" s="7" t="s">
        <v>78</v>
      </c>
      <c r="D23" s="7" t="s">
        <v>79</v>
      </c>
      <c r="E23" s="7" t="s">
        <v>22</v>
      </c>
      <c r="F23" s="7" t="s">
        <v>661</v>
      </c>
      <c r="G23" s="7" t="s">
        <v>681</v>
      </c>
      <c r="H23" s="7" t="s">
        <v>78</v>
      </c>
      <c r="I23" s="7" t="s">
        <v>79</v>
      </c>
      <c r="J23" s="7" t="s">
        <v>22</v>
      </c>
    </row>
    <row r="24" spans="1:10" x14ac:dyDescent="0.3">
      <c r="A24" s="1">
        <v>0</v>
      </c>
      <c r="B24" s="1">
        <v>7</v>
      </c>
      <c r="C24" s="1">
        <v>0.201475611142656</v>
      </c>
      <c r="D24" s="1">
        <v>1.51385941835259</v>
      </c>
      <c r="E24" s="1">
        <v>2.1999999999999999E-2</v>
      </c>
      <c r="F24" s="1"/>
    </row>
    <row r="25" spans="1:10" x14ac:dyDescent="0.3">
      <c r="A25" s="1">
        <v>1</v>
      </c>
      <c r="B25" s="1">
        <v>7</v>
      </c>
      <c r="C25" s="1">
        <v>0.20649097655225701</v>
      </c>
      <c r="D25" s="1">
        <v>1.56135068752011</v>
      </c>
      <c r="E25" s="1">
        <v>2.5999999999999999E-2</v>
      </c>
      <c r="F25" s="1">
        <v>1</v>
      </c>
      <c r="G25" s="1">
        <v>7</v>
      </c>
      <c r="H25" s="1">
        <v>0.20224063530421801</v>
      </c>
      <c r="I25" s="1">
        <v>1.52106495457818</v>
      </c>
      <c r="J25" s="1">
        <v>2.5000000000000001E-2</v>
      </c>
    </row>
    <row r="26" spans="1:10" x14ac:dyDescent="0.3">
      <c r="A26" s="1">
        <v>2</v>
      </c>
      <c r="B26" s="1">
        <v>7</v>
      </c>
      <c r="C26" s="1">
        <v>0.198778825896472</v>
      </c>
      <c r="D26" s="1">
        <v>1.48856894191956</v>
      </c>
      <c r="E26" s="1">
        <v>3.6999999999999998E-2</v>
      </c>
      <c r="F26" s="1">
        <v>2</v>
      </c>
      <c r="G26" s="1">
        <v>7</v>
      </c>
      <c r="H26" s="1">
        <v>0.206407346602619</v>
      </c>
      <c r="I26" s="1">
        <v>1.56055386137198</v>
      </c>
      <c r="J26" s="1">
        <v>3.1E-2</v>
      </c>
    </row>
    <row r="27" spans="1:10" x14ac:dyDescent="0.3">
      <c r="A27" s="1">
        <v>4</v>
      </c>
      <c r="B27" s="1">
        <v>7</v>
      </c>
      <c r="C27" s="1">
        <v>0.223684604756542</v>
      </c>
      <c r="D27" s="1">
        <v>1.72881748418548</v>
      </c>
      <c r="E27" s="1">
        <v>1.7999999999999999E-2</v>
      </c>
      <c r="F27" s="1">
        <v>4</v>
      </c>
      <c r="G27" s="1">
        <v>7</v>
      </c>
      <c r="H27" s="1">
        <v>0.177299169180205</v>
      </c>
      <c r="I27" s="1">
        <v>1.29305207340218</v>
      </c>
      <c r="J27" s="1">
        <v>3.1E-2</v>
      </c>
    </row>
    <row r="28" spans="1:10" x14ac:dyDescent="0.3">
      <c r="A28" s="1">
        <v>8</v>
      </c>
      <c r="B28" s="1">
        <v>7</v>
      </c>
      <c r="C28" s="1">
        <v>0.19517957712556899</v>
      </c>
      <c r="D28" s="1">
        <v>1.4550792070744001</v>
      </c>
      <c r="E28" s="1">
        <v>2.7E-2</v>
      </c>
      <c r="F28" s="1">
        <v>8</v>
      </c>
      <c r="G28" s="1">
        <v>7</v>
      </c>
      <c r="H28" s="1">
        <v>0.205677715268545</v>
      </c>
      <c r="I28" s="1">
        <v>1.55360905180758</v>
      </c>
      <c r="J28" s="1">
        <v>3.1E-2</v>
      </c>
    </row>
    <row r="29" spans="1:10" x14ac:dyDescent="0.3">
      <c r="A29" s="1">
        <v>12</v>
      </c>
      <c r="B29" s="1">
        <v>7</v>
      </c>
      <c r="C29" s="1">
        <v>0.217345294728918</v>
      </c>
      <c r="D29" s="1">
        <v>1.66621596930389</v>
      </c>
      <c r="E29" s="1">
        <v>3.2000000000000001E-2</v>
      </c>
      <c r="F29">
        <v>12</v>
      </c>
      <c r="G29">
        <v>7</v>
      </c>
      <c r="H29">
        <v>0.18621005728012799</v>
      </c>
      <c r="I29">
        <v>1.37290999191589</v>
      </c>
      <c r="J29">
        <v>6.9000000000000006E-2</v>
      </c>
    </row>
    <row r="30" spans="1:10" x14ac:dyDescent="0.3">
      <c r="D30" s="11"/>
      <c r="E30" s="11"/>
    </row>
    <row r="31" spans="1:10" x14ac:dyDescent="0.3">
      <c r="A31" s="1" t="s">
        <v>3</v>
      </c>
      <c r="D31" s="11"/>
      <c r="E31" s="11"/>
    </row>
    <row r="32" spans="1:10" x14ac:dyDescent="0.3">
      <c r="A32" s="1" t="s">
        <v>273</v>
      </c>
      <c r="F32" s="1" t="s">
        <v>272</v>
      </c>
    </row>
    <row r="33" spans="1:10" x14ac:dyDescent="0.3">
      <c r="A33" s="7" t="s">
        <v>661</v>
      </c>
      <c r="B33" s="7" t="s">
        <v>681</v>
      </c>
      <c r="C33" s="7" t="s">
        <v>78</v>
      </c>
      <c r="D33" s="7" t="s">
        <v>79</v>
      </c>
      <c r="E33" s="7" t="s">
        <v>22</v>
      </c>
      <c r="F33" s="7" t="s">
        <v>661</v>
      </c>
      <c r="G33" s="7" t="s">
        <v>681</v>
      </c>
      <c r="H33" s="7" t="s">
        <v>78</v>
      </c>
      <c r="I33" s="7" t="s">
        <v>79</v>
      </c>
      <c r="J33" s="7" t="s">
        <v>22</v>
      </c>
    </row>
    <row r="34" spans="1:10" x14ac:dyDescent="0.3">
      <c r="A34" s="1">
        <v>0</v>
      </c>
      <c r="B34" s="1">
        <v>6</v>
      </c>
      <c r="C34" s="1">
        <v>0.23916180348271299</v>
      </c>
      <c r="D34" s="1">
        <v>1.57169950573899</v>
      </c>
      <c r="E34" s="1">
        <v>4.4999999999999998E-2</v>
      </c>
      <c r="F34" s="1"/>
    </row>
    <row r="35" spans="1:10" x14ac:dyDescent="0.3">
      <c r="A35" s="1">
        <v>1</v>
      </c>
      <c r="B35" s="1">
        <v>7</v>
      </c>
      <c r="C35" s="1">
        <v>0.21140962098830199</v>
      </c>
      <c r="D35" s="1">
        <v>1.60851280929842</v>
      </c>
      <c r="E35" s="1">
        <v>2.3E-2</v>
      </c>
      <c r="F35">
        <v>1</v>
      </c>
      <c r="G35">
        <v>6</v>
      </c>
      <c r="H35">
        <v>0.20559484322653199</v>
      </c>
      <c r="I35">
        <v>1.2940175518344399</v>
      </c>
      <c r="J35">
        <v>8.1000000000000003E-2</v>
      </c>
    </row>
    <row r="36" spans="1:10" x14ac:dyDescent="0.3">
      <c r="A36" s="1">
        <v>2</v>
      </c>
      <c r="B36" s="1">
        <v>7</v>
      </c>
      <c r="C36" s="1">
        <v>0.21123568914465499</v>
      </c>
      <c r="D36" s="1">
        <v>1.6068350423886899</v>
      </c>
      <c r="E36" s="1">
        <v>2.5000000000000001E-2</v>
      </c>
      <c r="F36" s="1">
        <v>2</v>
      </c>
      <c r="G36" s="1">
        <v>7</v>
      </c>
      <c r="H36" s="1">
        <v>0.248935156570219</v>
      </c>
      <c r="I36" s="1">
        <v>1.9886577736759099</v>
      </c>
      <c r="J36" s="1">
        <v>2.8000000000000001E-2</v>
      </c>
    </row>
    <row r="37" spans="1:10" x14ac:dyDescent="0.3">
      <c r="A37" s="1">
        <v>4</v>
      </c>
      <c r="B37" s="1">
        <v>7</v>
      </c>
      <c r="C37" s="1">
        <v>0.20617142377370201</v>
      </c>
      <c r="D37" s="1">
        <v>1.5583068935648501</v>
      </c>
      <c r="E37" s="1">
        <v>2.1999999999999999E-2</v>
      </c>
      <c r="F37">
        <v>4</v>
      </c>
      <c r="G37">
        <v>7</v>
      </c>
      <c r="H37">
        <v>0.17752794844421199</v>
      </c>
      <c r="I37">
        <v>1.29508071265206</v>
      </c>
      <c r="J37">
        <v>5.1999999999999998E-2</v>
      </c>
    </row>
    <row r="38" spans="1:10" x14ac:dyDescent="0.3">
      <c r="A38" s="1">
        <v>8</v>
      </c>
      <c r="B38" s="1">
        <v>7</v>
      </c>
      <c r="C38" s="1">
        <v>0.23876859819485899</v>
      </c>
      <c r="D38" s="1">
        <v>1.8819659643203701</v>
      </c>
      <c r="E38" s="1">
        <v>4.3999999999999997E-2</v>
      </c>
      <c r="F38" s="1">
        <v>8</v>
      </c>
      <c r="G38" s="1">
        <v>7</v>
      </c>
      <c r="H38" s="1">
        <v>0.20872792249133401</v>
      </c>
      <c r="I38" s="1">
        <v>1.58272681489167</v>
      </c>
      <c r="J38" s="1">
        <v>2.5000000000000001E-2</v>
      </c>
    </row>
    <row r="39" spans="1:10" x14ac:dyDescent="0.3">
      <c r="A39" s="1">
        <v>12</v>
      </c>
      <c r="B39" s="1">
        <v>7</v>
      </c>
      <c r="C39" s="1">
        <v>0.22910217815240599</v>
      </c>
      <c r="D39" s="1">
        <v>1.7831326408731201</v>
      </c>
      <c r="E39" s="1">
        <v>3.3000000000000002E-2</v>
      </c>
      <c r="F39" s="1">
        <v>12</v>
      </c>
      <c r="G39" s="1">
        <v>7</v>
      </c>
      <c r="H39" s="1">
        <v>0.21453298294131401</v>
      </c>
      <c r="I39" s="1">
        <v>1.6387675990113699</v>
      </c>
      <c r="J39" s="1">
        <v>3.5000000000000003E-2</v>
      </c>
    </row>
    <row r="40" spans="1:10" x14ac:dyDescent="0.3">
      <c r="D40" s="11"/>
      <c r="E40" s="11"/>
    </row>
    <row r="41" spans="1:10" x14ac:dyDescent="0.3">
      <c r="D41" s="11"/>
      <c r="E41" s="11"/>
      <c r="F41" s="1"/>
    </row>
    <row r="42" spans="1:10" x14ac:dyDescent="0.3">
      <c r="D42" s="11"/>
      <c r="E42" s="11"/>
      <c r="F42" s="1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96007-7568-4A32-94F0-3051211E71EE}">
  <dimension ref="A1:S64"/>
  <sheetViews>
    <sheetView workbookViewId="0">
      <selection activeCell="Q37" sqref="Q37"/>
    </sheetView>
  </sheetViews>
  <sheetFormatPr defaultRowHeight="14.4" x14ac:dyDescent="0.3"/>
  <cols>
    <col min="2" max="4" width="9.5546875" bestFit="1" customWidth="1"/>
    <col min="5" max="5" width="10.5546875" bestFit="1" customWidth="1"/>
    <col min="15" max="15" width="21.21875" customWidth="1"/>
    <col min="17" max="17" width="11.21875" customWidth="1"/>
    <col min="18" max="18" width="12.33203125" customWidth="1"/>
    <col min="19" max="19" width="10.21875" bestFit="1" customWidth="1"/>
  </cols>
  <sheetData>
    <row r="1" spans="1:7" x14ac:dyDescent="0.3">
      <c r="A1" s="1" t="s">
        <v>682</v>
      </c>
    </row>
    <row r="2" spans="1:7" x14ac:dyDescent="0.3">
      <c r="A2" s="1">
        <v>2020</v>
      </c>
      <c r="E2" s="1">
        <v>2021</v>
      </c>
    </row>
    <row r="3" spans="1:7" s="1" customFormat="1" x14ac:dyDescent="0.3">
      <c r="B3" s="1" t="s">
        <v>69</v>
      </c>
      <c r="C3" s="1" t="s">
        <v>70</v>
      </c>
      <c r="F3" s="1" t="s">
        <v>69</v>
      </c>
      <c r="G3" s="1" t="s">
        <v>70</v>
      </c>
    </row>
    <row r="4" spans="1:7" x14ac:dyDescent="0.3">
      <c r="A4" s="1" t="s">
        <v>64</v>
      </c>
      <c r="B4">
        <v>56</v>
      </c>
      <c r="C4">
        <v>47</v>
      </c>
      <c r="E4" s="1" t="s">
        <v>64</v>
      </c>
      <c r="F4">
        <v>23</v>
      </c>
      <c r="G4">
        <v>36</v>
      </c>
    </row>
    <row r="5" spans="1:7" x14ac:dyDescent="0.3">
      <c r="A5" s="1" t="s">
        <v>178</v>
      </c>
      <c r="B5">
        <v>26</v>
      </c>
      <c r="C5">
        <v>29</v>
      </c>
      <c r="E5" s="1" t="s">
        <v>178</v>
      </c>
      <c r="F5">
        <v>25</v>
      </c>
      <c r="G5">
        <v>22</v>
      </c>
    </row>
    <row r="9" spans="1:7" x14ac:dyDescent="0.3">
      <c r="A9" s="1" t="s">
        <v>683</v>
      </c>
    </row>
    <row r="10" spans="1:7" x14ac:dyDescent="0.3">
      <c r="A10" s="1">
        <v>2020</v>
      </c>
      <c r="E10" s="1">
        <v>2021</v>
      </c>
    </row>
    <row r="11" spans="1:7" x14ac:dyDescent="0.3">
      <c r="A11" s="1"/>
      <c r="B11" s="1" t="s">
        <v>69</v>
      </c>
      <c r="C11" s="1" t="s">
        <v>70</v>
      </c>
      <c r="D11" s="1"/>
      <c r="E11" s="1"/>
      <c r="F11" s="1" t="s">
        <v>69</v>
      </c>
      <c r="G11" s="1" t="s">
        <v>70</v>
      </c>
    </row>
    <row r="12" spans="1:7" x14ac:dyDescent="0.3">
      <c r="A12" s="1" t="s">
        <v>64</v>
      </c>
      <c r="B12">
        <v>33</v>
      </c>
      <c r="C12">
        <v>47</v>
      </c>
      <c r="E12" s="1" t="s">
        <v>64</v>
      </c>
      <c r="F12">
        <v>56</v>
      </c>
      <c r="G12">
        <v>20</v>
      </c>
    </row>
    <row r="13" spans="1:7" x14ac:dyDescent="0.3">
      <c r="A13" s="1" t="s">
        <v>178</v>
      </c>
      <c r="B13">
        <v>37</v>
      </c>
      <c r="C13">
        <v>78</v>
      </c>
      <c r="E13" s="1" t="s">
        <v>178</v>
      </c>
      <c r="F13">
        <v>56</v>
      </c>
      <c r="G13">
        <v>47</v>
      </c>
    </row>
    <row r="17" spans="1:19" x14ac:dyDescent="0.3">
      <c r="A17" t="s">
        <v>705</v>
      </c>
    </row>
    <row r="19" spans="1:19" x14ac:dyDescent="0.3">
      <c r="A19" s="1" t="s">
        <v>0</v>
      </c>
      <c r="B19" s="1"/>
      <c r="C19" s="1"/>
      <c r="D19" s="1"/>
      <c r="E19" s="1"/>
      <c r="F19" s="1"/>
      <c r="G19" s="1" t="s">
        <v>2</v>
      </c>
      <c r="H19" s="1"/>
      <c r="I19" s="1"/>
      <c r="J19" s="1"/>
      <c r="K19" s="1"/>
    </row>
    <row r="20" spans="1:19" x14ac:dyDescent="0.3">
      <c r="A20" s="1"/>
      <c r="B20" s="39" t="s">
        <v>64</v>
      </c>
      <c r="C20" s="39"/>
      <c r="D20" s="39" t="s">
        <v>63</v>
      </c>
      <c r="E20" s="39"/>
      <c r="F20" s="1"/>
      <c r="G20" s="1"/>
      <c r="H20" s="39" t="s">
        <v>64</v>
      </c>
      <c r="I20" s="39"/>
      <c r="J20" s="39" t="s">
        <v>63</v>
      </c>
      <c r="K20" s="39"/>
      <c r="O20" s="1" t="s">
        <v>709</v>
      </c>
      <c r="P20" s="10"/>
      <c r="Q20" s="10"/>
      <c r="R20" s="12"/>
      <c r="S20" s="12"/>
    </row>
    <row r="21" spans="1:19" x14ac:dyDescent="0.3">
      <c r="A21" s="1" t="s">
        <v>182</v>
      </c>
      <c r="B21" s="1" t="s">
        <v>703</v>
      </c>
      <c r="C21" s="1" t="s">
        <v>704</v>
      </c>
      <c r="D21" s="1" t="s">
        <v>703</v>
      </c>
      <c r="E21" s="1" t="s">
        <v>704</v>
      </c>
      <c r="F21" s="1"/>
      <c r="G21" s="1" t="s">
        <v>182</v>
      </c>
      <c r="H21" s="1" t="s">
        <v>703</v>
      </c>
      <c r="I21" s="1" t="s">
        <v>704</v>
      </c>
      <c r="J21" s="1" t="s">
        <v>703</v>
      </c>
      <c r="K21" s="1" t="s">
        <v>704</v>
      </c>
      <c r="O21" s="1" t="s">
        <v>710</v>
      </c>
      <c r="P21" s="34">
        <v>2.6</v>
      </c>
      <c r="Q21" s="10"/>
      <c r="R21" s="12"/>
      <c r="S21" s="12"/>
    </row>
    <row r="22" spans="1:19" x14ac:dyDescent="0.3">
      <c r="A22" s="1">
        <v>0</v>
      </c>
      <c r="B22">
        <v>4</v>
      </c>
      <c r="C22">
        <v>8</v>
      </c>
      <c r="G22" s="1">
        <v>0</v>
      </c>
      <c r="H22">
        <v>10</v>
      </c>
      <c r="I22">
        <v>8</v>
      </c>
      <c r="O22" s="1" t="s">
        <v>184</v>
      </c>
      <c r="P22" s="13">
        <v>9</v>
      </c>
      <c r="Q22" s="34"/>
    </row>
    <row r="23" spans="1:19" x14ac:dyDescent="0.3">
      <c r="A23" s="1">
        <v>1</v>
      </c>
      <c r="B23">
        <v>7</v>
      </c>
      <c r="C23">
        <v>18</v>
      </c>
      <c r="D23">
        <v>6</v>
      </c>
      <c r="E23">
        <v>10</v>
      </c>
      <c r="G23" s="1">
        <v>1</v>
      </c>
      <c r="H23">
        <v>15</v>
      </c>
      <c r="I23">
        <v>19</v>
      </c>
      <c r="J23">
        <v>5</v>
      </c>
      <c r="K23">
        <v>14</v>
      </c>
      <c r="O23" s="1" t="s">
        <v>22</v>
      </c>
      <c r="P23" s="12">
        <v>0.03</v>
      </c>
      <c r="Q23" s="10"/>
      <c r="R23" s="12"/>
      <c r="S23" s="12"/>
    </row>
    <row r="24" spans="1:19" x14ac:dyDescent="0.3">
      <c r="A24" s="1">
        <v>2</v>
      </c>
      <c r="B24">
        <v>3</v>
      </c>
      <c r="C24">
        <v>8</v>
      </c>
      <c r="D24">
        <v>10</v>
      </c>
      <c r="E24">
        <v>16</v>
      </c>
      <c r="G24" s="1">
        <v>2</v>
      </c>
      <c r="H24">
        <v>13</v>
      </c>
      <c r="I24">
        <v>14</v>
      </c>
      <c r="J24">
        <v>8</v>
      </c>
      <c r="K24">
        <v>7</v>
      </c>
      <c r="O24" s="1" t="s">
        <v>707</v>
      </c>
      <c r="P24" s="34">
        <v>7.7</v>
      </c>
      <c r="Q24" s="10"/>
      <c r="R24" s="12"/>
      <c r="S24" s="12"/>
    </row>
    <row r="25" spans="1:19" x14ac:dyDescent="0.3">
      <c r="A25" s="1">
        <v>4</v>
      </c>
      <c r="B25">
        <v>20</v>
      </c>
      <c r="C25">
        <v>9</v>
      </c>
      <c r="D25">
        <v>13</v>
      </c>
      <c r="E25">
        <v>21</v>
      </c>
      <c r="G25" s="1">
        <v>4</v>
      </c>
      <c r="H25">
        <v>23</v>
      </c>
      <c r="I25">
        <v>15</v>
      </c>
      <c r="J25">
        <v>7</v>
      </c>
      <c r="K25">
        <v>8</v>
      </c>
      <c r="O25" s="1"/>
    </row>
    <row r="26" spans="1:19" x14ac:dyDescent="0.3">
      <c r="A26" s="1">
        <v>8</v>
      </c>
      <c r="B26">
        <v>2</v>
      </c>
      <c r="C26">
        <v>5</v>
      </c>
      <c r="D26">
        <v>3</v>
      </c>
      <c r="E26">
        <v>8</v>
      </c>
      <c r="G26" s="1">
        <v>8</v>
      </c>
      <c r="H26">
        <v>8</v>
      </c>
      <c r="I26">
        <v>11</v>
      </c>
      <c r="J26">
        <v>9</v>
      </c>
      <c r="K26">
        <v>8</v>
      </c>
      <c r="O26" s="1" t="s">
        <v>711</v>
      </c>
    </row>
    <row r="27" spans="1:19" x14ac:dyDescent="0.3">
      <c r="A27" s="1">
        <v>12</v>
      </c>
      <c r="B27">
        <v>4</v>
      </c>
      <c r="C27">
        <v>6</v>
      </c>
      <c r="D27">
        <v>7</v>
      </c>
      <c r="E27">
        <v>41</v>
      </c>
      <c r="G27" s="1">
        <v>12</v>
      </c>
      <c r="H27">
        <v>19</v>
      </c>
      <c r="I27">
        <v>14</v>
      </c>
      <c r="J27">
        <v>8</v>
      </c>
      <c r="K27">
        <v>8</v>
      </c>
      <c r="O27" s="1" t="s">
        <v>710</v>
      </c>
      <c r="P27">
        <v>-2.0299999999999998</v>
      </c>
    </row>
    <row r="28" spans="1:19" x14ac:dyDescent="0.3">
      <c r="A28" s="1" t="s">
        <v>708</v>
      </c>
      <c r="B28" s="35">
        <f>AVERAGE(B22:B27)</f>
        <v>6.666666666666667</v>
      </c>
      <c r="C28" s="35">
        <f>AVERAGE(C22:C27)</f>
        <v>9</v>
      </c>
      <c r="D28" s="35">
        <f>AVERAGE(D23:D27)</f>
        <v>7.8</v>
      </c>
      <c r="E28" s="35">
        <f>AVERAGE(E23:E27)</f>
        <v>19.2</v>
      </c>
      <c r="G28" s="1" t="s">
        <v>708</v>
      </c>
      <c r="H28" s="35">
        <f>AVERAGE(H22:H27)</f>
        <v>14.666666666666666</v>
      </c>
      <c r="I28" s="35">
        <f>AVERAGE(I22:I27)</f>
        <v>13.5</v>
      </c>
      <c r="J28" s="35">
        <f>AVERAGE(J23:J27)</f>
        <v>7.4</v>
      </c>
      <c r="K28" s="35">
        <f>AVERAGE(K23:K27)</f>
        <v>9</v>
      </c>
      <c r="O28" s="1" t="s">
        <v>184</v>
      </c>
      <c r="P28">
        <v>9</v>
      </c>
    </row>
    <row r="29" spans="1:19" x14ac:dyDescent="0.3">
      <c r="A29" s="1" t="s">
        <v>712</v>
      </c>
      <c r="B29">
        <f>SUM(B22:B27)</f>
        <v>40</v>
      </c>
      <c r="C29">
        <f>SUM(C22:C27)</f>
        <v>54</v>
      </c>
      <c r="D29">
        <f>SUM(D22:D27)</f>
        <v>39</v>
      </c>
      <c r="E29">
        <f>SUM(E22:E27)</f>
        <v>96</v>
      </c>
      <c r="G29" s="1" t="s">
        <v>712</v>
      </c>
      <c r="H29">
        <f>SUM(H22:H27)</f>
        <v>88</v>
      </c>
      <c r="I29">
        <f>SUM(I22:I27)</f>
        <v>81</v>
      </c>
      <c r="J29">
        <f>SUM(J22:J27)</f>
        <v>37</v>
      </c>
      <c r="K29">
        <f>SUM(K22:K27)</f>
        <v>45</v>
      </c>
      <c r="O29" s="1" t="s">
        <v>22</v>
      </c>
      <c r="P29">
        <v>7.0000000000000007E-2</v>
      </c>
    </row>
    <row r="30" spans="1:19" x14ac:dyDescent="0.3">
      <c r="O30" s="1" t="s">
        <v>707</v>
      </c>
      <c r="P30">
        <v>-9.9</v>
      </c>
    </row>
    <row r="31" spans="1:19" x14ac:dyDescent="0.3">
      <c r="A31" s="1" t="s">
        <v>1</v>
      </c>
      <c r="B31" s="1"/>
      <c r="C31" s="1"/>
      <c r="D31" s="1"/>
      <c r="E31" s="1"/>
      <c r="F31" s="1"/>
      <c r="G31" s="1" t="s">
        <v>3</v>
      </c>
      <c r="H31" s="1"/>
      <c r="I31" s="1"/>
      <c r="J31" s="1"/>
      <c r="K31" s="1"/>
      <c r="O31" s="1"/>
    </row>
    <row r="32" spans="1:19" x14ac:dyDescent="0.3">
      <c r="A32" s="1"/>
      <c r="B32" s="39" t="s">
        <v>64</v>
      </c>
      <c r="C32" s="39"/>
      <c r="D32" s="39" t="s">
        <v>63</v>
      </c>
      <c r="E32" s="39"/>
      <c r="F32" s="1"/>
      <c r="G32" s="1"/>
      <c r="H32" s="39" t="s">
        <v>64</v>
      </c>
      <c r="I32" s="39"/>
      <c r="J32" s="39" t="s">
        <v>63</v>
      </c>
      <c r="K32" s="39"/>
      <c r="O32" s="1"/>
    </row>
    <row r="33" spans="1:15" x14ac:dyDescent="0.3">
      <c r="A33" s="1" t="s">
        <v>182</v>
      </c>
      <c r="B33" s="1" t="s">
        <v>703</v>
      </c>
      <c r="C33" s="1" t="s">
        <v>704</v>
      </c>
      <c r="D33" s="1" t="s">
        <v>703</v>
      </c>
      <c r="E33" s="1" t="s">
        <v>704</v>
      </c>
      <c r="F33" s="1"/>
      <c r="G33" s="1" t="s">
        <v>182</v>
      </c>
      <c r="H33" s="1" t="s">
        <v>703</v>
      </c>
      <c r="I33" s="1" t="s">
        <v>704</v>
      </c>
      <c r="J33" s="1" t="s">
        <v>703</v>
      </c>
      <c r="K33" s="1" t="s">
        <v>704</v>
      </c>
      <c r="O33" s="1"/>
    </row>
    <row r="34" spans="1:15" x14ac:dyDescent="0.3">
      <c r="A34" s="1">
        <v>0</v>
      </c>
      <c r="B34">
        <v>22</v>
      </c>
      <c r="C34">
        <v>6</v>
      </c>
      <c r="G34" s="1">
        <v>0</v>
      </c>
      <c r="H34">
        <v>7</v>
      </c>
      <c r="I34">
        <v>12</v>
      </c>
      <c r="O34" s="1"/>
    </row>
    <row r="35" spans="1:15" x14ac:dyDescent="0.3">
      <c r="A35" s="1">
        <v>1</v>
      </c>
      <c r="B35">
        <v>33</v>
      </c>
      <c r="C35">
        <v>1</v>
      </c>
      <c r="D35">
        <v>13</v>
      </c>
      <c r="E35">
        <v>10</v>
      </c>
      <c r="G35" s="1">
        <v>1</v>
      </c>
      <c r="H35">
        <v>7</v>
      </c>
      <c r="I35">
        <v>8</v>
      </c>
      <c r="J35">
        <v>9</v>
      </c>
      <c r="K35">
        <v>6</v>
      </c>
      <c r="O35" s="1"/>
    </row>
    <row r="36" spans="1:15" x14ac:dyDescent="0.3">
      <c r="A36" s="1">
        <v>2</v>
      </c>
      <c r="B36">
        <v>3</v>
      </c>
      <c r="C36">
        <v>2</v>
      </c>
      <c r="D36">
        <v>4</v>
      </c>
      <c r="E36">
        <v>6</v>
      </c>
      <c r="G36" s="1">
        <v>2</v>
      </c>
      <c r="H36">
        <v>2</v>
      </c>
      <c r="I36">
        <v>8</v>
      </c>
      <c r="J36">
        <v>10</v>
      </c>
      <c r="K36">
        <v>9</v>
      </c>
      <c r="O36" s="1"/>
    </row>
    <row r="37" spans="1:15" x14ac:dyDescent="0.3">
      <c r="A37" s="1">
        <v>4</v>
      </c>
      <c r="B37">
        <v>2</v>
      </c>
      <c r="C37">
        <v>4</v>
      </c>
      <c r="D37">
        <v>8</v>
      </c>
      <c r="E37">
        <v>6</v>
      </c>
      <c r="G37" s="1">
        <v>4</v>
      </c>
      <c r="H37">
        <v>10</v>
      </c>
      <c r="I37">
        <v>6</v>
      </c>
      <c r="J37">
        <v>1</v>
      </c>
      <c r="K37">
        <v>6</v>
      </c>
      <c r="O37" s="1"/>
    </row>
    <row r="38" spans="1:15" x14ac:dyDescent="0.3">
      <c r="A38" s="1">
        <v>8</v>
      </c>
      <c r="B38">
        <v>2</v>
      </c>
      <c r="C38">
        <v>5</v>
      </c>
      <c r="D38">
        <v>19</v>
      </c>
      <c r="E38">
        <v>19</v>
      </c>
      <c r="G38" s="1">
        <v>8</v>
      </c>
      <c r="H38">
        <v>6</v>
      </c>
      <c r="I38">
        <v>13</v>
      </c>
      <c r="J38">
        <v>5</v>
      </c>
      <c r="K38">
        <v>9</v>
      </c>
      <c r="O38" s="1"/>
    </row>
    <row r="39" spans="1:15" x14ac:dyDescent="0.3">
      <c r="A39" s="1">
        <v>12</v>
      </c>
      <c r="B39">
        <v>16</v>
      </c>
      <c r="C39">
        <v>3</v>
      </c>
      <c r="D39">
        <v>18</v>
      </c>
      <c r="E39">
        <v>14</v>
      </c>
      <c r="G39" s="1">
        <v>12</v>
      </c>
      <c r="H39">
        <v>6</v>
      </c>
      <c r="I39">
        <v>12</v>
      </c>
      <c r="J39">
        <v>5</v>
      </c>
      <c r="K39">
        <v>10</v>
      </c>
      <c r="O39" s="1"/>
    </row>
    <row r="40" spans="1:15" x14ac:dyDescent="0.3">
      <c r="A40" s="1" t="s">
        <v>708</v>
      </c>
      <c r="B40" s="35">
        <f>AVERAGE(B34:B39)</f>
        <v>13</v>
      </c>
      <c r="C40" s="35">
        <f>AVERAGE(C34:C39)</f>
        <v>3.5</v>
      </c>
      <c r="D40" s="35">
        <f>AVERAGE(D35:D39)</f>
        <v>12.4</v>
      </c>
      <c r="E40" s="35">
        <f>AVERAGE(E35:E39)</f>
        <v>11</v>
      </c>
      <c r="G40" s="1" t="s">
        <v>708</v>
      </c>
      <c r="H40" s="35">
        <f>AVERAGE(H34:H39)</f>
        <v>6.333333333333333</v>
      </c>
      <c r="I40" s="35">
        <f>AVERAGE(I34:I39)</f>
        <v>9.8333333333333339</v>
      </c>
      <c r="J40" s="35">
        <f>AVERAGE(J35:J39)</f>
        <v>6</v>
      </c>
      <c r="K40" s="35">
        <f>AVERAGE(K35:K39)</f>
        <v>8</v>
      </c>
      <c r="O40" s="1"/>
    </row>
    <row r="41" spans="1:15" x14ac:dyDescent="0.3">
      <c r="A41" s="1" t="s">
        <v>712</v>
      </c>
      <c r="B41">
        <f>SUM(B34:B39)</f>
        <v>78</v>
      </c>
      <c r="C41">
        <f>SUM(C34:C39)</f>
        <v>21</v>
      </c>
      <c r="D41">
        <f>SUM(D34:D39)</f>
        <v>62</v>
      </c>
      <c r="E41">
        <f>SUM(E34:E39)</f>
        <v>55</v>
      </c>
      <c r="G41" s="1" t="s">
        <v>712</v>
      </c>
      <c r="H41">
        <f>SUM(H34:H39)</f>
        <v>38</v>
      </c>
      <c r="I41">
        <f>SUM(I34:I39)</f>
        <v>59</v>
      </c>
      <c r="J41">
        <f>SUM(J34:J39)</f>
        <v>30</v>
      </c>
      <c r="K41">
        <f>SUM(K34:K39)</f>
        <v>40</v>
      </c>
      <c r="O41" s="1"/>
    </row>
    <row r="42" spans="1:15" x14ac:dyDescent="0.3">
      <c r="B42" s="1"/>
      <c r="C42" s="1"/>
      <c r="D42" s="1"/>
      <c r="E42" s="1"/>
      <c r="H42" s="1"/>
      <c r="I42" s="1"/>
      <c r="J42" s="1"/>
      <c r="K42" s="1"/>
      <c r="O42" s="1"/>
    </row>
    <row r="43" spans="1:15" x14ac:dyDescent="0.3">
      <c r="O43" s="1"/>
    </row>
    <row r="44" spans="1:15" x14ac:dyDescent="0.3">
      <c r="O44" s="1"/>
    </row>
    <row r="45" spans="1:15" x14ac:dyDescent="0.3">
      <c r="B45" t="s">
        <v>716</v>
      </c>
      <c r="C45" s="1" t="s">
        <v>717</v>
      </c>
      <c r="D45" t="s">
        <v>718</v>
      </c>
      <c r="E45" s="1" t="s">
        <v>719</v>
      </c>
      <c r="O45" s="1"/>
    </row>
    <row r="46" spans="1:15" x14ac:dyDescent="0.3">
      <c r="A46" t="s">
        <v>706</v>
      </c>
      <c r="B46" s="10">
        <v>1.8232170999999999</v>
      </c>
      <c r="C46" s="36">
        <v>3.9545287999999998</v>
      </c>
      <c r="D46" s="10">
        <v>-0.29620299999999999</v>
      </c>
      <c r="E46" s="10">
        <v>-2.5581214999999999</v>
      </c>
      <c r="O46" s="1"/>
    </row>
    <row r="47" spans="1:15" x14ac:dyDescent="0.3">
      <c r="A47" t="s">
        <v>22</v>
      </c>
      <c r="B47" s="10">
        <v>0.10158349999999999</v>
      </c>
      <c r="C47" s="36">
        <v>3.3318000000000002E-3</v>
      </c>
      <c r="D47" s="10">
        <v>0.77379620000000005</v>
      </c>
      <c r="E47" s="10">
        <v>3.0781800000000002E-2</v>
      </c>
      <c r="O47" s="1"/>
    </row>
    <row r="48" spans="1:15" x14ac:dyDescent="0.3">
      <c r="A48" t="s">
        <v>713</v>
      </c>
      <c r="B48">
        <v>4.2</v>
      </c>
      <c r="C48" s="14">
        <v>3.5</v>
      </c>
      <c r="D48">
        <v>-0.9</v>
      </c>
      <c r="E48">
        <v>-9</v>
      </c>
      <c r="O48" s="1"/>
    </row>
    <row r="49" spans="1:15" x14ac:dyDescent="0.3">
      <c r="A49" t="s">
        <v>715</v>
      </c>
      <c r="B49" s="12">
        <v>-1.0111513000000001</v>
      </c>
      <c r="C49" s="37">
        <v>1.4978525</v>
      </c>
      <c r="D49" s="12">
        <v>-7.7734677000000003</v>
      </c>
      <c r="E49" s="12">
        <v>-16.958736300000002</v>
      </c>
      <c r="O49" s="1"/>
    </row>
    <row r="50" spans="1:15" x14ac:dyDescent="0.3">
      <c r="A50" t="s">
        <v>714</v>
      </c>
      <c r="B50" s="12">
        <v>9.4111513000000002</v>
      </c>
      <c r="C50" s="37">
        <v>5.5021475000000004</v>
      </c>
      <c r="D50" s="12">
        <v>5.9734676999999996</v>
      </c>
      <c r="E50" s="12">
        <v>-1.0412637</v>
      </c>
      <c r="O50" s="1"/>
    </row>
    <row r="51" spans="1:15" x14ac:dyDescent="0.3">
      <c r="O51" s="1"/>
    </row>
    <row r="52" spans="1:15" x14ac:dyDescent="0.3">
      <c r="O52" s="1"/>
    </row>
    <row r="53" spans="1:15" x14ac:dyDescent="0.3">
      <c r="O53" s="1"/>
    </row>
    <row r="54" spans="1:15" x14ac:dyDescent="0.3">
      <c r="O54" s="1"/>
    </row>
    <row r="55" spans="1:15" x14ac:dyDescent="0.3">
      <c r="O55" s="1"/>
    </row>
    <row r="56" spans="1:15" x14ac:dyDescent="0.3">
      <c r="O56" s="1"/>
    </row>
    <row r="57" spans="1:15" x14ac:dyDescent="0.3">
      <c r="O57" s="1"/>
    </row>
    <row r="58" spans="1:15" x14ac:dyDescent="0.3">
      <c r="O58" s="1"/>
    </row>
    <row r="59" spans="1:15" x14ac:dyDescent="0.3">
      <c r="O59" s="1"/>
    </row>
    <row r="60" spans="1:15" x14ac:dyDescent="0.3">
      <c r="O60" s="1"/>
    </row>
    <row r="61" spans="1:15" x14ac:dyDescent="0.3">
      <c r="O61" s="1"/>
    </row>
    <row r="62" spans="1:15" x14ac:dyDescent="0.3">
      <c r="O62" s="1"/>
    </row>
    <row r="63" spans="1:15" x14ac:dyDescent="0.3">
      <c r="O63" s="1"/>
    </row>
    <row r="64" spans="1:15" x14ac:dyDescent="0.3">
      <c r="O64" s="1"/>
    </row>
  </sheetData>
  <mergeCells count="8">
    <mergeCell ref="J32:K32"/>
    <mergeCell ref="J20:K20"/>
    <mergeCell ref="B20:C20"/>
    <mergeCell ref="D20:E20"/>
    <mergeCell ref="H20:I20"/>
    <mergeCell ref="B32:C32"/>
    <mergeCell ref="D32:E32"/>
    <mergeCell ref="H32:I32"/>
  </mergeCells>
  <phoneticPr fontId="6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1C313-0629-4AAC-AD77-E7187F70C61B}">
  <dimension ref="A1:Q50"/>
  <sheetViews>
    <sheetView workbookViewId="0">
      <selection activeCell="B26" sqref="B26"/>
    </sheetView>
  </sheetViews>
  <sheetFormatPr defaultRowHeight="14.4" x14ac:dyDescent="0.3"/>
  <cols>
    <col min="1" max="1" width="29.109375" customWidth="1"/>
    <col min="2" max="3" width="9" bestFit="1" customWidth="1"/>
    <col min="4" max="4" width="9.5546875" bestFit="1" customWidth="1"/>
    <col min="15" max="15" width="21.33203125" customWidth="1"/>
  </cols>
  <sheetData>
    <row r="1" spans="1:9" x14ac:dyDescent="0.3">
      <c r="A1" t="s">
        <v>221</v>
      </c>
    </row>
    <row r="2" spans="1:9" x14ac:dyDescent="0.3">
      <c r="B2" t="s">
        <v>76</v>
      </c>
      <c r="C2" t="s">
        <v>202</v>
      </c>
      <c r="D2" t="s">
        <v>194</v>
      </c>
      <c r="E2" t="s">
        <v>79</v>
      </c>
      <c r="F2" t="s">
        <v>203</v>
      </c>
    </row>
    <row r="3" spans="1:9" x14ac:dyDescent="0.3">
      <c r="A3" t="s">
        <v>195</v>
      </c>
      <c r="B3">
        <v>1</v>
      </c>
      <c r="C3">
        <v>8.6020000000000003</v>
      </c>
      <c r="D3">
        <v>8.6020000000000003</v>
      </c>
      <c r="E3">
        <v>1533.665</v>
      </c>
      <c r="F3" s="4">
        <v>2E-16</v>
      </c>
      <c r="G3" t="s">
        <v>12</v>
      </c>
      <c r="I3" t="s">
        <v>241</v>
      </c>
    </row>
    <row r="4" spans="1:9" x14ac:dyDescent="0.3">
      <c r="A4" t="s">
        <v>196</v>
      </c>
      <c r="B4">
        <v>3</v>
      </c>
      <c r="C4">
        <v>7.1999999999999995E-2</v>
      </c>
      <c r="D4">
        <v>2.4E-2</v>
      </c>
      <c r="E4">
        <v>4.2519999999999998</v>
      </c>
      <c r="F4">
        <v>5.3499999999999997E-3</v>
      </c>
      <c r="G4" t="s">
        <v>45</v>
      </c>
      <c r="I4" t="s">
        <v>242</v>
      </c>
    </row>
    <row r="5" spans="1:9" x14ac:dyDescent="0.3">
      <c r="A5" t="s">
        <v>183</v>
      </c>
      <c r="B5">
        <v>1</v>
      </c>
      <c r="C5">
        <v>1.4999999999999999E-2</v>
      </c>
      <c r="D5">
        <v>1.4999999999999999E-2</v>
      </c>
      <c r="E5">
        <v>2.7120000000000002</v>
      </c>
      <c r="F5">
        <v>9.9820000000000006E-2</v>
      </c>
      <c r="G5" t="s">
        <v>35</v>
      </c>
    </row>
    <row r="6" spans="1:9" x14ac:dyDescent="0.3">
      <c r="A6" t="s">
        <v>197</v>
      </c>
      <c r="B6">
        <v>3</v>
      </c>
      <c r="C6">
        <v>4.0000000000000001E-3</v>
      </c>
      <c r="D6">
        <v>1E-3</v>
      </c>
      <c r="E6">
        <v>0.21299999999999999</v>
      </c>
      <c r="F6">
        <v>0.88758000000000004</v>
      </c>
    </row>
    <row r="7" spans="1:9" x14ac:dyDescent="0.3">
      <c r="A7" t="s">
        <v>198</v>
      </c>
      <c r="B7">
        <v>1</v>
      </c>
      <c r="C7">
        <v>8.7999999999999995E-2</v>
      </c>
      <c r="D7">
        <v>8.7999999999999995E-2</v>
      </c>
      <c r="E7">
        <v>15.656000000000001</v>
      </c>
      <c r="F7" s="4">
        <v>8.03E-5</v>
      </c>
      <c r="G7" t="s">
        <v>12</v>
      </c>
    </row>
    <row r="8" spans="1:9" x14ac:dyDescent="0.3">
      <c r="A8" t="s">
        <v>199</v>
      </c>
      <c r="B8">
        <v>3</v>
      </c>
      <c r="C8">
        <v>6.0000000000000001E-3</v>
      </c>
      <c r="D8">
        <v>2E-3</v>
      </c>
      <c r="E8">
        <v>0.37</v>
      </c>
      <c r="F8">
        <v>0.77449000000000001</v>
      </c>
    </row>
    <row r="9" spans="1:9" x14ac:dyDescent="0.3">
      <c r="A9" t="s">
        <v>200</v>
      </c>
      <c r="B9">
        <v>3</v>
      </c>
      <c r="C9">
        <v>4.2999999999999997E-2</v>
      </c>
      <c r="D9">
        <v>1.4E-2</v>
      </c>
      <c r="E9">
        <v>2.577</v>
      </c>
      <c r="F9">
        <v>5.2429999999999997E-2</v>
      </c>
      <c r="G9" t="s">
        <v>35</v>
      </c>
    </row>
    <row r="10" spans="1:9" x14ac:dyDescent="0.3">
      <c r="A10" t="s">
        <v>201</v>
      </c>
      <c r="B10">
        <v>1234</v>
      </c>
      <c r="C10">
        <v>6.9210000000000003</v>
      </c>
      <c r="D10">
        <v>6.0000000000000001E-3</v>
      </c>
    </row>
    <row r="12" spans="1:9" x14ac:dyDescent="0.3">
      <c r="A12" t="s">
        <v>219</v>
      </c>
      <c r="B12" t="s">
        <v>220</v>
      </c>
    </row>
    <row r="13" spans="1:9" x14ac:dyDescent="0.3">
      <c r="A13" t="s">
        <v>11</v>
      </c>
      <c r="B13" s="10">
        <v>0.4285619</v>
      </c>
    </row>
    <row r="14" spans="1:9" x14ac:dyDescent="0.3">
      <c r="A14" t="s">
        <v>204</v>
      </c>
      <c r="B14" s="10">
        <v>0.169797</v>
      </c>
    </row>
    <row r="15" spans="1:9" x14ac:dyDescent="0.3">
      <c r="A15" t="s">
        <v>205</v>
      </c>
      <c r="B15" s="10">
        <v>-4.8691999999999997E-3</v>
      </c>
    </row>
    <row r="16" spans="1:9" x14ac:dyDescent="0.3">
      <c r="A16" t="s">
        <v>206</v>
      </c>
      <c r="B16" s="10">
        <v>2.19308E-2</v>
      </c>
    </row>
    <row r="17" spans="1:4" x14ac:dyDescent="0.3">
      <c r="A17" t="s">
        <v>207</v>
      </c>
      <c r="B17" s="10">
        <v>4.2579999999999996E-3</v>
      </c>
    </row>
    <row r="18" spans="1:4" x14ac:dyDescent="0.3">
      <c r="A18" t="s">
        <v>208</v>
      </c>
      <c r="B18" s="10">
        <v>7.9099900000000001E-2</v>
      </c>
    </row>
    <row r="19" spans="1:4" x14ac:dyDescent="0.3">
      <c r="A19" t="s">
        <v>209</v>
      </c>
      <c r="B19" s="10">
        <v>6.0280000000000004E-3</v>
      </c>
    </row>
    <row r="20" spans="1:4" x14ac:dyDescent="0.3">
      <c r="A20" t="s">
        <v>210</v>
      </c>
      <c r="B20" s="10">
        <v>-3.7071999999999999E-3</v>
      </c>
    </row>
    <row r="21" spans="1:4" x14ac:dyDescent="0.3">
      <c r="A21" t="s">
        <v>211</v>
      </c>
      <c r="B21" s="10">
        <v>5.0511999999999996E-3</v>
      </c>
    </row>
    <row r="22" spans="1:4" x14ac:dyDescent="0.3">
      <c r="A22" t="s">
        <v>212</v>
      </c>
      <c r="B22" s="10">
        <v>-0.1186468</v>
      </c>
    </row>
    <row r="23" spans="1:4" x14ac:dyDescent="0.3">
      <c r="A23" t="s">
        <v>213</v>
      </c>
      <c r="B23" s="10">
        <v>-4.2404900000000002E-2</v>
      </c>
    </row>
    <row r="24" spans="1:4" x14ac:dyDescent="0.3">
      <c r="A24" t="s">
        <v>214</v>
      </c>
      <c r="B24" s="10">
        <v>-7.4703500000000006E-2</v>
      </c>
    </row>
    <row r="25" spans="1:4" x14ac:dyDescent="0.3">
      <c r="A25" t="s">
        <v>215</v>
      </c>
      <c r="B25" s="10">
        <v>-3.9851699999999997E-2</v>
      </c>
    </row>
    <row r="26" spans="1:4" x14ac:dyDescent="0.3">
      <c r="A26" t="s">
        <v>216</v>
      </c>
      <c r="B26" s="10">
        <v>7.7665399999999996E-2</v>
      </c>
      <c r="D26" t="s">
        <v>243</v>
      </c>
    </row>
    <row r="27" spans="1:4" x14ac:dyDescent="0.3">
      <c r="A27" t="s">
        <v>217</v>
      </c>
      <c r="B27" s="10">
        <v>0.109108</v>
      </c>
    </row>
    <row r="28" spans="1:4" x14ac:dyDescent="0.3">
      <c r="A28" t="s">
        <v>218</v>
      </c>
      <c r="B28" s="10">
        <v>6.3087099999999993E-2</v>
      </c>
    </row>
    <row r="32" spans="1:4" x14ac:dyDescent="0.3">
      <c r="A32" s="1" t="s">
        <v>240</v>
      </c>
    </row>
    <row r="33" spans="1:17" x14ac:dyDescent="0.3">
      <c r="B33" t="s">
        <v>10</v>
      </c>
      <c r="C33" t="s">
        <v>20</v>
      </c>
      <c r="D33" t="s">
        <v>236</v>
      </c>
      <c r="E33" t="s">
        <v>203</v>
      </c>
      <c r="F33" t="s">
        <v>222</v>
      </c>
      <c r="J33" t="s">
        <v>239</v>
      </c>
    </row>
    <row r="34" spans="1:17" x14ac:dyDescent="0.3">
      <c r="A34" t="s">
        <v>223</v>
      </c>
      <c r="B34" t="s">
        <v>224</v>
      </c>
      <c r="C34" t="s">
        <v>224</v>
      </c>
      <c r="D34" t="s">
        <v>225</v>
      </c>
      <c r="E34" t="s">
        <v>226</v>
      </c>
      <c r="F34" t="s">
        <v>227</v>
      </c>
      <c r="K34" t="s">
        <v>10</v>
      </c>
      <c r="L34" t="s">
        <v>20</v>
      </c>
      <c r="M34" t="s">
        <v>236</v>
      </c>
      <c r="N34" t="s">
        <v>203</v>
      </c>
      <c r="O34" t="s">
        <v>222</v>
      </c>
    </row>
    <row r="35" spans="1:17" x14ac:dyDescent="0.3">
      <c r="A35" t="s">
        <v>11</v>
      </c>
      <c r="B35" s="10">
        <v>0.56180070000000004</v>
      </c>
      <c r="C35" s="10">
        <v>1.21826E-2</v>
      </c>
      <c r="D35" s="10">
        <v>46.115092300000001</v>
      </c>
      <c r="E35">
        <v>0</v>
      </c>
      <c r="F35" t="s">
        <v>228</v>
      </c>
      <c r="J35" t="s">
        <v>11</v>
      </c>
      <c r="K35" s="10">
        <v>0.56180070000000004</v>
      </c>
      <c r="L35" s="10">
        <v>1.21826E-2</v>
      </c>
      <c r="M35" s="10">
        <v>46.115092300000001</v>
      </c>
      <c r="N35">
        <v>0</v>
      </c>
      <c r="O35" t="s">
        <v>228</v>
      </c>
      <c r="Q35" t="s">
        <v>238</v>
      </c>
    </row>
    <row r="36" spans="1:17" x14ac:dyDescent="0.3">
      <c r="A36" t="s">
        <v>196</v>
      </c>
      <c r="B36" s="10">
        <v>1.2056000000000001E-2</v>
      </c>
      <c r="C36" s="10">
        <v>4.4483999999999999E-3</v>
      </c>
      <c r="D36" s="10">
        <v>2.7101556000000002</v>
      </c>
      <c r="E36">
        <v>1.1011699999999999E-2</v>
      </c>
      <c r="F36" t="s">
        <v>228</v>
      </c>
      <c r="J36" t="s">
        <v>196</v>
      </c>
      <c r="K36" s="10">
        <v>1.2056000000000001E-2</v>
      </c>
      <c r="L36" s="10">
        <v>4.4483999999999999E-3</v>
      </c>
      <c r="M36" s="10">
        <v>2.7101556000000002</v>
      </c>
      <c r="N36">
        <v>1.1011699999999999E-2</v>
      </c>
      <c r="O36" t="s">
        <v>228</v>
      </c>
    </row>
    <row r="37" spans="1:17" x14ac:dyDescent="0.3">
      <c r="A37" t="s">
        <v>11</v>
      </c>
      <c r="B37" s="10">
        <v>0.55978019999999995</v>
      </c>
      <c r="C37" s="10">
        <v>2.7388E-3</v>
      </c>
      <c r="D37" s="10">
        <v>204.38979509999999</v>
      </c>
      <c r="E37">
        <v>0</v>
      </c>
      <c r="F37" t="s">
        <v>229</v>
      </c>
    </row>
    <row r="38" spans="1:17" x14ac:dyDescent="0.3">
      <c r="A38" t="s">
        <v>196</v>
      </c>
      <c r="B38" s="10">
        <v>6.7143000000000003E-3</v>
      </c>
      <c r="C38" s="10">
        <v>1.0999E-3</v>
      </c>
      <c r="D38" s="10">
        <v>6.1043734000000001</v>
      </c>
      <c r="E38">
        <v>0</v>
      </c>
      <c r="F38" t="s">
        <v>229</v>
      </c>
      <c r="J38" t="s">
        <v>11</v>
      </c>
      <c r="K38" s="10">
        <v>0.4666903</v>
      </c>
      <c r="L38" s="10">
        <v>1.8785E-2</v>
      </c>
      <c r="M38" s="10">
        <v>24.843716300000001</v>
      </c>
      <c r="N38">
        <v>0</v>
      </c>
      <c r="O38" t="s">
        <v>230</v>
      </c>
    </row>
    <row r="39" spans="1:17" x14ac:dyDescent="0.3">
      <c r="A39" t="s">
        <v>11</v>
      </c>
      <c r="B39" s="10">
        <v>0.4666903</v>
      </c>
      <c r="C39" s="10">
        <v>1.8785E-2</v>
      </c>
      <c r="D39" s="10">
        <v>24.843716300000001</v>
      </c>
      <c r="E39">
        <v>0</v>
      </c>
      <c r="F39" t="s">
        <v>230</v>
      </c>
      <c r="J39" t="s">
        <v>196</v>
      </c>
      <c r="K39" s="10">
        <v>3.2274700000000003E-2</v>
      </c>
      <c r="L39" s="10">
        <v>6.8592999999999996E-3</v>
      </c>
      <c r="M39" s="10">
        <v>4.7052300000000002</v>
      </c>
      <c r="N39">
        <v>7.3200000000000004E-5</v>
      </c>
      <c r="O39" t="s">
        <v>230</v>
      </c>
    </row>
    <row r="40" spans="1:17" x14ac:dyDescent="0.3">
      <c r="A40" t="s">
        <v>196</v>
      </c>
      <c r="B40" s="10">
        <v>3.2274700000000003E-2</v>
      </c>
      <c r="C40" s="10">
        <v>6.8592999999999996E-3</v>
      </c>
      <c r="D40" s="10">
        <v>4.7052300000000002</v>
      </c>
      <c r="E40">
        <v>7.3200000000000004E-5</v>
      </c>
      <c r="F40" t="s">
        <v>230</v>
      </c>
    </row>
    <row r="41" spans="1:17" x14ac:dyDescent="0.3">
      <c r="A41" t="s">
        <v>11</v>
      </c>
      <c r="B41" s="10">
        <v>0.59902390000000005</v>
      </c>
      <c r="C41" s="10">
        <v>3.8468999999999999E-3</v>
      </c>
      <c r="D41" s="10">
        <v>155.71526969999999</v>
      </c>
      <c r="E41">
        <v>0</v>
      </c>
      <c r="F41" t="s">
        <v>231</v>
      </c>
      <c r="J41" t="s">
        <v>11</v>
      </c>
      <c r="K41" s="10">
        <v>0.48666029999999999</v>
      </c>
      <c r="L41" s="10">
        <v>2.6826900000000001E-2</v>
      </c>
      <c r="M41" s="10">
        <v>18.140762299999999</v>
      </c>
      <c r="N41">
        <v>0</v>
      </c>
      <c r="O41" t="s">
        <v>232</v>
      </c>
      <c r="Q41" t="s">
        <v>237</v>
      </c>
    </row>
    <row r="42" spans="1:17" x14ac:dyDescent="0.3">
      <c r="A42" t="s">
        <v>196</v>
      </c>
      <c r="B42" s="10">
        <v>-1.9059000000000001E-3</v>
      </c>
      <c r="C42" s="10">
        <v>1.5449999999999999E-3</v>
      </c>
      <c r="D42" s="10">
        <v>-1.2336199999999999</v>
      </c>
      <c r="E42">
        <v>0.21853639999999999</v>
      </c>
      <c r="F42" t="s">
        <v>231</v>
      </c>
      <c r="J42" t="s">
        <v>196</v>
      </c>
      <c r="K42" s="10">
        <v>-2.25466E-2</v>
      </c>
      <c r="L42" s="10">
        <v>9.7958000000000003E-3</v>
      </c>
      <c r="M42" s="10">
        <v>-2.3016605999999999</v>
      </c>
      <c r="N42">
        <v>2.8475500000000001E-2</v>
      </c>
      <c r="O42" t="s">
        <v>232</v>
      </c>
    </row>
    <row r="43" spans="1:17" x14ac:dyDescent="0.3">
      <c r="A43" t="s">
        <v>11</v>
      </c>
      <c r="B43" s="10">
        <v>0.48666029999999999</v>
      </c>
      <c r="C43" s="10">
        <v>2.6826900000000001E-2</v>
      </c>
      <c r="D43" s="10">
        <v>18.140762299999999</v>
      </c>
      <c r="E43">
        <v>0</v>
      </c>
      <c r="F43" t="s">
        <v>232</v>
      </c>
    </row>
    <row r="44" spans="1:17" x14ac:dyDescent="0.3">
      <c r="A44" t="s">
        <v>196</v>
      </c>
      <c r="B44" s="10">
        <v>-2.25466E-2</v>
      </c>
      <c r="C44" s="10">
        <v>9.7958000000000003E-3</v>
      </c>
      <c r="D44" s="10">
        <v>-2.3016605999999999</v>
      </c>
      <c r="E44">
        <v>2.8475500000000001E-2</v>
      </c>
      <c r="F44" t="s">
        <v>232</v>
      </c>
      <c r="J44" t="s">
        <v>11</v>
      </c>
      <c r="K44" s="10">
        <v>0.52424360000000003</v>
      </c>
      <c r="L44" s="10">
        <v>3.0009600000000001E-2</v>
      </c>
      <c r="M44" s="10">
        <v>17.469211099999999</v>
      </c>
      <c r="N44">
        <v>0</v>
      </c>
      <c r="O44" t="s">
        <v>234</v>
      </c>
    </row>
    <row r="45" spans="1:17" x14ac:dyDescent="0.3">
      <c r="A45" t="s">
        <v>11</v>
      </c>
      <c r="B45" s="10">
        <v>0.36630180000000001</v>
      </c>
      <c r="C45" s="10">
        <v>9.5815999999999991E-3</v>
      </c>
      <c r="D45" s="10">
        <v>38.229849899999998</v>
      </c>
      <c r="E45">
        <v>0</v>
      </c>
      <c r="F45" t="s">
        <v>233</v>
      </c>
      <c r="J45" t="s">
        <v>196</v>
      </c>
      <c r="K45" s="10">
        <v>1.279E-3</v>
      </c>
      <c r="L45" s="10">
        <v>1.09579E-2</v>
      </c>
      <c r="M45" s="10">
        <v>0.1167184</v>
      </c>
      <c r="N45">
        <v>0.90798009999999996</v>
      </c>
      <c r="O45" t="s">
        <v>234</v>
      </c>
    </row>
    <row r="46" spans="1:17" x14ac:dyDescent="0.3">
      <c r="A46" t="s">
        <v>196</v>
      </c>
      <c r="B46" s="10">
        <v>1.20672E-2</v>
      </c>
      <c r="C46" s="10">
        <v>3.8479999999999999E-3</v>
      </c>
      <c r="D46" s="10">
        <v>3.1359170999999999</v>
      </c>
      <c r="E46">
        <v>1.8732E-3</v>
      </c>
      <c r="F46" t="s">
        <v>233</v>
      </c>
    </row>
    <row r="47" spans="1:17" x14ac:dyDescent="0.3">
      <c r="A47" t="s">
        <v>11</v>
      </c>
      <c r="B47" s="10">
        <v>0.52424360000000003</v>
      </c>
      <c r="C47" s="10">
        <v>3.0009600000000001E-2</v>
      </c>
      <c r="D47" s="10">
        <v>17.469211099999999</v>
      </c>
      <c r="E47">
        <v>0</v>
      </c>
      <c r="F47" t="s">
        <v>234</v>
      </c>
    </row>
    <row r="48" spans="1:17" x14ac:dyDescent="0.3">
      <c r="A48" t="s">
        <v>196</v>
      </c>
      <c r="B48" s="10">
        <v>1.279E-3</v>
      </c>
      <c r="C48" s="10">
        <v>1.09579E-2</v>
      </c>
      <c r="D48" s="10">
        <v>0.1167184</v>
      </c>
      <c r="E48">
        <v>0.90798009999999996</v>
      </c>
      <c r="F48" t="s">
        <v>234</v>
      </c>
    </row>
    <row r="49" spans="1:6" x14ac:dyDescent="0.3">
      <c r="A49" t="s">
        <v>11</v>
      </c>
      <c r="B49" s="10">
        <v>0.50501419999999997</v>
      </c>
      <c r="C49" s="10">
        <v>1.46184E-2</v>
      </c>
      <c r="D49" s="10">
        <v>34.546386499999997</v>
      </c>
      <c r="E49">
        <v>0</v>
      </c>
      <c r="F49" t="s">
        <v>235</v>
      </c>
    </row>
    <row r="50" spans="1:6" x14ac:dyDescent="0.3">
      <c r="A50" t="s">
        <v>196</v>
      </c>
      <c r="B50" s="10">
        <v>-7.8033E-3</v>
      </c>
      <c r="C50" s="10">
        <v>5.8709000000000001E-3</v>
      </c>
      <c r="D50" s="10">
        <v>-1.3291455000000001</v>
      </c>
      <c r="E50">
        <v>0.1850465</v>
      </c>
      <c r="F50" t="s">
        <v>235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ECCD3-3A77-4F7F-A786-96524D5A9614}">
  <dimension ref="A1:U60"/>
  <sheetViews>
    <sheetView workbookViewId="0">
      <selection activeCell="H2" sqref="H2"/>
    </sheetView>
  </sheetViews>
  <sheetFormatPr defaultRowHeight="14.4" x14ac:dyDescent="0.3"/>
  <cols>
    <col min="1" max="1" width="21.77734375" customWidth="1"/>
    <col min="3" max="3" width="12.77734375" customWidth="1"/>
    <col min="6" max="6" width="14.33203125" customWidth="1"/>
    <col min="9" max="9" width="14.21875" customWidth="1"/>
    <col min="10" max="10" width="14.33203125" customWidth="1"/>
  </cols>
  <sheetData>
    <row r="1" spans="1:21" x14ac:dyDescent="0.3">
      <c r="A1" s="1" t="s">
        <v>274</v>
      </c>
      <c r="B1" s="1"/>
      <c r="C1" s="1"/>
      <c r="D1" s="1"/>
      <c r="E1" s="1"/>
      <c r="H1" t="s">
        <v>702</v>
      </c>
    </row>
    <row r="2" spans="1:21" x14ac:dyDescent="0.3">
      <c r="A2" s="1"/>
      <c r="B2" s="39" t="s">
        <v>272</v>
      </c>
      <c r="C2" s="39"/>
      <c r="D2" s="1"/>
      <c r="E2" s="39" t="s">
        <v>273</v>
      </c>
      <c r="F2" s="39"/>
      <c r="H2" t="s">
        <v>684</v>
      </c>
      <c r="I2" t="s">
        <v>685</v>
      </c>
      <c r="J2" t="s">
        <v>686</v>
      </c>
      <c r="K2" t="s">
        <v>687</v>
      </c>
      <c r="L2" t="s">
        <v>688</v>
      </c>
      <c r="M2" t="s">
        <v>689</v>
      </c>
      <c r="N2" t="s">
        <v>690</v>
      </c>
      <c r="O2" t="s">
        <v>691</v>
      </c>
      <c r="P2" t="s">
        <v>692</v>
      </c>
      <c r="Q2" t="s">
        <v>693</v>
      </c>
      <c r="R2" t="s">
        <v>694</v>
      </c>
      <c r="S2" t="s">
        <v>182</v>
      </c>
      <c r="T2" t="s">
        <v>268</v>
      </c>
      <c r="U2" t="s">
        <v>695</v>
      </c>
    </row>
    <row r="3" spans="1:21" s="1" customFormat="1" x14ac:dyDescent="0.3">
      <c r="A3" s="1" t="s">
        <v>268</v>
      </c>
      <c r="B3" s="1" t="s">
        <v>269</v>
      </c>
      <c r="C3" s="1" t="s">
        <v>270</v>
      </c>
      <c r="E3" s="1" t="s">
        <v>269</v>
      </c>
      <c r="F3" s="1" t="s">
        <v>270</v>
      </c>
      <c r="H3" s="11">
        <v>6.0851433067683303</v>
      </c>
      <c r="I3" s="11">
        <v>7.5596614982656201</v>
      </c>
      <c r="J3" s="11">
        <v>4.8958910253266499</v>
      </c>
      <c r="K3" s="11">
        <v>-2.56183291219988</v>
      </c>
      <c r="L3" s="11">
        <v>0.914046473679342</v>
      </c>
      <c r="M3" s="11">
        <v>-2.64599135292567</v>
      </c>
      <c r="N3" s="11">
        <v>3.9086540495530701E-3</v>
      </c>
      <c r="O3" s="11">
        <v>1.9800732809153799E-5</v>
      </c>
      <c r="P3" s="11">
        <v>2.9701099213730602E-4</v>
      </c>
      <c r="Q3" s="11">
        <v>2.1003302253302299E-4</v>
      </c>
      <c r="R3" s="11">
        <v>3.11407342657343E-3</v>
      </c>
      <c r="S3">
        <v>1</v>
      </c>
      <c r="T3" t="s">
        <v>263</v>
      </c>
      <c r="U3">
        <v>2020</v>
      </c>
    </row>
    <row r="4" spans="1:21" s="1" customFormat="1" x14ac:dyDescent="0.3">
      <c r="A4" t="s">
        <v>271</v>
      </c>
      <c r="B4"/>
      <c r="C4"/>
      <c r="E4">
        <v>1</v>
      </c>
      <c r="H4" s="11">
        <v>2.1477584311075599</v>
      </c>
      <c r="I4" s="11">
        <v>3.1894050167251198</v>
      </c>
      <c r="J4" s="11">
        <v>1.57912378572194</v>
      </c>
      <c r="K4" s="11">
        <v>-1.5755860973756399</v>
      </c>
      <c r="L4" s="11">
        <v>1.1417383435947299</v>
      </c>
      <c r="M4" s="11">
        <v>-1.2800177353486699</v>
      </c>
      <c r="N4" s="11">
        <v>8.9844148617306205E-2</v>
      </c>
      <c r="O4" s="11">
        <v>5.7791867033962401E-3</v>
      </c>
      <c r="P4" s="11">
        <v>2.49134720242132E-2</v>
      </c>
      <c r="Q4" s="11">
        <v>9.7829254079254101E-3</v>
      </c>
      <c r="R4" s="11">
        <v>3.7032769419133103E-2</v>
      </c>
      <c r="S4">
        <v>2</v>
      </c>
      <c r="T4" t="s">
        <v>259</v>
      </c>
      <c r="U4">
        <v>2020</v>
      </c>
    </row>
    <row r="5" spans="1:21" x14ac:dyDescent="0.3">
      <c r="A5" t="s">
        <v>259</v>
      </c>
      <c r="B5">
        <v>5</v>
      </c>
      <c r="C5">
        <v>3</v>
      </c>
      <c r="F5">
        <v>3</v>
      </c>
      <c r="H5" s="11">
        <v>6.31390489202371</v>
      </c>
      <c r="I5" s="11">
        <v>7.2157110207494704</v>
      </c>
      <c r="J5" s="11">
        <v>5.0799375136064802</v>
      </c>
      <c r="K5" s="11">
        <v>-2.0797579223804998</v>
      </c>
      <c r="L5" s="11">
        <v>0.91214284657410105</v>
      </c>
      <c r="M5" s="11">
        <v>-2.2866882744837702</v>
      </c>
      <c r="N5" s="11">
        <v>9.7696476877848198E-3</v>
      </c>
      <c r="O5" s="11">
        <v>1.11144796925078E-4</v>
      </c>
      <c r="P5" s="11">
        <v>1.3564140737783799E-3</v>
      </c>
      <c r="Q5" s="11">
        <v>5.0626456876456895E-4</v>
      </c>
      <c r="R5" s="11">
        <v>4.6655659155659199E-3</v>
      </c>
      <c r="S5">
        <v>2</v>
      </c>
      <c r="T5" t="s">
        <v>263</v>
      </c>
      <c r="U5">
        <v>2020</v>
      </c>
    </row>
    <row r="6" spans="1:21" x14ac:dyDescent="0.3">
      <c r="A6" t="s">
        <v>260</v>
      </c>
      <c r="B6">
        <v>1</v>
      </c>
      <c r="C6">
        <v>1</v>
      </c>
      <c r="F6">
        <v>1</v>
      </c>
      <c r="H6" s="11">
        <v>5.7385180888458196</v>
      </c>
      <c r="I6" s="11">
        <v>6.5905696273944603</v>
      </c>
      <c r="J6" s="11">
        <v>4.8116460979459799</v>
      </c>
      <c r="K6" s="11">
        <v>-1.7839257684123699</v>
      </c>
      <c r="L6" s="11">
        <v>0.94430545318050996</v>
      </c>
      <c r="M6" s="11">
        <v>-1.7992022744966001</v>
      </c>
      <c r="N6" s="11">
        <v>1.1722097048903E-2</v>
      </c>
      <c r="O6" s="11">
        <v>4.1456523806500102E-4</v>
      </c>
      <c r="P6" s="11">
        <v>2.73524457940571E-3</v>
      </c>
      <c r="Q6" s="11">
        <v>8.7776806526806495E-4</v>
      </c>
      <c r="R6" s="11">
        <v>5.9411421911421897E-3</v>
      </c>
      <c r="S6">
        <v>2</v>
      </c>
      <c r="T6" t="s">
        <v>265</v>
      </c>
      <c r="U6">
        <v>2020</v>
      </c>
    </row>
    <row r="7" spans="1:21" x14ac:dyDescent="0.3">
      <c r="A7" t="s">
        <v>261</v>
      </c>
      <c r="B7">
        <v>3</v>
      </c>
      <c r="C7">
        <v>2</v>
      </c>
      <c r="E7">
        <v>10</v>
      </c>
      <c r="F7">
        <v>10</v>
      </c>
      <c r="H7" s="11">
        <v>2.3290488476531701</v>
      </c>
      <c r="I7" s="11">
        <v>2.8089376648453102</v>
      </c>
      <c r="J7" s="11">
        <v>1.3481142770449299</v>
      </c>
      <c r="K7" s="11">
        <v>-1.40443193070718</v>
      </c>
      <c r="L7" s="11">
        <v>1.04271056689542</v>
      </c>
      <c r="M7" s="11">
        <v>-1.2611766208522299</v>
      </c>
      <c r="N7" s="11">
        <v>9.1797264113604907E-2</v>
      </c>
      <c r="O7" s="11">
        <v>7.1619123074555804E-3</v>
      </c>
      <c r="P7" s="11">
        <v>2.80600459215197E-2</v>
      </c>
      <c r="Q7" s="11">
        <v>1.06400543900544E-2</v>
      </c>
      <c r="R7" s="11">
        <v>3.89859634000259E-2</v>
      </c>
      <c r="S7">
        <v>4</v>
      </c>
      <c r="T7" t="s">
        <v>259</v>
      </c>
      <c r="U7">
        <v>2020</v>
      </c>
    </row>
    <row r="8" spans="1:21" x14ac:dyDescent="0.3">
      <c r="A8" t="s">
        <v>262</v>
      </c>
      <c r="B8">
        <v>8</v>
      </c>
      <c r="E8">
        <v>4</v>
      </c>
      <c r="F8">
        <v>1</v>
      </c>
      <c r="H8" s="11">
        <v>5.7389918714776096</v>
      </c>
      <c r="I8" s="11">
        <v>6.3750103708071597</v>
      </c>
      <c r="J8" s="11">
        <v>4.9986108548630197</v>
      </c>
      <c r="K8" s="11">
        <v>-1.31362876783</v>
      </c>
      <c r="L8" s="11">
        <v>0.92620151637049597</v>
      </c>
      <c r="M8" s="11">
        <v>-1.38384401302789</v>
      </c>
      <c r="N8" s="11">
        <v>5.85943859309574E-2</v>
      </c>
      <c r="O8" s="11">
        <v>2.4176535526080601E-3</v>
      </c>
      <c r="P8" s="11">
        <v>1.48434633337981E-2</v>
      </c>
      <c r="Q8" s="11">
        <v>3.2379079254079299E-3</v>
      </c>
      <c r="R8" s="11">
        <v>2.0102618735431201E-2</v>
      </c>
      <c r="S8">
        <v>4</v>
      </c>
      <c r="T8" t="s">
        <v>263</v>
      </c>
      <c r="U8">
        <v>2020</v>
      </c>
    </row>
    <row r="9" spans="1:21" x14ac:dyDescent="0.3">
      <c r="A9" t="s">
        <v>263</v>
      </c>
      <c r="B9">
        <v>10</v>
      </c>
      <c r="C9">
        <v>10</v>
      </c>
      <c r="E9">
        <v>13</v>
      </c>
      <c r="F9">
        <v>17</v>
      </c>
      <c r="H9" s="11">
        <v>5.4369275601696296</v>
      </c>
      <c r="I9" s="11">
        <v>6.1883824052155303</v>
      </c>
      <c r="J9" s="11">
        <v>4.5348171000108604</v>
      </c>
      <c r="K9" s="11">
        <v>-1.5652972644704399</v>
      </c>
      <c r="L9" s="11">
        <v>0.955029951581572</v>
      </c>
      <c r="M9" s="11">
        <v>-1.63102614675695</v>
      </c>
      <c r="N9" s="11">
        <v>3.5088806223946598E-2</v>
      </c>
      <c r="O9" s="11">
        <v>1.0704745074178899E-3</v>
      </c>
      <c r="P9" s="11">
        <v>8.8795369019557899E-3</v>
      </c>
      <c r="Q9" s="11">
        <v>1.7956002331002299E-3</v>
      </c>
      <c r="R9" s="11">
        <v>1.3874471882284399E-2</v>
      </c>
      <c r="S9">
        <v>4</v>
      </c>
      <c r="T9" t="s">
        <v>265</v>
      </c>
      <c r="U9">
        <v>2020</v>
      </c>
    </row>
    <row r="10" spans="1:21" x14ac:dyDescent="0.3">
      <c r="A10" t="s">
        <v>264</v>
      </c>
      <c r="B10">
        <v>1</v>
      </c>
      <c r="E10">
        <v>1</v>
      </c>
      <c r="H10" s="11">
        <v>2.4936743005682498</v>
      </c>
      <c r="I10" s="11">
        <v>3.19712934973519</v>
      </c>
      <c r="J10" s="11">
        <v>1.9348966147981701</v>
      </c>
      <c r="K10" s="11">
        <v>-1.2611512524517301</v>
      </c>
      <c r="L10" s="11">
        <v>0.82351284634272703</v>
      </c>
      <c r="M10" s="11">
        <v>-1.45122775435764</v>
      </c>
      <c r="N10" s="11">
        <v>4.0936598085023798E-2</v>
      </c>
      <c r="O10" s="11">
        <v>2.9127588199398301E-3</v>
      </c>
      <c r="P10" s="11">
        <v>1.28573244961264E-2</v>
      </c>
      <c r="Q10" s="11">
        <v>2.86761849261849E-3</v>
      </c>
      <c r="R10" s="11">
        <v>1.43481084887335E-2</v>
      </c>
      <c r="S10">
        <v>8</v>
      </c>
      <c r="T10" t="s">
        <v>259</v>
      </c>
      <c r="U10">
        <v>2020</v>
      </c>
    </row>
    <row r="11" spans="1:21" x14ac:dyDescent="0.3">
      <c r="A11" t="s">
        <v>265</v>
      </c>
      <c r="B11">
        <v>2</v>
      </c>
      <c r="C11">
        <v>5</v>
      </c>
      <c r="E11">
        <v>4</v>
      </c>
      <c r="F11">
        <v>7</v>
      </c>
      <c r="H11" s="11">
        <v>5.80959585006421</v>
      </c>
      <c r="I11" s="11">
        <v>6.4090929997671804</v>
      </c>
      <c r="J11" s="11">
        <v>4.9157237238020004</v>
      </c>
      <c r="K11" s="11">
        <v>-1.4657977169741301</v>
      </c>
      <c r="L11" s="11">
        <v>0.91697967717983697</v>
      </c>
      <c r="M11" s="11">
        <v>-1.4637021895803</v>
      </c>
      <c r="N11" s="11">
        <v>5.4581579977758497E-2</v>
      </c>
      <c r="O11" s="11">
        <v>1.9043120204540801E-3</v>
      </c>
      <c r="P11" s="11">
        <v>1.0398694090655299E-2</v>
      </c>
      <c r="Q11" s="11">
        <v>3.4928613053613099E-3</v>
      </c>
      <c r="R11" s="11">
        <v>1.6324300699300701E-2</v>
      </c>
      <c r="S11">
        <v>8</v>
      </c>
      <c r="T11" t="s">
        <v>263</v>
      </c>
      <c r="U11">
        <v>2020</v>
      </c>
    </row>
    <row r="12" spans="1:21" x14ac:dyDescent="0.3">
      <c r="A12" t="s">
        <v>266</v>
      </c>
      <c r="B12">
        <v>1</v>
      </c>
      <c r="C12">
        <v>1</v>
      </c>
      <c r="E12">
        <v>10</v>
      </c>
      <c r="F12">
        <v>6</v>
      </c>
      <c r="H12" s="11">
        <v>5.2954531158992202</v>
      </c>
      <c r="I12" s="11">
        <v>5.9399321139953898</v>
      </c>
      <c r="J12" s="11">
        <v>4.2655406448885902</v>
      </c>
      <c r="K12" s="11">
        <v>-1.5127168800623401</v>
      </c>
      <c r="L12" s="11">
        <v>1.0110260881790201</v>
      </c>
      <c r="M12" s="11">
        <v>-1.31832476364082</v>
      </c>
      <c r="N12" s="11">
        <v>0.111111422812827</v>
      </c>
      <c r="O12" s="11">
        <v>4.3502411747324702E-3</v>
      </c>
      <c r="P12" s="11">
        <v>1.7170188759315801E-2</v>
      </c>
      <c r="Q12" s="11">
        <v>8.7072649572649593E-3</v>
      </c>
      <c r="R12" s="11">
        <v>3.14054001554002E-2</v>
      </c>
      <c r="S12">
        <v>8</v>
      </c>
      <c r="T12" t="s">
        <v>265</v>
      </c>
      <c r="U12">
        <v>2020</v>
      </c>
    </row>
    <row r="13" spans="1:21" x14ac:dyDescent="0.3">
      <c r="A13" t="s">
        <v>267</v>
      </c>
      <c r="B13">
        <v>2</v>
      </c>
      <c r="C13">
        <v>1</v>
      </c>
      <c r="E13">
        <v>2</v>
      </c>
      <c r="F13">
        <v>4</v>
      </c>
      <c r="H13" s="11">
        <v>4.8850752217404301</v>
      </c>
      <c r="I13" s="11">
        <v>5.4813449393386504</v>
      </c>
      <c r="J13" s="11">
        <v>4.0838069970888498</v>
      </c>
      <c r="K13" s="11">
        <v>-1.4021441677747299</v>
      </c>
      <c r="L13" s="11">
        <v>0.79145879098945304</v>
      </c>
      <c r="M13" s="11">
        <v>-1.6505379659331101</v>
      </c>
      <c r="N13" s="11">
        <v>3.9063475805684401E-2</v>
      </c>
      <c r="O13" s="11">
        <v>1.1270706174531101E-3</v>
      </c>
      <c r="P13" s="11">
        <v>7.2786502191182203E-3</v>
      </c>
      <c r="Q13" s="11">
        <v>1.9449300699300701E-3</v>
      </c>
      <c r="R13" s="11">
        <v>1.19691506410256E-2</v>
      </c>
      <c r="S13">
        <v>8</v>
      </c>
      <c r="T13" t="s">
        <v>267</v>
      </c>
      <c r="U13">
        <v>2020</v>
      </c>
    </row>
    <row r="14" spans="1:21" x14ac:dyDescent="0.3">
      <c r="A14" t="s">
        <v>278</v>
      </c>
      <c r="B14">
        <f>SUM(B5:B13)</f>
        <v>33</v>
      </c>
      <c r="C14">
        <f t="shared" ref="C14" si="0">SUM(C5:C13)</f>
        <v>23</v>
      </c>
      <c r="E14">
        <f>SUM(E4:E13)</f>
        <v>45</v>
      </c>
      <c r="F14">
        <f>SUM(F4:F13)</f>
        <v>49</v>
      </c>
      <c r="H14" s="11">
        <v>5.7192335607331497</v>
      </c>
      <c r="I14" s="11">
        <v>6.3640479587704304</v>
      </c>
      <c r="J14" s="11">
        <v>5.2603658699982399</v>
      </c>
      <c r="K14" s="11">
        <v>-1.0701817204148401</v>
      </c>
      <c r="L14" s="11">
        <v>0.90057856320643703</v>
      </c>
      <c r="M14" s="11">
        <v>-1.0930218955640301</v>
      </c>
      <c r="N14" s="11">
        <v>8.9844148617306205E-2</v>
      </c>
      <c r="O14" s="11">
        <v>1.3699628044654801E-2</v>
      </c>
      <c r="P14" s="11">
        <v>5.2136467365775603E-2</v>
      </c>
      <c r="Q14" s="11">
        <v>1.6950757575757602E-2</v>
      </c>
      <c r="R14" s="11">
        <v>6.1921465879799201E-2</v>
      </c>
      <c r="S14">
        <v>12</v>
      </c>
      <c r="T14" t="s">
        <v>263</v>
      </c>
      <c r="U14">
        <v>2020</v>
      </c>
    </row>
    <row r="15" spans="1:21" x14ac:dyDescent="0.3">
      <c r="H15" s="11">
        <v>1.53637603049509</v>
      </c>
      <c r="I15" s="11">
        <v>0.28882685809528602</v>
      </c>
      <c r="J15" s="11">
        <v>2.5004727356264498</v>
      </c>
      <c r="K15" s="11">
        <v>2.0739570318492202</v>
      </c>
      <c r="L15" s="11">
        <v>1.5927257180210299</v>
      </c>
      <c r="M15" s="11">
        <v>1.24631397877689</v>
      </c>
      <c r="N15" s="11">
        <v>8.5937918906589097E-2</v>
      </c>
      <c r="O15" s="11">
        <v>5.8931141975639596E-3</v>
      </c>
      <c r="P15" s="11">
        <v>3.59874869141407E-2</v>
      </c>
      <c r="Q15" s="11">
        <v>5.0711441336441301E-3</v>
      </c>
      <c r="R15" s="11">
        <v>3.2654752654752699E-2</v>
      </c>
      <c r="S15">
        <v>12</v>
      </c>
      <c r="T15" t="s">
        <v>264</v>
      </c>
      <c r="U15">
        <v>2020</v>
      </c>
    </row>
    <row r="16" spans="1:21" x14ac:dyDescent="0.3">
      <c r="A16" s="1" t="s">
        <v>277</v>
      </c>
      <c r="H16" s="11">
        <v>5.7401723505440101</v>
      </c>
      <c r="I16" s="11">
        <v>6.35617877932141</v>
      </c>
      <c r="J16" s="11">
        <v>5.0946654571965304</v>
      </c>
      <c r="K16" s="11">
        <v>-1.24985839851417</v>
      </c>
      <c r="L16" s="11">
        <v>0.92157932231730399</v>
      </c>
      <c r="M16" s="11">
        <v>-1.27724105155293</v>
      </c>
      <c r="N16" s="11">
        <v>9.5516939828749106E-2</v>
      </c>
      <c r="O16" s="11">
        <v>6.9660557884088196E-3</v>
      </c>
      <c r="P16" s="11">
        <v>3.7496000438952203E-2</v>
      </c>
      <c r="Q16" s="11">
        <v>1.0165355477855499E-2</v>
      </c>
      <c r="R16" s="11">
        <v>4.7432104932104903E-2</v>
      </c>
      <c r="S16">
        <v>12</v>
      </c>
      <c r="T16" t="s">
        <v>265</v>
      </c>
      <c r="U16">
        <v>2020</v>
      </c>
    </row>
    <row r="17" spans="1:21" x14ac:dyDescent="0.3">
      <c r="A17" t="s">
        <v>275</v>
      </c>
      <c r="B17">
        <v>20</v>
      </c>
      <c r="C17">
        <v>30</v>
      </c>
      <c r="E17">
        <v>20</v>
      </c>
      <c r="F17">
        <v>18</v>
      </c>
      <c r="H17" s="11">
        <v>2.7607080484033202</v>
      </c>
      <c r="I17" s="11">
        <v>4.6498773870487904</v>
      </c>
      <c r="J17" s="11">
        <v>2.1926673374996399</v>
      </c>
      <c r="K17" s="11">
        <v>-2.4798474495549598</v>
      </c>
      <c r="L17" s="11">
        <v>1.3987749153237099</v>
      </c>
      <c r="M17" s="11">
        <v>-1.6161297734884701</v>
      </c>
      <c r="N17" s="11">
        <v>3.5715684896435403E-2</v>
      </c>
      <c r="O17" s="11">
        <v>3.67342186155179E-3</v>
      </c>
      <c r="P17" s="11">
        <v>2.02021730285178E-2</v>
      </c>
      <c r="Q17" s="11">
        <v>2.9137529137529101E-3</v>
      </c>
      <c r="R17" s="11">
        <v>1.5242650867650901E-2</v>
      </c>
      <c r="S17">
        <v>1</v>
      </c>
      <c r="T17" t="s">
        <v>262</v>
      </c>
      <c r="U17">
        <v>2021</v>
      </c>
    </row>
    <row r="18" spans="1:21" x14ac:dyDescent="0.3">
      <c r="A18" t="s">
        <v>276</v>
      </c>
      <c r="B18">
        <v>52</v>
      </c>
      <c r="C18">
        <v>81</v>
      </c>
      <c r="E18">
        <v>64</v>
      </c>
      <c r="F18">
        <v>38</v>
      </c>
      <c r="H18" s="11">
        <v>6.6001135386821996</v>
      </c>
      <c r="I18" s="11">
        <v>9.0891142038435699</v>
      </c>
      <c r="J18" s="11">
        <v>5.7653717274621998</v>
      </c>
      <c r="K18" s="11">
        <v>-3.3174928926557801</v>
      </c>
      <c r="L18" s="11">
        <v>0.84848120211371603</v>
      </c>
      <c r="M18" s="11">
        <v>-3.88162915844475</v>
      </c>
      <c r="N18" s="11">
        <v>1.5663267620810701E-4</v>
      </c>
      <c r="O18" s="11">
        <v>1.2017524867947201E-6</v>
      </c>
      <c r="P18" s="11">
        <v>1.6586318374468899E-5</v>
      </c>
      <c r="Q18" s="11">
        <v>3.1080031080031102E-4</v>
      </c>
      <c r="R18" s="11">
        <v>3.6741614866614902E-3</v>
      </c>
      <c r="S18">
        <v>1</v>
      </c>
      <c r="T18" t="s">
        <v>263</v>
      </c>
      <c r="U18">
        <v>2021</v>
      </c>
    </row>
    <row r="19" spans="1:21" x14ac:dyDescent="0.3">
      <c r="H19" s="11">
        <v>3.44938717217084</v>
      </c>
      <c r="I19" s="11">
        <v>4.8711192061923398</v>
      </c>
      <c r="J19" s="11">
        <v>2.4928823479943598</v>
      </c>
      <c r="K19" s="11">
        <v>-2.3286102533780202</v>
      </c>
      <c r="L19" s="11">
        <v>1.08314969896563</v>
      </c>
      <c r="M19" s="11">
        <v>-2.07013108820742</v>
      </c>
      <c r="N19" s="11">
        <v>7.8022953553148703E-3</v>
      </c>
      <c r="O19" s="11">
        <v>6.5513746950804895E-4</v>
      </c>
      <c r="P19" s="11">
        <v>3.6943221550245699E-3</v>
      </c>
      <c r="Q19" s="11">
        <v>3.29011266511266E-4</v>
      </c>
      <c r="R19" s="11">
        <v>1.9843871406371402E-3</v>
      </c>
      <c r="S19">
        <v>2</v>
      </c>
      <c r="T19" t="s">
        <v>262</v>
      </c>
      <c r="U19">
        <v>2021</v>
      </c>
    </row>
    <row r="20" spans="1:21" x14ac:dyDescent="0.3">
      <c r="H20" s="11">
        <v>7.6774571962248501</v>
      </c>
      <c r="I20" s="11">
        <v>9.0217611437174305</v>
      </c>
      <c r="J20" s="11">
        <v>5.6948922725667002</v>
      </c>
      <c r="K20" s="11">
        <v>-3.3159813052396601</v>
      </c>
      <c r="L20" s="11">
        <v>1.1061497516321701</v>
      </c>
      <c r="M20" s="11">
        <v>-2.8803059267220799</v>
      </c>
      <c r="N20" s="11">
        <v>1.3705627678544101E-4</v>
      </c>
      <c r="O20" s="11">
        <v>4.6486089198448998E-6</v>
      </c>
      <c r="P20" s="11">
        <v>6.3217357144242106E-5</v>
      </c>
      <c r="Q20" s="11">
        <v>1.6754079254079299E-4</v>
      </c>
      <c r="R20" s="11">
        <v>1.3781646594146599E-3</v>
      </c>
      <c r="S20">
        <v>2</v>
      </c>
      <c r="T20" t="s">
        <v>263</v>
      </c>
      <c r="U20">
        <v>2021</v>
      </c>
    </row>
    <row r="21" spans="1:21" x14ac:dyDescent="0.3">
      <c r="H21" s="11">
        <v>-1.97559703390668</v>
      </c>
      <c r="I21" s="11">
        <v>-4.0093039241827197</v>
      </c>
      <c r="J21" s="11">
        <v>-3.3193092904750802E-2</v>
      </c>
      <c r="K21" s="11">
        <v>3.7444613406817999</v>
      </c>
      <c r="L21" s="11">
        <v>2.75285133986032</v>
      </c>
      <c r="M21" s="11">
        <v>1.2729392854443</v>
      </c>
      <c r="N21" s="11">
        <v>4.6875805965055799E-2</v>
      </c>
      <c r="O21" s="11">
        <v>5.6144383253493996E-3</v>
      </c>
      <c r="P21" s="11">
        <v>1.9999202549045102E-2</v>
      </c>
      <c r="Q21" s="11">
        <v>2.1986693861693902E-3</v>
      </c>
      <c r="R21" s="11">
        <v>8.9202522015022004E-3</v>
      </c>
      <c r="S21">
        <v>2</v>
      </c>
      <c r="T21" t="s">
        <v>264</v>
      </c>
      <c r="U21">
        <v>2021</v>
      </c>
    </row>
    <row r="22" spans="1:21" x14ac:dyDescent="0.3">
      <c r="H22" s="11">
        <v>3.3770584196287401</v>
      </c>
      <c r="I22" s="11">
        <v>5.2108366149186196</v>
      </c>
      <c r="J22" s="11">
        <v>2.5509947349512401</v>
      </c>
      <c r="K22" s="11">
        <v>-2.6302019479080698</v>
      </c>
      <c r="L22" s="11">
        <v>1.3347382661207201</v>
      </c>
      <c r="M22" s="11">
        <v>-1.83304308900451</v>
      </c>
      <c r="N22" s="11">
        <v>3.8987328763066403E-2</v>
      </c>
      <c r="O22" s="11">
        <v>4.7533210687395301E-4</v>
      </c>
      <c r="P22" s="11">
        <v>3.9500815256387403E-3</v>
      </c>
      <c r="Q22" s="11">
        <v>1.00888694638695E-3</v>
      </c>
      <c r="R22" s="11">
        <v>7.1978802447552398E-3</v>
      </c>
      <c r="S22">
        <v>4</v>
      </c>
      <c r="T22" t="s">
        <v>262</v>
      </c>
      <c r="U22">
        <v>2021</v>
      </c>
    </row>
    <row r="23" spans="1:21" x14ac:dyDescent="0.3">
      <c r="H23" s="11">
        <v>7.3164650428209299</v>
      </c>
      <c r="I23" s="11">
        <v>8.2602339813363592</v>
      </c>
      <c r="J23" s="11">
        <v>6.4015691602003804</v>
      </c>
      <c r="K23" s="11">
        <v>-1.76676157410055</v>
      </c>
      <c r="L23" s="11">
        <v>1.05115153140192</v>
      </c>
      <c r="M23" s="11">
        <v>-1.5916074424701301</v>
      </c>
      <c r="N23" s="11">
        <v>4.28858717994706E-2</v>
      </c>
      <c r="O23" s="11">
        <v>1.0322092828476399E-3</v>
      </c>
      <c r="P23" s="11">
        <v>6.4149910263681803E-3</v>
      </c>
      <c r="Q23" s="11">
        <v>1.80531274281274E-3</v>
      </c>
      <c r="R23" s="11">
        <v>1.0094939782439799E-2</v>
      </c>
      <c r="S23">
        <v>4</v>
      </c>
      <c r="T23" t="s">
        <v>263</v>
      </c>
      <c r="U23">
        <v>2021</v>
      </c>
    </row>
    <row r="24" spans="1:21" x14ac:dyDescent="0.3">
      <c r="H24" s="11">
        <v>-1.5357710174635799</v>
      </c>
      <c r="I24" s="11">
        <v>-3.3360569907562598</v>
      </c>
      <c r="J24" s="11">
        <v>-0.10713513418498399</v>
      </c>
      <c r="K24" s="11">
        <v>3.1811259142642601</v>
      </c>
      <c r="L24" s="11">
        <v>2.6151622490802202</v>
      </c>
      <c r="M24" s="11">
        <v>1.1018834921317</v>
      </c>
      <c r="N24" s="11">
        <v>7.6172353642726495E-2</v>
      </c>
      <c r="O24" s="11">
        <v>1.15313834189103E-2</v>
      </c>
      <c r="P24" s="11">
        <v>4.0803246423434698E-2</v>
      </c>
      <c r="Q24" s="11">
        <v>5.5118492618492602E-3</v>
      </c>
      <c r="R24" s="11">
        <v>2.1484678515928501E-2</v>
      </c>
      <c r="S24">
        <v>4</v>
      </c>
      <c r="T24" t="s">
        <v>264</v>
      </c>
      <c r="U24">
        <v>2021</v>
      </c>
    </row>
    <row r="25" spans="1:21" x14ac:dyDescent="0.3">
      <c r="H25" s="11">
        <v>3.94769121776313</v>
      </c>
      <c r="I25" s="11">
        <v>5.3839349087340498</v>
      </c>
      <c r="J25" s="11">
        <v>2.4822958537474702</v>
      </c>
      <c r="K25" s="11">
        <v>-2.92806855986061</v>
      </c>
      <c r="L25" s="11">
        <v>1.0758926395387201</v>
      </c>
      <c r="M25" s="11">
        <v>-2.70161175272156</v>
      </c>
      <c r="N25" s="11">
        <v>1.3705627678544101E-4</v>
      </c>
      <c r="O25" s="11">
        <v>1.3829555315526901E-5</v>
      </c>
      <c r="P25" s="11">
        <v>2.0744332973290301E-4</v>
      </c>
      <c r="Q25" s="11">
        <v>1.71182983682984E-4</v>
      </c>
      <c r="R25" s="11">
        <v>2.2945804195804199E-3</v>
      </c>
      <c r="S25">
        <v>8</v>
      </c>
      <c r="T25" t="s">
        <v>262</v>
      </c>
      <c r="U25">
        <v>2021</v>
      </c>
    </row>
    <row r="26" spans="1:21" x14ac:dyDescent="0.3">
      <c r="H26" s="11">
        <v>6.8583936680269604</v>
      </c>
      <c r="I26" s="11">
        <v>7.6676054924429398</v>
      </c>
      <c r="J26" s="11">
        <v>6.2286249870898001</v>
      </c>
      <c r="K26" s="11">
        <v>-1.5260475102297499</v>
      </c>
      <c r="L26" s="11">
        <v>1.26884513133251</v>
      </c>
      <c r="M26" s="11">
        <v>-1.1849160135705199</v>
      </c>
      <c r="N26" s="11">
        <v>8.2031691108710197E-2</v>
      </c>
      <c r="O26" s="11">
        <v>5.0354866852176704E-3</v>
      </c>
      <c r="P26" s="11">
        <v>2.2294188901830998E-2</v>
      </c>
      <c r="Q26" s="11">
        <v>7.0500679875679902E-3</v>
      </c>
      <c r="R26" s="11">
        <v>2.6951910936285899E-2</v>
      </c>
      <c r="S26">
        <v>8</v>
      </c>
      <c r="T26" t="s">
        <v>263</v>
      </c>
      <c r="U26">
        <v>2021</v>
      </c>
    </row>
    <row r="27" spans="1:21" x14ac:dyDescent="0.3">
      <c r="H27" s="11">
        <v>-1.0636011480926999</v>
      </c>
      <c r="I27" s="11">
        <v>-2.4356263755555601</v>
      </c>
      <c r="J27" s="11">
        <v>0.51083790033085297</v>
      </c>
      <c r="K27" s="11">
        <v>3.0236394359629402</v>
      </c>
      <c r="L27" s="11">
        <v>2.5178702029142901</v>
      </c>
      <c r="M27" s="11">
        <v>1.13527226355351</v>
      </c>
      <c r="N27" s="11">
        <v>7.03130223826893E-2</v>
      </c>
      <c r="O27" s="11">
        <v>9.0015148225667408E-3</v>
      </c>
      <c r="P27" s="11">
        <v>3.3224837197008097E-2</v>
      </c>
      <c r="Q27" s="11">
        <v>7.3062354312354296E-3</v>
      </c>
      <c r="R27" s="11">
        <v>2.7201834623709599E-2</v>
      </c>
      <c r="S27">
        <v>8</v>
      </c>
      <c r="T27" t="s">
        <v>264</v>
      </c>
      <c r="U27">
        <v>2021</v>
      </c>
    </row>
    <row r="28" spans="1:21" x14ac:dyDescent="0.3">
      <c r="H28" s="11">
        <v>4.8991429383013996</v>
      </c>
      <c r="I28" s="11">
        <v>5.4284689048248804</v>
      </c>
      <c r="J28" s="11">
        <v>4.2649681821503904</v>
      </c>
      <c r="K28" s="11">
        <v>-1.1429945115362701</v>
      </c>
      <c r="L28" s="11">
        <v>0.89163454557537603</v>
      </c>
      <c r="M28" s="11">
        <v>-1.1982029668427101</v>
      </c>
      <c r="N28" s="11">
        <v>0.115010046018876</v>
      </c>
      <c r="O28" s="11">
        <v>1.25714609305668E-2</v>
      </c>
      <c r="P28" s="11">
        <v>3.9615960146278197E-2</v>
      </c>
      <c r="Q28" s="11">
        <v>1.3008692696192699E-2</v>
      </c>
      <c r="R28" s="11">
        <v>4.1561072029821997E-2</v>
      </c>
      <c r="S28">
        <v>8</v>
      </c>
      <c r="T28" t="s">
        <v>267</v>
      </c>
      <c r="U28">
        <v>2021</v>
      </c>
    </row>
    <row r="29" spans="1:21" x14ac:dyDescent="0.3">
      <c r="H29" s="11">
        <v>3.5471367506128599</v>
      </c>
      <c r="I29" s="11">
        <v>5.3942477901112804</v>
      </c>
      <c r="J29" s="11">
        <v>2.66610967845563</v>
      </c>
      <c r="K29" s="11">
        <v>-2.6878896026598902</v>
      </c>
      <c r="L29" s="11">
        <v>1.2609074295538401</v>
      </c>
      <c r="M29" s="11">
        <v>-1.9811822876334899</v>
      </c>
      <c r="N29" s="11">
        <v>1.5627501253549801E-2</v>
      </c>
      <c r="O29" s="11">
        <v>2.5064106233659201E-4</v>
      </c>
      <c r="P29" s="11">
        <v>3.0844032631440498E-3</v>
      </c>
      <c r="Q29" s="11">
        <v>8.1827894327894299E-4</v>
      </c>
      <c r="R29" s="11">
        <v>7.8519570707070701E-3</v>
      </c>
      <c r="S29">
        <v>12</v>
      </c>
      <c r="T29" t="s">
        <v>262</v>
      </c>
      <c r="U29">
        <v>2021</v>
      </c>
    </row>
    <row r="30" spans="1:21" x14ac:dyDescent="0.3">
      <c r="H30" s="11">
        <v>6.7738992371542404</v>
      </c>
      <c r="I30" s="11">
        <v>7.2593520646297502</v>
      </c>
      <c r="J30" s="11">
        <v>6.04962634828986</v>
      </c>
      <c r="K30" s="11">
        <v>-1.22341698333293</v>
      </c>
      <c r="L30" s="11">
        <v>1.0012195128758401</v>
      </c>
      <c r="M30" s="11">
        <v>-1.15438319623436</v>
      </c>
      <c r="N30" s="11">
        <v>9.7656612858309497E-2</v>
      </c>
      <c r="O30" s="11">
        <v>8.4489699422396897E-3</v>
      </c>
      <c r="P30" s="11">
        <v>3.0873001765281401E-2</v>
      </c>
      <c r="Q30" s="11">
        <v>1.1784916472416499E-2</v>
      </c>
      <c r="R30" s="11">
        <v>3.9225206217393699E-2</v>
      </c>
      <c r="S30">
        <v>12</v>
      </c>
      <c r="T30" t="s">
        <v>263</v>
      </c>
      <c r="U30">
        <v>2021</v>
      </c>
    </row>
    <row r="31" spans="1:21" x14ac:dyDescent="0.3">
      <c r="H31" s="11">
        <v>-1.66890969295175</v>
      </c>
      <c r="I31" s="11">
        <v>-3.8437020970798801</v>
      </c>
      <c r="J31" s="11">
        <v>0.26978933072014399</v>
      </c>
      <c r="K31" s="11">
        <v>3.8744686533544899</v>
      </c>
      <c r="L31" s="11">
        <v>3.18088898583841</v>
      </c>
      <c r="M31" s="11">
        <v>1.11437502148654</v>
      </c>
      <c r="N31" s="11">
        <v>9.7656612858309497E-2</v>
      </c>
      <c r="O31" s="11">
        <v>1.09717376547755E-2</v>
      </c>
      <c r="P31" s="11">
        <v>3.9850574792543399E-2</v>
      </c>
      <c r="Q31" s="11">
        <v>6.1043123543123501E-3</v>
      </c>
      <c r="R31" s="11">
        <v>2.6634259837384801E-2</v>
      </c>
      <c r="S31">
        <v>12</v>
      </c>
      <c r="T31" t="s">
        <v>264</v>
      </c>
      <c r="U31">
        <v>2021</v>
      </c>
    </row>
    <row r="32" spans="1:21" x14ac:dyDescent="0.3">
      <c r="H32" s="11">
        <v>4.7668699698411503</v>
      </c>
      <c r="I32" s="11">
        <v>5.4639035299692402</v>
      </c>
      <c r="J32" s="11">
        <v>4.1240324118545999</v>
      </c>
      <c r="K32" s="11">
        <v>-1.28933242522999</v>
      </c>
      <c r="L32" s="11">
        <v>1.1402704821338301</v>
      </c>
      <c r="M32" s="11">
        <v>-1.12694829782145</v>
      </c>
      <c r="N32" s="11">
        <v>0.105263489677621</v>
      </c>
      <c r="O32" s="11">
        <v>1.1520655204324401E-2</v>
      </c>
      <c r="P32" s="11">
        <v>3.9325222961972203E-2</v>
      </c>
      <c r="Q32" s="11">
        <v>1.5090811965812001E-2</v>
      </c>
      <c r="R32" s="11">
        <v>4.7066901559089103E-2</v>
      </c>
      <c r="S32">
        <v>12</v>
      </c>
      <c r="T32" t="s">
        <v>267</v>
      </c>
      <c r="U32">
        <v>2021</v>
      </c>
    </row>
    <row r="35" spans="8:21" x14ac:dyDescent="0.3">
      <c r="H35" t="s">
        <v>701</v>
      </c>
    </row>
    <row r="36" spans="8:21" x14ac:dyDescent="0.3">
      <c r="H36" t="s">
        <v>684</v>
      </c>
      <c r="I36" t="s">
        <v>685</v>
      </c>
      <c r="J36" t="s">
        <v>686</v>
      </c>
      <c r="K36" t="s">
        <v>687</v>
      </c>
      <c r="L36" t="s">
        <v>688</v>
      </c>
      <c r="M36" t="s">
        <v>689</v>
      </c>
      <c r="N36" t="s">
        <v>690</v>
      </c>
      <c r="O36" t="s">
        <v>691</v>
      </c>
      <c r="P36" t="s">
        <v>692</v>
      </c>
      <c r="Q36" t="s">
        <v>693</v>
      </c>
      <c r="R36" t="s">
        <v>694</v>
      </c>
      <c r="S36" t="s">
        <v>183</v>
      </c>
      <c r="T36" t="s">
        <v>696</v>
      </c>
      <c r="U36" t="s">
        <v>695</v>
      </c>
    </row>
    <row r="37" spans="8:21" x14ac:dyDescent="0.3">
      <c r="H37" s="11">
        <v>2.0711212054052299</v>
      </c>
      <c r="I37" s="11">
        <v>0.87732882119628697</v>
      </c>
      <c r="J37" s="11">
        <v>3.7714875791010098</v>
      </c>
      <c r="K37" s="11">
        <v>2.8974985256875301</v>
      </c>
      <c r="L37" s="11">
        <v>1.3353108191423899</v>
      </c>
      <c r="M37" s="11">
        <v>2.57013285897489</v>
      </c>
      <c r="N37" s="11">
        <v>1.3705627678544101E-4</v>
      </c>
      <c r="O37" s="11">
        <v>2.1304926842059699E-4</v>
      </c>
      <c r="P37" s="11">
        <v>8.5219707368238697E-4</v>
      </c>
      <c r="Q37" s="11">
        <v>1.5540015540015499E-4</v>
      </c>
      <c r="R37" s="11">
        <v>6.0460372960372997E-4</v>
      </c>
      <c r="S37">
        <v>1</v>
      </c>
      <c r="T37" t="s">
        <v>697</v>
      </c>
      <c r="U37">
        <v>2020</v>
      </c>
    </row>
    <row r="38" spans="8:21" x14ac:dyDescent="0.3">
      <c r="H38" s="11">
        <v>-3.77945863061692</v>
      </c>
      <c r="I38" s="11">
        <v>-3.1292549333933799</v>
      </c>
      <c r="J38" s="11">
        <v>-8.6356829742073806</v>
      </c>
      <c r="K38" s="11">
        <v>-5.4145533121565403</v>
      </c>
      <c r="L38" s="11">
        <v>2.64392154506774</v>
      </c>
      <c r="M38" s="11">
        <v>-1.8902017547805201</v>
      </c>
      <c r="N38" s="11">
        <v>2.7345162084625702E-2</v>
      </c>
      <c r="O38" s="11">
        <v>1.2323458287755401E-3</v>
      </c>
      <c r="P38" s="11">
        <v>2.2479285381998199E-3</v>
      </c>
      <c r="Q38" s="11">
        <v>7.3572261072261101E-4</v>
      </c>
      <c r="R38" s="11">
        <v>1.39212639212639E-3</v>
      </c>
      <c r="S38">
        <v>2</v>
      </c>
      <c r="T38" t="s">
        <v>698</v>
      </c>
      <c r="U38">
        <v>2020</v>
      </c>
    </row>
    <row r="39" spans="8:21" x14ac:dyDescent="0.3">
      <c r="H39" s="11">
        <v>2.17323319787661</v>
      </c>
      <c r="I39" s="11">
        <v>1.2936139764719301</v>
      </c>
      <c r="J39" s="11">
        <v>4.8977561536565402</v>
      </c>
      <c r="K39" s="11">
        <v>3.6739067926283799</v>
      </c>
      <c r="L39" s="11">
        <v>0.82300727208060898</v>
      </c>
      <c r="M39" s="11">
        <v>4.2854164834054798</v>
      </c>
      <c r="N39" s="11">
        <v>1.3705627678544101E-4</v>
      </c>
      <c r="O39" s="11">
        <v>3.54675667811315E-5</v>
      </c>
      <c r="P39" s="11">
        <v>1.41870267124526E-4</v>
      </c>
      <c r="Q39" s="11">
        <v>1.5540015540015499E-4</v>
      </c>
      <c r="R39" s="11">
        <v>6.0460372960372997E-4</v>
      </c>
      <c r="S39">
        <v>2</v>
      </c>
      <c r="T39" t="s">
        <v>697</v>
      </c>
      <c r="U39">
        <v>2020</v>
      </c>
    </row>
    <row r="40" spans="8:21" x14ac:dyDescent="0.3">
      <c r="H40" s="11">
        <v>1.40170185153017</v>
      </c>
      <c r="I40" s="11">
        <v>1.18011877892366</v>
      </c>
      <c r="J40" s="11">
        <v>2.9156604467462701</v>
      </c>
      <c r="K40" s="11">
        <v>1.6980456382999101</v>
      </c>
      <c r="L40" s="11">
        <v>0.85145220114925602</v>
      </c>
      <c r="M40" s="11">
        <v>1.89903089528372</v>
      </c>
      <c r="N40" s="11">
        <v>4.8828896977412099E-2</v>
      </c>
      <c r="O40" s="11">
        <v>1.7773196255113099E-3</v>
      </c>
      <c r="P40" s="11">
        <v>2.3697595006817499E-3</v>
      </c>
      <c r="Q40" s="11">
        <v>1.7725330225330199E-3</v>
      </c>
      <c r="R40" s="11">
        <v>2.3633773633773602E-3</v>
      </c>
      <c r="S40">
        <v>2</v>
      </c>
      <c r="T40" t="s">
        <v>699</v>
      </c>
      <c r="U40">
        <v>2020</v>
      </c>
    </row>
    <row r="41" spans="8:21" x14ac:dyDescent="0.3">
      <c r="H41" s="11">
        <v>-3.24632714671798</v>
      </c>
      <c r="I41" s="11">
        <v>-2.8639670334586498</v>
      </c>
      <c r="J41" s="11">
        <v>-4.9014623099688199</v>
      </c>
      <c r="K41" s="11">
        <v>-2.1128756168486298</v>
      </c>
      <c r="L41" s="11">
        <v>2.3918351013405199</v>
      </c>
      <c r="M41" s="11">
        <v>-1.11634596797402</v>
      </c>
      <c r="N41" s="11">
        <v>3.9086540495530701E-3</v>
      </c>
      <c r="O41" s="11">
        <v>1.5406419423249201E-2</v>
      </c>
      <c r="P41" s="11">
        <v>2.9841303007452101E-2</v>
      </c>
      <c r="Q41" s="11">
        <v>2.4645493395493402E-4</v>
      </c>
      <c r="R41" s="11">
        <v>4.9290986790986803E-4</v>
      </c>
      <c r="S41">
        <v>4</v>
      </c>
      <c r="T41" t="s">
        <v>698</v>
      </c>
      <c r="U41">
        <v>2020</v>
      </c>
    </row>
    <row r="42" spans="8:21" x14ac:dyDescent="0.3">
      <c r="H42" s="11">
        <v>2.1766132355931598</v>
      </c>
      <c r="I42" s="11">
        <v>1.35621252734065</v>
      </c>
      <c r="J42" s="11">
        <v>3.5452370809365599</v>
      </c>
      <c r="K42" s="11">
        <v>2.1948245348684901</v>
      </c>
      <c r="L42" s="11">
        <v>0.93983636494564504</v>
      </c>
      <c r="M42" s="11">
        <v>2.7458843591198998</v>
      </c>
      <c r="N42" s="11">
        <v>1.3705627678544101E-4</v>
      </c>
      <c r="O42" s="11">
        <v>3.39415533451418E-4</v>
      </c>
      <c r="P42" s="11">
        <v>1.35766213380567E-3</v>
      </c>
      <c r="Q42" s="11">
        <v>1.5540015540015499E-4</v>
      </c>
      <c r="R42" s="11">
        <v>4.2249417249417301E-4</v>
      </c>
      <c r="S42">
        <v>4</v>
      </c>
      <c r="T42" t="s">
        <v>697</v>
      </c>
      <c r="U42">
        <v>2020</v>
      </c>
    </row>
    <row r="43" spans="8:21" x14ac:dyDescent="0.3">
      <c r="H43" s="11">
        <v>-3.36632926790295</v>
      </c>
      <c r="I43" s="11">
        <v>-2.5147829778043098</v>
      </c>
      <c r="J43" s="11">
        <v>-7.4614556734221997</v>
      </c>
      <c r="K43" s="11">
        <v>-4.9615221589471004</v>
      </c>
      <c r="L43" s="11">
        <v>2.89653706446575</v>
      </c>
      <c r="M43" s="11">
        <v>-1.62785748308347</v>
      </c>
      <c r="N43" s="11">
        <v>1.3705627678544101E-4</v>
      </c>
      <c r="O43" s="11">
        <v>3.5025934790563601E-3</v>
      </c>
      <c r="P43" s="11">
        <v>6.8882189113721798E-3</v>
      </c>
      <c r="Q43" s="11">
        <v>1.5540015540015499E-4</v>
      </c>
      <c r="R43" s="11">
        <v>2.0720020720020699E-4</v>
      </c>
      <c r="S43">
        <v>8</v>
      </c>
      <c r="T43" t="s">
        <v>698</v>
      </c>
      <c r="U43">
        <v>2020</v>
      </c>
    </row>
    <row r="44" spans="8:21" x14ac:dyDescent="0.3">
      <c r="H44" s="11">
        <v>2.4682590761241401</v>
      </c>
      <c r="I44" s="11">
        <v>1.42363609944741</v>
      </c>
      <c r="J44" s="11">
        <v>4.4781623259428098</v>
      </c>
      <c r="K44" s="11">
        <v>3.02172048048214</v>
      </c>
      <c r="L44" s="11">
        <v>0.99460272815480899</v>
      </c>
      <c r="M44" s="11">
        <v>3.1368765014016899</v>
      </c>
      <c r="N44" s="11">
        <v>1.3705627678544101E-4</v>
      </c>
      <c r="O44" s="11">
        <v>1.3773028645899701E-4</v>
      </c>
      <c r="P44" s="11">
        <v>5.5092114583598999E-4</v>
      </c>
      <c r="Q44" s="11">
        <v>1.5540015540015499E-4</v>
      </c>
      <c r="R44" s="11">
        <v>2.0720020720020699E-4</v>
      </c>
      <c r="S44">
        <v>8</v>
      </c>
      <c r="T44" t="s">
        <v>697</v>
      </c>
      <c r="U44">
        <v>2020</v>
      </c>
    </row>
    <row r="45" spans="8:21" x14ac:dyDescent="0.3">
      <c r="H45" s="11">
        <v>1.2541960131320899</v>
      </c>
      <c r="I45" s="11">
        <v>1.05866997964757</v>
      </c>
      <c r="J45" s="11">
        <v>2.4864084441236298</v>
      </c>
      <c r="K45" s="11">
        <v>1.41372273685006</v>
      </c>
      <c r="L45" s="11">
        <v>0.98866099686053999</v>
      </c>
      <c r="M45" s="11">
        <v>1.40458168321604</v>
      </c>
      <c r="N45" s="11">
        <v>1.3705627678544101E-4</v>
      </c>
      <c r="O45" s="11">
        <v>6.1217779567435604E-3</v>
      </c>
      <c r="P45" s="11">
        <v>8.1623706089914098E-3</v>
      </c>
      <c r="Q45" s="11">
        <v>1.5540015540015499E-4</v>
      </c>
      <c r="R45" s="11">
        <v>2.0720020720020699E-4</v>
      </c>
      <c r="S45">
        <v>8</v>
      </c>
      <c r="T45" t="s">
        <v>699</v>
      </c>
      <c r="U45">
        <v>2020</v>
      </c>
    </row>
    <row r="46" spans="8:21" x14ac:dyDescent="0.3">
      <c r="H46" s="11">
        <v>-3.0222643246416099</v>
      </c>
      <c r="I46" s="11">
        <v>-2.1949415215067201</v>
      </c>
      <c r="J46" s="11">
        <v>-4.2768148374573398</v>
      </c>
      <c r="K46" s="11">
        <v>-2.1024937217145201</v>
      </c>
      <c r="L46" s="11">
        <v>3.1733141932276698</v>
      </c>
      <c r="M46" s="11">
        <v>-1.3054540848745599</v>
      </c>
      <c r="N46" s="11">
        <v>1.3705627678544101E-4</v>
      </c>
      <c r="O46" s="11">
        <v>1.53908020197835E-2</v>
      </c>
      <c r="P46" s="11">
        <v>3.0781604039566899E-2</v>
      </c>
      <c r="Q46" s="11">
        <v>1.5540015540015499E-4</v>
      </c>
      <c r="R46" s="11">
        <v>3.1080031080031102E-4</v>
      </c>
      <c r="S46">
        <v>12</v>
      </c>
      <c r="T46" t="s">
        <v>698</v>
      </c>
      <c r="U46">
        <v>2020</v>
      </c>
    </row>
    <row r="47" spans="8:21" x14ac:dyDescent="0.3">
      <c r="H47" s="11">
        <v>2.4010330055815698</v>
      </c>
      <c r="I47" s="11">
        <v>1.27817582816302</v>
      </c>
      <c r="J47" s="11">
        <v>3.4307411097970699</v>
      </c>
      <c r="K47" s="11">
        <v>2.1189301930618099</v>
      </c>
      <c r="L47" s="11">
        <v>0.84835510252448498</v>
      </c>
      <c r="M47" s="11">
        <v>3.1459378519619299</v>
      </c>
      <c r="N47" s="11">
        <v>1.3705627678544101E-4</v>
      </c>
      <c r="O47" s="11">
        <v>4.5897925996451398E-4</v>
      </c>
      <c r="P47" s="11">
        <v>1.8359170398580601E-3</v>
      </c>
      <c r="Q47" s="11">
        <v>1.5540015540015499E-4</v>
      </c>
      <c r="R47" s="11">
        <v>3.1080031080031102E-4</v>
      </c>
      <c r="S47">
        <v>12</v>
      </c>
      <c r="T47" t="s">
        <v>697</v>
      </c>
      <c r="U47">
        <v>2020</v>
      </c>
    </row>
    <row r="48" spans="8:21" x14ac:dyDescent="0.3">
      <c r="H48" s="11">
        <v>-1.7900343232596101</v>
      </c>
      <c r="I48" s="11">
        <v>4.2851267556523E-2</v>
      </c>
      <c r="J48" s="11">
        <v>-2.11338748712804</v>
      </c>
      <c r="K48" s="11">
        <v>-2.1563812086371401</v>
      </c>
      <c r="L48" s="11">
        <v>0.32201011772487897</v>
      </c>
      <c r="M48" s="11">
        <v>-6.7517762529042198</v>
      </c>
      <c r="N48" s="11">
        <v>1.5663267620810701E-4</v>
      </c>
      <c r="O48" s="11">
        <v>6.4093242806228604E-10</v>
      </c>
      <c r="P48" s="11">
        <v>1.0470860553012301E-9</v>
      </c>
      <c r="Q48" s="11">
        <v>3.1080031080031102E-4</v>
      </c>
      <c r="R48" s="11">
        <v>4.6620046620046598E-4</v>
      </c>
      <c r="S48">
        <v>1</v>
      </c>
      <c r="T48" t="s">
        <v>700</v>
      </c>
      <c r="U48">
        <v>2021</v>
      </c>
    </row>
    <row r="49" spans="8:21" x14ac:dyDescent="0.3">
      <c r="H49" s="11">
        <v>1.84722445207478</v>
      </c>
      <c r="I49" s="11">
        <v>-0.49761469068816899</v>
      </c>
      <c r="J49" s="11">
        <v>2.0595144579542302</v>
      </c>
      <c r="K49" s="11">
        <v>2.5639041769301598</v>
      </c>
      <c r="L49" s="11">
        <v>0.33950102403779903</v>
      </c>
      <c r="M49" s="11">
        <v>7.5888522267380401</v>
      </c>
      <c r="N49" s="11">
        <v>1.5663267620810701E-4</v>
      </c>
      <c r="O49" s="11">
        <v>3.840274853326E-10</v>
      </c>
      <c r="P49" s="11">
        <v>6.7781222365761195E-10</v>
      </c>
      <c r="Q49" s="11">
        <v>3.1080031080031102E-4</v>
      </c>
      <c r="R49" s="11">
        <v>4.6620046620046598E-4</v>
      </c>
      <c r="S49">
        <v>1</v>
      </c>
      <c r="T49" t="s">
        <v>697</v>
      </c>
      <c r="U49">
        <v>2021</v>
      </c>
    </row>
    <row r="50" spans="8:21" x14ac:dyDescent="0.3">
      <c r="H50" s="11">
        <v>0.12935146018676399</v>
      </c>
      <c r="I50" s="11">
        <v>0.44083192223604201</v>
      </c>
      <c r="J50" s="11">
        <v>8.2424167962227308E-3</v>
      </c>
      <c r="K50" s="11">
        <v>-0.40592131952270799</v>
      </c>
      <c r="L50" s="11">
        <v>0.320488226653875</v>
      </c>
      <c r="M50" s="11">
        <v>-1.24244080357015</v>
      </c>
      <c r="N50" s="11">
        <v>9.7996015630035599E-2</v>
      </c>
      <c r="O50" s="11">
        <v>5.3007836909581196E-3</v>
      </c>
      <c r="P50" s="11">
        <v>5.3007836909581196E-3</v>
      </c>
      <c r="Q50" s="11">
        <v>8.3284770784770798E-3</v>
      </c>
      <c r="R50" s="11">
        <v>8.3284770784770798E-3</v>
      </c>
      <c r="S50">
        <v>1</v>
      </c>
      <c r="T50" t="s">
        <v>699</v>
      </c>
      <c r="U50">
        <v>2021</v>
      </c>
    </row>
    <row r="51" spans="8:21" x14ac:dyDescent="0.3">
      <c r="H51" s="11">
        <v>1.47480112296722</v>
      </c>
      <c r="I51" s="11">
        <v>2.9499928461130001</v>
      </c>
      <c r="J51" s="11">
        <v>0.36873815838093799</v>
      </c>
      <c r="K51" s="11">
        <v>-2.5459663428668402</v>
      </c>
      <c r="L51" s="11">
        <v>1.32453738819061</v>
      </c>
      <c r="M51" s="11">
        <v>-1.8210543308603699</v>
      </c>
      <c r="N51" s="11">
        <v>3.8987328763066403E-2</v>
      </c>
      <c r="O51" s="11">
        <v>1.9991499780078101E-3</v>
      </c>
      <c r="P51" s="11">
        <v>3.7475349200131701E-3</v>
      </c>
      <c r="Q51" s="11">
        <v>2.6150932400932402E-3</v>
      </c>
      <c r="R51" s="11">
        <v>5.5361305361305404E-3</v>
      </c>
      <c r="S51">
        <v>2</v>
      </c>
      <c r="T51" t="s">
        <v>700</v>
      </c>
      <c r="U51">
        <v>2021</v>
      </c>
    </row>
    <row r="52" spans="8:21" x14ac:dyDescent="0.3">
      <c r="H52" s="11">
        <v>3.99162580682651</v>
      </c>
      <c r="I52" s="11">
        <v>2.9603677508792399</v>
      </c>
      <c r="J52" s="11">
        <v>4.8491486484644204</v>
      </c>
      <c r="K52" s="11">
        <v>1.91368846895272</v>
      </c>
      <c r="L52" s="11">
        <v>1.4213055561642201</v>
      </c>
      <c r="M52" s="11">
        <v>1.2668995919327299</v>
      </c>
      <c r="N52" s="11">
        <v>8.9844148617306205E-2</v>
      </c>
      <c r="O52" s="11">
        <v>1.0704790991213299E-2</v>
      </c>
      <c r="P52" s="11">
        <v>1.5966018070353701E-2</v>
      </c>
      <c r="Q52" s="11">
        <v>1.1310217560217601E-2</v>
      </c>
      <c r="R52" s="11">
        <v>1.81223290598291E-2</v>
      </c>
      <c r="S52">
        <v>2</v>
      </c>
      <c r="T52" t="s">
        <v>697</v>
      </c>
      <c r="U52">
        <v>2021</v>
      </c>
    </row>
    <row r="53" spans="8:21" x14ac:dyDescent="0.3">
      <c r="H53" s="11">
        <v>-5.01531282412836</v>
      </c>
      <c r="I53" s="11">
        <v>-3.7189492085229299</v>
      </c>
      <c r="J53" s="11">
        <v>-8.2661740254554292</v>
      </c>
      <c r="K53" s="11">
        <v>-4.151558258164</v>
      </c>
      <c r="L53" s="11">
        <v>3.2883300805495699</v>
      </c>
      <c r="M53" s="11">
        <v>-1.1535792566106899</v>
      </c>
      <c r="N53" s="11">
        <v>7.8125465510827996E-2</v>
      </c>
      <c r="O53" s="11">
        <v>1.33083316248905E-2</v>
      </c>
      <c r="P53" s="11">
        <v>1.7975510206519801E-2</v>
      </c>
      <c r="Q53" s="11">
        <v>4.5478826728826702E-3</v>
      </c>
      <c r="R53" s="11">
        <v>6.3908313908313903E-3</v>
      </c>
      <c r="S53">
        <v>4</v>
      </c>
      <c r="T53" t="s">
        <v>698</v>
      </c>
      <c r="U53">
        <v>2021</v>
      </c>
    </row>
    <row r="54" spans="8:21" x14ac:dyDescent="0.3">
      <c r="H54" s="11">
        <v>3.4238973654594198</v>
      </c>
      <c r="I54" s="11">
        <v>1.5739895662074701</v>
      </c>
      <c r="J54" s="11">
        <v>4.8762403341539704</v>
      </c>
      <c r="K54" s="11">
        <v>3.2516901066486499</v>
      </c>
      <c r="L54" s="11">
        <v>1.12637517063363</v>
      </c>
      <c r="M54" s="11">
        <v>2.76183986219531</v>
      </c>
      <c r="N54" s="11">
        <v>1.55970383678886E-2</v>
      </c>
      <c r="O54" s="11">
        <v>2.0626381605992001E-4</v>
      </c>
      <c r="P54" s="11">
        <v>8.2505526423967896E-4</v>
      </c>
      <c r="Q54" s="11">
        <v>4.9655205905205896E-4</v>
      </c>
      <c r="R54" s="11">
        <v>1.5515734265734299E-3</v>
      </c>
      <c r="S54">
        <v>4</v>
      </c>
      <c r="T54" t="s">
        <v>697</v>
      </c>
      <c r="U54">
        <v>2021</v>
      </c>
    </row>
    <row r="55" spans="8:21" x14ac:dyDescent="0.3">
      <c r="H55" s="11">
        <v>1.8530292606843899</v>
      </c>
      <c r="I55" s="11">
        <v>1.56630857482071</v>
      </c>
      <c r="J55" s="11">
        <v>2.7543733688180101</v>
      </c>
      <c r="K55" s="11">
        <v>1.3278949405574101</v>
      </c>
      <c r="L55" s="11">
        <v>0.98311050345338402</v>
      </c>
      <c r="M55" s="11">
        <v>1.1992104784437601</v>
      </c>
      <c r="N55" s="11">
        <v>7.8125465510827996E-2</v>
      </c>
      <c r="O55" s="11">
        <v>1.3060969192423401E-2</v>
      </c>
      <c r="P55" s="11">
        <v>1.7916062953734501E-2</v>
      </c>
      <c r="Q55" s="11">
        <v>4.2637917637917602E-3</v>
      </c>
      <c r="R55" s="11">
        <v>6.1581358456358499E-3</v>
      </c>
      <c r="S55">
        <v>4</v>
      </c>
      <c r="T55" t="s">
        <v>699</v>
      </c>
      <c r="U55">
        <v>2021</v>
      </c>
    </row>
    <row r="56" spans="8:21" x14ac:dyDescent="0.3">
      <c r="H56" s="11">
        <v>-5.0474523354662404</v>
      </c>
      <c r="I56" s="11">
        <v>-3.7555312366459099</v>
      </c>
      <c r="J56" s="11">
        <v>-8.0644856494215293</v>
      </c>
      <c r="K56" s="11">
        <v>-4.3890172709267699</v>
      </c>
      <c r="L56" s="11">
        <v>2.0026321638000799</v>
      </c>
      <c r="M56" s="11">
        <v>-2.1193473914583598</v>
      </c>
      <c r="N56" s="11">
        <v>1.3705627678544101E-4</v>
      </c>
      <c r="O56" s="11">
        <v>8.6146708934348496E-4</v>
      </c>
      <c r="P56" s="11">
        <v>1.4901983856349401E-3</v>
      </c>
      <c r="Q56" s="11">
        <v>1.7603923853923899E-4</v>
      </c>
      <c r="R56" s="11">
        <v>2.7437839937839899E-4</v>
      </c>
      <c r="S56">
        <v>8</v>
      </c>
      <c r="T56" t="s">
        <v>698</v>
      </c>
      <c r="U56">
        <v>2021</v>
      </c>
    </row>
    <row r="57" spans="8:21" x14ac:dyDescent="0.3">
      <c r="H57" s="11">
        <v>2.99754612194186</v>
      </c>
      <c r="I57" s="11">
        <v>1.7303998946300601</v>
      </c>
      <c r="J57" s="11">
        <v>4.9892220029751</v>
      </c>
      <c r="K57" s="11">
        <v>3.3194406096410298</v>
      </c>
      <c r="L57" s="11">
        <v>0.70208023219195703</v>
      </c>
      <c r="M57" s="11">
        <v>4.7377643669165703</v>
      </c>
      <c r="N57" s="11">
        <v>1.3705627678544101E-4</v>
      </c>
      <c r="O57" s="11">
        <v>9.8662245489068006E-6</v>
      </c>
      <c r="P57" s="11">
        <v>3.9464898195627203E-5</v>
      </c>
      <c r="Q57" s="11">
        <v>1.5540015540015499E-4</v>
      </c>
      <c r="R57" s="11">
        <v>2.6466588966588998E-4</v>
      </c>
      <c r="S57">
        <v>8</v>
      </c>
      <c r="T57" t="s">
        <v>697</v>
      </c>
      <c r="U57">
        <v>2021</v>
      </c>
    </row>
    <row r="58" spans="8:21" x14ac:dyDescent="0.3">
      <c r="H58" s="11">
        <v>1.7764766595638299</v>
      </c>
      <c r="I58" s="11">
        <v>1.21338002659598</v>
      </c>
      <c r="J58" s="11">
        <v>2.7607858054125098</v>
      </c>
      <c r="K58" s="11">
        <v>1.52701586229282</v>
      </c>
      <c r="L58" s="11">
        <v>0.79764611302710597</v>
      </c>
      <c r="M58" s="11">
        <v>1.8198038608758</v>
      </c>
      <c r="N58" s="11">
        <v>7.8022953553148703E-3</v>
      </c>
      <c r="O58" s="11">
        <v>1.20683691845509E-3</v>
      </c>
      <c r="P58" s="11">
        <v>1.6707852265025499E-3</v>
      </c>
      <c r="Q58" s="11">
        <v>3.5207847707847701E-4</v>
      </c>
      <c r="R58" s="11">
        <v>4.7267547267547302E-4</v>
      </c>
      <c r="S58">
        <v>8</v>
      </c>
      <c r="T58" t="s">
        <v>699</v>
      </c>
      <c r="U58">
        <v>2021</v>
      </c>
    </row>
    <row r="59" spans="8:21" x14ac:dyDescent="0.3">
      <c r="H59" s="11">
        <v>-2.4388202089500299</v>
      </c>
      <c r="I59" s="11">
        <v>-0.58939818920044496</v>
      </c>
      <c r="J59" s="11">
        <v>-6.4441202898761496</v>
      </c>
      <c r="K59" s="11">
        <v>-5.96443770317142</v>
      </c>
      <c r="L59" s="11">
        <v>2.2542108235752898</v>
      </c>
      <c r="M59" s="11">
        <v>-2.5077590473600599</v>
      </c>
      <c r="N59" s="11">
        <v>1.3705627678544101E-4</v>
      </c>
      <c r="O59" s="11">
        <v>4.55136861801833E-4</v>
      </c>
      <c r="P59" s="11">
        <v>1.0375026860394E-3</v>
      </c>
      <c r="Q59" s="11">
        <v>1.6147047397047399E-4</v>
      </c>
      <c r="R59" s="11">
        <v>4.5932077182077199E-4</v>
      </c>
      <c r="S59">
        <v>12</v>
      </c>
      <c r="T59" t="s">
        <v>698</v>
      </c>
      <c r="U59">
        <v>2021</v>
      </c>
    </row>
    <row r="60" spans="8:21" x14ac:dyDescent="0.3">
      <c r="H60" s="11">
        <v>5.5679506664714298</v>
      </c>
      <c r="I60" s="11">
        <v>3.7272850069199701</v>
      </c>
      <c r="J60" s="11">
        <v>6.7321371052526198</v>
      </c>
      <c r="K60" s="11">
        <v>3.0711601224564902</v>
      </c>
      <c r="L60" s="11">
        <v>1.22587427473665</v>
      </c>
      <c r="M60" s="11">
        <v>2.5001040522479498</v>
      </c>
      <c r="N60" s="11">
        <v>5.8660882265042001E-3</v>
      </c>
      <c r="O60" s="11">
        <v>1.16802919182479E-4</v>
      </c>
      <c r="P60" s="11">
        <v>3.1753892991927702E-4</v>
      </c>
      <c r="Q60" s="11">
        <v>3.6543317793317798E-4</v>
      </c>
      <c r="R60" s="11">
        <v>9.1459466459466502E-4</v>
      </c>
      <c r="S60">
        <v>12</v>
      </c>
      <c r="T60" t="s">
        <v>697</v>
      </c>
      <c r="U60">
        <v>2021</v>
      </c>
    </row>
  </sheetData>
  <mergeCells count="2">
    <mergeCell ref="B2:C2"/>
    <mergeCell ref="E2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9709E-4801-4999-910F-C109E424A2BD}">
  <dimension ref="A1:G21"/>
  <sheetViews>
    <sheetView workbookViewId="0">
      <selection activeCell="G11" sqref="G11"/>
    </sheetView>
  </sheetViews>
  <sheetFormatPr defaultRowHeight="14.4" x14ac:dyDescent="0.3"/>
  <cols>
    <col min="1" max="1" width="21.5546875" customWidth="1"/>
  </cols>
  <sheetData>
    <row r="1" spans="1:7" x14ac:dyDescent="0.3">
      <c r="A1" s="1" t="s">
        <v>84</v>
      </c>
      <c r="B1" s="1" t="s">
        <v>76</v>
      </c>
      <c r="C1" s="1" t="s">
        <v>77</v>
      </c>
      <c r="D1" s="1" t="s">
        <v>78</v>
      </c>
      <c r="E1" s="1" t="s">
        <v>79</v>
      </c>
      <c r="F1" s="1" t="s">
        <v>80</v>
      </c>
    </row>
    <row r="2" spans="1:7" x14ac:dyDescent="0.3">
      <c r="A2" t="s">
        <v>71</v>
      </c>
      <c r="B2">
        <v>1</v>
      </c>
      <c r="C2">
        <v>519.5</v>
      </c>
      <c r="D2">
        <v>0.12237000000000001</v>
      </c>
      <c r="E2">
        <v>1.0880000000000001</v>
      </c>
      <c r="F2">
        <v>0.35699999999999998</v>
      </c>
    </row>
    <row r="3" spans="1:7" x14ac:dyDescent="0.3">
      <c r="A3" t="s">
        <v>72</v>
      </c>
      <c r="B3">
        <v>1</v>
      </c>
      <c r="C3">
        <v>523.79999999999995</v>
      </c>
      <c r="D3">
        <v>0.12339</v>
      </c>
      <c r="E3">
        <v>1.097</v>
      </c>
      <c r="F3">
        <v>0.32900000000000001</v>
      </c>
    </row>
    <row r="4" spans="1:7" x14ac:dyDescent="0.3">
      <c r="A4" t="s">
        <v>73</v>
      </c>
      <c r="B4">
        <v>1</v>
      </c>
      <c r="C4">
        <v>702.4</v>
      </c>
      <c r="D4">
        <v>0.16546</v>
      </c>
      <c r="E4">
        <v>1.4711000000000001</v>
      </c>
      <c r="F4">
        <v>4.8000000000000001E-2</v>
      </c>
      <c r="G4" t="s">
        <v>27</v>
      </c>
    </row>
    <row r="5" spans="1:7" x14ac:dyDescent="0.3">
      <c r="A5" t="s">
        <v>74</v>
      </c>
      <c r="B5">
        <v>1</v>
      </c>
      <c r="C5">
        <v>540.9</v>
      </c>
      <c r="D5">
        <v>0.12741</v>
      </c>
      <c r="E5">
        <v>1.1328</v>
      </c>
      <c r="F5">
        <v>0.29499999999999998</v>
      </c>
    </row>
    <row r="6" spans="1:7" x14ac:dyDescent="0.3">
      <c r="A6" t="s">
        <v>75</v>
      </c>
      <c r="B6">
        <v>1</v>
      </c>
      <c r="C6">
        <v>530.1</v>
      </c>
      <c r="D6">
        <v>0.12486</v>
      </c>
      <c r="E6">
        <v>1.1101000000000001</v>
      </c>
      <c r="F6">
        <v>0.33900000000000002</v>
      </c>
    </row>
    <row r="7" spans="1:7" x14ac:dyDescent="0.3">
      <c r="A7" t="s">
        <v>81</v>
      </c>
      <c r="B7">
        <v>1</v>
      </c>
      <c r="C7">
        <v>753.6</v>
      </c>
      <c r="D7">
        <v>0.17752000000000001</v>
      </c>
      <c r="E7">
        <v>1.5783</v>
      </c>
      <c r="F7">
        <v>2.5000000000000001E-2</v>
      </c>
      <c r="G7" t="s">
        <v>27</v>
      </c>
    </row>
    <row r="8" spans="1:7" x14ac:dyDescent="0.3">
      <c r="A8" t="s">
        <v>82</v>
      </c>
      <c r="B8">
        <v>1</v>
      </c>
      <c r="C8">
        <v>477.5</v>
      </c>
      <c r="D8">
        <v>0.11248</v>
      </c>
    </row>
    <row r="9" spans="1:7" x14ac:dyDescent="0.3">
      <c r="A9" t="s">
        <v>83</v>
      </c>
      <c r="B9">
        <v>7</v>
      </c>
      <c r="C9">
        <v>4245.2</v>
      </c>
      <c r="D9">
        <v>1</v>
      </c>
    </row>
    <row r="13" spans="1:7" x14ac:dyDescent="0.3">
      <c r="A13" s="1" t="s">
        <v>144</v>
      </c>
      <c r="B13" s="1" t="s">
        <v>76</v>
      </c>
      <c r="C13" s="1" t="s">
        <v>77</v>
      </c>
      <c r="D13" s="1" t="s">
        <v>78</v>
      </c>
      <c r="E13" s="1" t="s">
        <v>79</v>
      </c>
      <c r="F13" s="1" t="s">
        <v>80</v>
      </c>
    </row>
    <row r="14" spans="1:7" x14ac:dyDescent="0.3">
      <c r="A14" t="s">
        <v>71</v>
      </c>
      <c r="B14">
        <v>1</v>
      </c>
      <c r="C14">
        <v>526.35</v>
      </c>
      <c r="D14">
        <v>0.17244999999999999</v>
      </c>
      <c r="E14">
        <v>1.355</v>
      </c>
      <c r="F14">
        <v>0.03</v>
      </c>
      <c r="G14" t="s">
        <v>27</v>
      </c>
    </row>
    <row r="15" spans="1:7" x14ac:dyDescent="0.3">
      <c r="A15" t="s">
        <v>72</v>
      </c>
      <c r="B15">
        <v>1</v>
      </c>
      <c r="C15">
        <v>480.37</v>
      </c>
      <c r="D15">
        <v>0.15739</v>
      </c>
      <c r="E15">
        <v>1.2365999999999999</v>
      </c>
      <c r="F15">
        <v>0.10199999999999999</v>
      </c>
    </row>
    <row r="16" spans="1:7" x14ac:dyDescent="0.3">
      <c r="A16" t="s">
        <v>73</v>
      </c>
      <c r="B16">
        <v>1</v>
      </c>
      <c r="C16">
        <v>403.94</v>
      </c>
      <c r="D16">
        <v>0.13235</v>
      </c>
      <c r="E16">
        <v>1.0399</v>
      </c>
      <c r="F16">
        <v>0.41799999999999998</v>
      </c>
    </row>
    <row r="17" spans="1:6" x14ac:dyDescent="0.3">
      <c r="A17" t="s">
        <v>74</v>
      </c>
      <c r="B17">
        <v>1</v>
      </c>
      <c r="C17">
        <v>384.51</v>
      </c>
      <c r="D17">
        <v>0.12598000000000001</v>
      </c>
      <c r="E17">
        <v>0.9899</v>
      </c>
      <c r="F17">
        <v>0.505</v>
      </c>
    </row>
    <row r="18" spans="1:6" x14ac:dyDescent="0.3">
      <c r="A18" t="s">
        <v>75</v>
      </c>
      <c r="B18">
        <v>1</v>
      </c>
      <c r="C18">
        <v>427.18</v>
      </c>
      <c r="D18">
        <v>0.13996</v>
      </c>
      <c r="E18">
        <v>1.0996999999999999</v>
      </c>
      <c r="F18">
        <v>0.28699999999999998</v>
      </c>
    </row>
    <row r="19" spans="1:6" x14ac:dyDescent="0.3">
      <c r="A19" t="s">
        <v>81</v>
      </c>
      <c r="B19">
        <v>1</v>
      </c>
      <c r="C19">
        <v>366.71</v>
      </c>
      <c r="D19">
        <v>0.12015000000000001</v>
      </c>
      <c r="E19">
        <v>0.94399999999999995</v>
      </c>
      <c r="F19">
        <v>0.61099999999999999</v>
      </c>
    </row>
    <row r="20" spans="1:6" x14ac:dyDescent="0.3">
      <c r="A20" t="s">
        <v>82</v>
      </c>
      <c r="B20">
        <v>1</v>
      </c>
      <c r="C20">
        <v>388.45</v>
      </c>
      <c r="D20">
        <v>0.12726999999999999</v>
      </c>
    </row>
    <row r="21" spans="1:6" x14ac:dyDescent="0.3">
      <c r="A21" t="s">
        <v>83</v>
      </c>
      <c r="B21">
        <v>7</v>
      </c>
      <c r="C21">
        <v>3052.18</v>
      </c>
      <c r="D21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07006-74BB-4947-B875-E36F56B2D54E}">
  <dimension ref="A1:H194"/>
  <sheetViews>
    <sheetView tabSelected="1" workbookViewId="0">
      <selection activeCell="K158" sqref="K158"/>
    </sheetView>
  </sheetViews>
  <sheetFormatPr defaultRowHeight="14.4" x14ac:dyDescent="0.3"/>
  <cols>
    <col min="1" max="1" width="26.33203125" customWidth="1"/>
    <col min="2" max="2" width="13.5546875" customWidth="1"/>
    <col min="3" max="3" width="17" customWidth="1"/>
    <col min="4" max="4" width="13.5546875" customWidth="1"/>
    <col min="5" max="5" width="19.21875" customWidth="1"/>
    <col min="6" max="6" width="14.77734375" customWidth="1"/>
    <col min="7" max="7" width="18.21875" customWidth="1"/>
  </cols>
  <sheetData>
    <row r="1" spans="1:6" x14ac:dyDescent="0.3">
      <c r="B1" t="s">
        <v>558</v>
      </c>
      <c r="D1" t="s">
        <v>559</v>
      </c>
      <c r="F1" t="s">
        <v>560</v>
      </c>
    </row>
    <row r="2" spans="1:6" x14ac:dyDescent="0.3">
      <c r="A2" t="s">
        <v>279</v>
      </c>
      <c r="B2">
        <v>11910</v>
      </c>
      <c r="C2" t="s">
        <v>465</v>
      </c>
      <c r="D2">
        <v>10452</v>
      </c>
      <c r="E2" t="s">
        <v>372</v>
      </c>
      <c r="F2">
        <v>9950</v>
      </c>
    </row>
    <row r="3" spans="1:6" x14ac:dyDescent="0.3">
      <c r="A3" t="s">
        <v>280</v>
      </c>
      <c r="B3">
        <v>16383</v>
      </c>
      <c r="C3" t="s">
        <v>466</v>
      </c>
      <c r="D3">
        <v>14934</v>
      </c>
      <c r="E3" t="s">
        <v>373</v>
      </c>
      <c r="F3">
        <v>14140</v>
      </c>
    </row>
    <row r="4" spans="1:6" x14ac:dyDescent="0.3">
      <c r="A4" t="s">
        <v>281</v>
      </c>
      <c r="B4">
        <v>8738</v>
      </c>
      <c r="C4" t="s">
        <v>467</v>
      </c>
      <c r="D4">
        <v>7722</v>
      </c>
      <c r="E4" t="s">
        <v>374</v>
      </c>
      <c r="F4">
        <v>7381</v>
      </c>
    </row>
    <row r="5" spans="1:6" x14ac:dyDescent="0.3">
      <c r="A5" t="s">
        <v>282</v>
      </c>
      <c r="B5">
        <v>17025</v>
      </c>
      <c r="C5" t="s">
        <v>468</v>
      </c>
      <c r="D5">
        <v>15936</v>
      </c>
      <c r="E5" t="s">
        <v>375</v>
      </c>
      <c r="F5">
        <v>15104</v>
      </c>
    </row>
    <row r="6" spans="1:6" x14ac:dyDescent="0.3">
      <c r="A6" t="s">
        <v>283</v>
      </c>
      <c r="B6">
        <v>5013</v>
      </c>
      <c r="C6" t="s">
        <v>469</v>
      </c>
      <c r="D6">
        <v>4602</v>
      </c>
      <c r="E6" t="s">
        <v>376</v>
      </c>
      <c r="F6">
        <v>4380</v>
      </c>
    </row>
    <row r="7" spans="1:6" x14ac:dyDescent="0.3">
      <c r="A7" t="s">
        <v>284</v>
      </c>
      <c r="B7">
        <v>13059</v>
      </c>
      <c r="C7" t="s">
        <v>470</v>
      </c>
      <c r="D7">
        <v>11319</v>
      </c>
      <c r="E7" t="s">
        <v>377</v>
      </c>
      <c r="F7">
        <v>10792</v>
      </c>
    </row>
    <row r="8" spans="1:6" x14ac:dyDescent="0.3">
      <c r="A8" t="s">
        <v>285</v>
      </c>
      <c r="B8">
        <v>19305</v>
      </c>
      <c r="C8" t="s">
        <v>471</v>
      </c>
      <c r="D8">
        <v>9411</v>
      </c>
      <c r="E8" t="s">
        <v>378</v>
      </c>
      <c r="F8">
        <v>8981</v>
      </c>
    </row>
    <row r="9" spans="1:6" x14ac:dyDescent="0.3">
      <c r="A9" t="s">
        <v>286</v>
      </c>
      <c r="B9">
        <v>18436</v>
      </c>
      <c r="C9" t="s">
        <v>472</v>
      </c>
      <c r="D9">
        <v>15142</v>
      </c>
      <c r="E9" t="s">
        <v>379</v>
      </c>
      <c r="F9">
        <v>14616</v>
      </c>
    </row>
    <row r="10" spans="1:6" x14ac:dyDescent="0.3">
      <c r="A10" t="s">
        <v>287</v>
      </c>
      <c r="B10">
        <v>18387</v>
      </c>
      <c r="C10" t="s">
        <v>473</v>
      </c>
      <c r="D10">
        <v>10880</v>
      </c>
      <c r="E10" t="s">
        <v>380</v>
      </c>
      <c r="F10">
        <v>10445</v>
      </c>
    </row>
    <row r="11" spans="1:6" x14ac:dyDescent="0.3">
      <c r="A11" t="s">
        <v>288</v>
      </c>
      <c r="B11">
        <v>16167</v>
      </c>
      <c r="C11" t="s">
        <v>474</v>
      </c>
      <c r="D11">
        <v>12864</v>
      </c>
      <c r="E11" t="s">
        <v>381</v>
      </c>
      <c r="F11">
        <v>12338</v>
      </c>
    </row>
    <row r="12" spans="1:6" x14ac:dyDescent="0.3">
      <c r="A12" t="s">
        <v>289</v>
      </c>
      <c r="B12">
        <v>16508</v>
      </c>
      <c r="C12" t="s">
        <v>475</v>
      </c>
      <c r="D12">
        <v>14482</v>
      </c>
      <c r="E12" t="s">
        <v>382</v>
      </c>
      <c r="F12">
        <v>13897</v>
      </c>
    </row>
    <row r="13" spans="1:6" x14ac:dyDescent="0.3">
      <c r="A13" t="s">
        <v>290</v>
      </c>
      <c r="B13">
        <v>2</v>
      </c>
      <c r="C13" t="s">
        <v>476</v>
      </c>
      <c r="D13">
        <v>2</v>
      </c>
      <c r="E13" t="s">
        <v>383</v>
      </c>
      <c r="F13">
        <v>2</v>
      </c>
    </row>
    <row r="14" spans="1:6" x14ac:dyDescent="0.3">
      <c r="A14" t="s">
        <v>291</v>
      </c>
      <c r="B14">
        <v>10258</v>
      </c>
      <c r="C14" t="s">
        <v>477</v>
      </c>
      <c r="D14">
        <v>9667</v>
      </c>
      <c r="E14" t="s">
        <v>384</v>
      </c>
      <c r="F14">
        <v>9264</v>
      </c>
    </row>
    <row r="15" spans="1:6" x14ac:dyDescent="0.3">
      <c r="A15" t="s">
        <v>292</v>
      </c>
      <c r="B15">
        <v>11026</v>
      </c>
      <c r="C15" t="s">
        <v>478</v>
      </c>
      <c r="D15">
        <v>10098</v>
      </c>
      <c r="E15" t="s">
        <v>385</v>
      </c>
      <c r="F15">
        <v>9491</v>
      </c>
    </row>
    <row r="16" spans="1:6" x14ac:dyDescent="0.3">
      <c r="A16" t="s">
        <v>293</v>
      </c>
      <c r="B16">
        <v>7897</v>
      </c>
      <c r="C16" t="s">
        <v>479</v>
      </c>
      <c r="D16">
        <v>6964</v>
      </c>
      <c r="E16" t="s">
        <v>386</v>
      </c>
      <c r="F16">
        <v>6619</v>
      </c>
    </row>
    <row r="17" spans="1:6" x14ac:dyDescent="0.3">
      <c r="A17" t="s">
        <v>294</v>
      </c>
      <c r="B17">
        <v>12590</v>
      </c>
      <c r="C17" t="s">
        <v>480</v>
      </c>
      <c r="D17">
        <v>11863</v>
      </c>
      <c r="E17" t="s">
        <v>387</v>
      </c>
      <c r="F17">
        <v>11310</v>
      </c>
    </row>
    <row r="18" spans="1:6" x14ac:dyDescent="0.3">
      <c r="A18" t="s">
        <v>295</v>
      </c>
      <c r="B18">
        <v>8443</v>
      </c>
      <c r="C18" t="s">
        <v>481</v>
      </c>
      <c r="D18">
        <v>7848</v>
      </c>
      <c r="E18" t="s">
        <v>388</v>
      </c>
      <c r="F18">
        <v>7430</v>
      </c>
    </row>
    <row r="19" spans="1:6" x14ac:dyDescent="0.3">
      <c r="A19" t="s">
        <v>296</v>
      </c>
      <c r="B19">
        <v>11951</v>
      </c>
      <c r="C19" t="s">
        <v>482</v>
      </c>
      <c r="D19">
        <v>10883</v>
      </c>
      <c r="E19" t="s">
        <v>389</v>
      </c>
      <c r="F19">
        <v>10437</v>
      </c>
    </row>
    <row r="20" spans="1:6" x14ac:dyDescent="0.3">
      <c r="A20" t="s">
        <v>297</v>
      </c>
      <c r="B20">
        <v>21424</v>
      </c>
      <c r="C20" t="s">
        <v>483</v>
      </c>
      <c r="D20">
        <v>13257</v>
      </c>
      <c r="E20" t="s">
        <v>390</v>
      </c>
      <c r="F20">
        <v>12686</v>
      </c>
    </row>
    <row r="21" spans="1:6" x14ac:dyDescent="0.3">
      <c r="A21" t="s">
        <v>298</v>
      </c>
      <c r="B21">
        <v>29047</v>
      </c>
      <c r="C21" t="s">
        <v>484</v>
      </c>
      <c r="D21">
        <v>19915</v>
      </c>
      <c r="E21" t="s">
        <v>391</v>
      </c>
      <c r="F21">
        <v>19108</v>
      </c>
    </row>
    <row r="22" spans="1:6" x14ac:dyDescent="0.3">
      <c r="A22" t="s">
        <v>299</v>
      </c>
      <c r="B22">
        <v>11627</v>
      </c>
      <c r="C22" t="s">
        <v>485</v>
      </c>
      <c r="D22">
        <v>8145</v>
      </c>
      <c r="E22" t="s">
        <v>392</v>
      </c>
      <c r="F22">
        <v>7870</v>
      </c>
    </row>
    <row r="23" spans="1:6" x14ac:dyDescent="0.3">
      <c r="A23" t="s">
        <v>300</v>
      </c>
      <c r="B23">
        <v>15208</v>
      </c>
      <c r="C23" t="s">
        <v>486</v>
      </c>
      <c r="D23">
        <v>12635</v>
      </c>
      <c r="E23" t="s">
        <v>393</v>
      </c>
      <c r="F23">
        <v>12087</v>
      </c>
    </row>
    <row r="24" spans="1:6" x14ac:dyDescent="0.3">
      <c r="A24" t="s">
        <v>301</v>
      </c>
      <c r="B24">
        <v>16996</v>
      </c>
      <c r="C24" t="s">
        <v>487</v>
      </c>
      <c r="D24">
        <v>13142</v>
      </c>
      <c r="E24" t="s">
        <v>394</v>
      </c>
      <c r="F24">
        <v>12609</v>
      </c>
    </row>
    <row r="25" spans="1:6" x14ac:dyDescent="0.3">
      <c r="A25" t="s">
        <v>302</v>
      </c>
      <c r="B25">
        <v>6</v>
      </c>
      <c r="C25" t="s">
        <v>488</v>
      </c>
      <c r="D25">
        <v>1</v>
      </c>
      <c r="E25" t="s">
        <v>395</v>
      </c>
      <c r="F25">
        <v>1</v>
      </c>
    </row>
    <row r="26" spans="1:6" x14ac:dyDescent="0.3">
      <c r="A26" t="s">
        <v>303</v>
      </c>
      <c r="B26">
        <v>10729</v>
      </c>
      <c r="C26" t="s">
        <v>489</v>
      </c>
      <c r="D26">
        <v>10132</v>
      </c>
      <c r="E26" t="s">
        <v>396</v>
      </c>
      <c r="F26">
        <v>9591</v>
      </c>
    </row>
    <row r="27" spans="1:6" x14ac:dyDescent="0.3">
      <c r="A27" t="s">
        <v>304</v>
      </c>
      <c r="B27">
        <v>11413</v>
      </c>
      <c r="C27" t="s">
        <v>490</v>
      </c>
      <c r="D27">
        <v>10617</v>
      </c>
      <c r="E27" t="s">
        <v>397</v>
      </c>
      <c r="F27">
        <v>10076</v>
      </c>
    </row>
    <row r="28" spans="1:6" x14ac:dyDescent="0.3">
      <c r="A28" t="s">
        <v>305</v>
      </c>
      <c r="B28">
        <v>10061</v>
      </c>
      <c r="C28" t="s">
        <v>491</v>
      </c>
      <c r="D28">
        <v>9306</v>
      </c>
      <c r="E28" t="s">
        <v>398</v>
      </c>
      <c r="F28">
        <v>8882</v>
      </c>
    </row>
    <row r="29" spans="1:6" x14ac:dyDescent="0.3">
      <c r="A29" t="s">
        <v>306</v>
      </c>
      <c r="B29">
        <v>13518</v>
      </c>
      <c r="C29" t="s">
        <v>492</v>
      </c>
      <c r="D29">
        <v>12840</v>
      </c>
      <c r="E29" t="s">
        <v>399</v>
      </c>
      <c r="F29">
        <v>12182</v>
      </c>
    </row>
    <row r="30" spans="1:6" x14ac:dyDescent="0.3">
      <c r="A30" t="s">
        <v>307</v>
      </c>
      <c r="B30">
        <v>12824</v>
      </c>
      <c r="C30" t="s">
        <v>493</v>
      </c>
      <c r="D30">
        <v>11804</v>
      </c>
      <c r="E30" t="s">
        <v>400</v>
      </c>
      <c r="F30">
        <v>11180</v>
      </c>
    </row>
    <row r="31" spans="1:6" x14ac:dyDescent="0.3">
      <c r="A31" t="s">
        <v>308</v>
      </c>
      <c r="B31">
        <v>13139</v>
      </c>
      <c r="C31" t="s">
        <v>494</v>
      </c>
      <c r="D31">
        <v>12112</v>
      </c>
      <c r="E31" t="s">
        <v>401</v>
      </c>
      <c r="F31">
        <v>11412</v>
      </c>
    </row>
    <row r="32" spans="1:6" x14ac:dyDescent="0.3">
      <c r="A32" t="s">
        <v>309</v>
      </c>
      <c r="B32">
        <v>21582</v>
      </c>
      <c r="C32" t="s">
        <v>495</v>
      </c>
      <c r="D32">
        <v>18189</v>
      </c>
      <c r="E32" t="s">
        <v>402</v>
      </c>
      <c r="F32">
        <v>17561</v>
      </c>
    </row>
    <row r="33" spans="1:6" x14ac:dyDescent="0.3">
      <c r="A33" t="s">
        <v>310</v>
      </c>
      <c r="B33">
        <v>14704</v>
      </c>
      <c r="C33" t="s">
        <v>496</v>
      </c>
      <c r="D33">
        <v>9079</v>
      </c>
      <c r="E33" t="s">
        <v>403</v>
      </c>
      <c r="F33">
        <v>8695</v>
      </c>
    </row>
    <row r="34" spans="1:6" x14ac:dyDescent="0.3">
      <c r="A34" t="s">
        <v>311</v>
      </c>
      <c r="B34">
        <v>18472</v>
      </c>
      <c r="C34" t="s">
        <v>497</v>
      </c>
      <c r="D34">
        <v>13748</v>
      </c>
      <c r="E34" t="s">
        <v>404</v>
      </c>
      <c r="F34">
        <v>13249</v>
      </c>
    </row>
    <row r="35" spans="1:6" x14ac:dyDescent="0.3">
      <c r="A35" t="s">
        <v>312</v>
      </c>
      <c r="B35">
        <v>13135</v>
      </c>
      <c r="C35" t="s">
        <v>498</v>
      </c>
      <c r="D35">
        <v>11122</v>
      </c>
      <c r="E35" t="s">
        <v>405</v>
      </c>
      <c r="F35">
        <v>10782</v>
      </c>
    </row>
    <row r="36" spans="1:6" x14ac:dyDescent="0.3">
      <c r="A36" t="s">
        <v>313</v>
      </c>
      <c r="B36">
        <v>15570</v>
      </c>
      <c r="C36" t="s">
        <v>499</v>
      </c>
      <c r="D36">
        <v>11972</v>
      </c>
      <c r="E36" t="s">
        <v>406</v>
      </c>
      <c r="F36">
        <v>11507</v>
      </c>
    </row>
    <row r="37" spans="1:6" x14ac:dyDescent="0.3">
      <c r="A37" t="s">
        <v>314</v>
      </c>
      <c r="B37">
        <v>29</v>
      </c>
      <c r="C37" t="s">
        <v>500</v>
      </c>
      <c r="D37">
        <v>29</v>
      </c>
      <c r="E37" t="s">
        <v>407</v>
      </c>
      <c r="F37">
        <v>28</v>
      </c>
    </row>
    <row r="38" spans="1:6" x14ac:dyDescent="0.3">
      <c r="A38" t="s">
        <v>315</v>
      </c>
      <c r="B38">
        <v>10829</v>
      </c>
      <c r="C38" t="s">
        <v>501</v>
      </c>
      <c r="D38">
        <v>10160</v>
      </c>
      <c r="E38" t="s">
        <v>408</v>
      </c>
      <c r="F38">
        <v>9690</v>
      </c>
    </row>
    <row r="39" spans="1:6" x14ac:dyDescent="0.3">
      <c r="A39" t="s">
        <v>316</v>
      </c>
      <c r="B39">
        <v>11281</v>
      </c>
      <c r="C39" t="s">
        <v>502</v>
      </c>
      <c r="D39">
        <v>10443</v>
      </c>
      <c r="E39" t="s">
        <v>409</v>
      </c>
      <c r="F39">
        <v>9964</v>
      </c>
    </row>
    <row r="40" spans="1:6" x14ac:dyDescent="0.3">
      <c r="A40" t="s">
        <v>317</v>
      </c>
      <c r="B40">
        <v>10107</v>
      </c>
      <c r="C40" t="s">
        <v>503</v>
      </c>
      <c r="D40">
        <v>9245</v>
      </c>
      <c r="E40" t="s">
        <v>410</v>
      </c>
      <c r="F40">
        <v>8799</v>
      </c>
    </row>
    <row r="41" spans="1:6" x14ac:dyDescent="0.3">
      <c r="A41" t="s">
        <v>318</v>
      </c>
      <c r="B41">
        <v>13523</v>
      </c>
      <c r="C41" t="s">
        <v>504</v>
      </c>
      <c r="D41">
        <v>12647</v>
      </c>
      <c r="E41" t="s">
        <v>411</v>
      </c>
      <c r="F41">
        <v>12014</v>
      </c>
    </row>
    <row r="42" spans="1:6" x14ac:dyDescent="0.3">
      <c r="A42" t="s">
        <v>319</v>
      </c>
      <c r="B42">
        <v>7689</v>
      </c>
      <c r="C42" t="s">
        <v>505</v>
      </c>
      <c r="D42">
        <v>7262</v>
      </c>
      <c r="E42" t="s">
        <v>412</v>
      </c>
      <c r="F42">
        <v>6925</v>
      </c>
    </row>
    <row r="43" spans="1:6" x14ac:dyDescent="0.3">
      <c r="A43" t="s">
        <v>320</v>
      </c>
      <c r="B43">
        <v>10900</v>
      </c>
      <c r="C43" t="s">
        <v>506</v>
      </c>
      <c r="D43">
        <v>10139</v>
      </c>
      <c r="E43" t="s">
        <v>413</v>
      </c>
      <c r="F43">
        <v>9665</v>
      </c>
    </row>
    <row r="44" spans="1:6" x14ac:dyDescent="0.3">
      <c r="A44" t="s">
        <v>321</v>
      </c>
      <c r="B44">
        <v>25370</v>
      </c>
      <c r="C44" t="s">
        <v>507</v>
      </c>
      <c r="D44">
        <v>16359</v>
      </c>
      <c r="E44" t="s">
        <v>414</v>
      </c>
      <c r="F44">
        <v>15605</v>
      </c>
    </row>
    <row r="45" spans="1:6" x14ac:dyDescent="0.3">
      <c r="A45" t="s">
        <v>322</v>
      </c>
      <c r="B45">
        <v>14695</v>
      </c>
      <c r="C45" t="s">
        <v>508</v>
      </c>
      <c r="D45">
        <v>12011</v>
      </c>
      <c r="E45" t="s">
        <v>415</v>
      </c>
      <c r="F45">
        <v>11479</v>
      </c>
    </row>
    <row r="46" spans="1:6" x14ac:dyDescent="0.3">
      <c r="A46" t="s">
        <v>323</v>
      </c>
      <c r="B46">
        <v>16012</v>
      </c>
      <c r="C46" t="s">
        <v>509</v>
      </c>
      <c r="D46">
        <v>12112</v>
      </c>
      <c r="E46" t="s">
        <v>416</v>
      </c>
      <c r="F46">
        <v>11651</v>
      </c>
    </row>
    <row r="47" spans="1:6" x14ac:dyDescent="0.3">
      <c r="A47" t="s">
        <v>324</v>
      </c>
      <c r="B47">
        <v>11629</v>
      </c>
      <c r="C47" t="s">
        <v>510</v>
      </c>
      <c r="D47">
        <v>10005</v>
      </c>
      <c r="E47" t="s">
        <v>417</v>
      </c>
      <c r="F47">
        <v>9593</v>
      </c>
    </row>
    <row r="48" spans="1:6" x14ac:dyDescent="0.3">
      <c r="A48" t="s">
        <v>325</v>
      </c>
      <c r="B48">
        <v>15470</v>
      </c>
      <c r="C48" t="s">
        <v>511</v>
      </c>
      <c r="D48">
        <v>11878</v>
      </c>
      <c r="E48" t="s">
        <v>418</v>
      </c>
      <c r="F48">
        <v>11415</v>
      </c>
    </row>
    <row r="49" spans="1:6" x14ac:dyDescent="0.3">
      <c r="A49" t="s">
        <v>326</v>
      </c>
      <c r="B49">
        <v>16347</v>
      </c>
      <c r="C49" t="s">
        <v>512</v>
      </c>
      <c r="D49">
        <v>15866</v>
      </c>
      <c r="E49" t="s">
        <v>419</v>
      </c>
      <c r="F49">
        <v>15249</v>
      </c>
    </row>
    <row r="50" spans="1:6" x14ac:dyDescent="0.3">
      <c r="A50" t="s">
        <v>327</v>
      </c>
      <c r="B50">
        <v>7529</v>
      </c>
      <c r="C50" t="s">
        <v>513</v>
      </c>
      <c r="D50">
        <v>6669</v>
      </c>
      <c r="E50" t="s">
        <v>420</v>
      </c>
      <c r="F50">
        <v>6368</v>
      </c>
    </row>
    <row r="51" spans="1:6" x14ac:dyDescent="0.3">
      <c r="A51" t="s">
        <v>328</v>
      </c>
      <c r="B51">
        <v>14990</v>
      </c>
      <c r="C51" t="s">
        <v>514</v>
      </c>
      <c r="D51">
        <v>13909</v>
      </c>
      <c r="E51" t="s">
        <v>421</v>
      </c>
      <c r="F51">
        <v>13139</v>
      </c>
    </row>
    <row r="52" spans="1:6" x14ac:dyDescent="0.3">
      <c r="A52" t="s">
        <v>329</v>
      </c>
      <c r="B52">
        <v>12418</v>
      </c>
      <c r="C52" t="s">
        <v>515</v>
      </c>
      <c r="D52">
        <v>11215</v>
      </c>
      <c r="E52" t="s">
        <v>422</v>
      </c>
      <c r="F52">
        <v>10683</v>
      </c>
    </row>
    <row r="53" spans="1:6" x14ac:dyDescent="0.3">
      <c r="A53" t="s">
        <v>330</v>
      </c>
      <c r="B53">
        <v>11814</v>
      </c>
      <c r="C53" t="s">
        <v>516</v>
      </c>
      <c r="D53">
        <v>10996</v>
      </c>
      <c r="E53" t="s">
        <v>423</v>
      </c>
      <c r="F53">
        <v>10533</v>
      </c>
    </row>
    <row r="54" spans="1:6" x14ac:dyDescent="0.3">
      <c r="A54" t="s">
        <v>331</v>
      </c>
      <c r="B54">
        <v>9588</v>
      </c>
      <c r="C54" t="s">
        <v>517</v>
      </c>
      <c r="D54">
        <v>8836</v>
      </c>
      <c r="E54" t="s">
        <v>424</v>
      </c>
      <c r="F54">
        <v>8362</v>
      </c>
    </row>
    <row r="55" spans="1:6" x14ac:dyDescent="0.3">
      <c r="A55" t="s">
        <v>332</v>
      </c>
      <c r="B55">
        <v>11944</v>
      </c>
      <c r="C55" t="s">
        <v>518</v>
      </c>
      <c r="D55">
        <v>10853</v>
      </c>
      <c r="E55" t="s">
        <v>425</v>
      </c>
      <c r="F55">
        <v>10248</v>
      </c>
    </row>
    <row r="56" spans="1:6" x14ac:dyDescent="0.3">
      <c r="A56" t="s">
        <v>333</v>
      </c>
      <c r="B56">
        <v>33360</v>
      </c>
      <c r="C56" t="s">
        <v>519</v>
      </c>
      <c r="D56">
        <v>15113</v>
      </c>
      <c r="E56" t="s">
        <v>426</v>
      </c>
      <c r="F56">
        <v>14310</v>
      </c>
    </row>
    <row r="57" spans="1:6" x14ac:dyDescent="0.3">
      <c r="A57" t="s">
        <v>334</v>
      </c>
      <c r="B57">
        <v>20652</v>
      </c>
      <c r="C57" t="s">
        <v>520</v>
      </c>
      <c r="D57">
        <v>16418</v>
      </c>
      <c r="E57" t="s">
        <v>427</v>
      </c>
      <c r="F57">
        <v>15786</v>
      </c>
    </row>
    <row r="58" spans="1:6" x14ac:dyDescent="0.3">
      <c r="A58" t="s">
        <v>335</v>
      </c>
      <c r="B58">
        <v>14226</v>
      </c>
      <c r="C58" t="s">
        <v>521</v>
      </c>
      <c r="D58">
        <v>9270</v>
      </c>
      <c r="E58" t="s">
        <v>428</v>
      </c>
      <c r="F58">
        <v>8857</v>
      </c>
    </row>
    <row r="59" spans="1:6" x14ac:dyDescent="0.3">
      <c r="A59" t="s">
        <v>336</v>
      </c>
      <c r="B59">
        <v>14380</v>
      </c>
      <c r="C59" t="s">
        <v>522</v>
      </c>
      <c r="D59">
        <v>12183</v>
      </c>
      <c r="E59" t="s">
        <v>429</v>
      </c>
      <c r="F59">
        <v>11693</v>
      </c>
    </row>
    <row r="60" spans="1:6" x14ac:dyDescent="0.3">
      <c r="A60" t="s">
        <v>337</v>
      </c>
      <c r="B60">
        <v>23014</v>
      </c>
      <c r="C60" t="s">
        <v>523</v>
      </c>
      <c r="D60">
        <v>16047</v>
      </c>
      <c r="E60" t="s">
        <v>430</v>
      </c>
      <c r="F60">
        <v>15338</v>
      </c>
    </row>
    <row r="61" spans="1:6" x14ac:dyDescent="0.3">
      <c r="A61" t="s">
        <v>338</v>
      </c>
      <c r="B61">
        <v>42</v>
      </c>
      <c r="C61" t="s">
        <v>524</v>
      </c>
      <c r="D61">
        <v>42</v>
      </c>
      <c r="E61" t="s">
        <v>431</v>
      </c>
      <c r="F61">
        <v>44</v>
      </c>
    </row>
    <row r="62" spans="1:6" x14ac:dyDescent="0.3">
      <c r="A62" t="s">
        <v>339</v>
      </c>
      <c r="B62">
        <v>8900</v>
      </c>
      <c r="C62" t="s">
        <v>525</v>
      </c>
      <c r="D62">
        <v>8296</v>
      </c>
      <c r="E62" t="s">
        <v>432</v>
      </c>
      <c r="F62">
        <v>7869</v>
      </c>
    </row>
    <row r="63" spans="1:6" x14ac:dyDescent="0.3">
      <c r="A63" t="s">
        <v>340</v>
      </c>
      <c r="B63">
        <v>5142</v>
      </c>
      <c r="C63" t="s">
        <v>526</v>
      </c>
      <c r="D63">
        <v>4848</v>
      </c>
      <c r="E63" t="s">
        <v>433</v>
      </c>
      <c r="F63">
        <v>4586</v>
      </c>
    </row>
    <row r="64" spans="1:6" x14ac:dyDescent="0.3">
      <c r="A64" t="s">
        <v>341</v>
      </c>
      <c r="B64">
        <v>19605</v>
      </c>
      <c r="C64" t="s">
        <v>527</v>
      </c>
      <c r="D64">
        <v>17731</v>
      </c>
      <c r="E64" t="s">
        <v>434</v>
      </c>
      <c r="F64">
        <v>16791</v>
      </c>
    </row>
    <row r="65" spans="1:6" x14ac:dyDescent="0.3">
      <c r="A65" t="s">
        <v>342</v>
      </c>
      <c r="B65">
        <v>9943</v>
      </c>
      <c r="C65" t="s">
        <v>528</v>
      </c>
      <c r="D65">
        <v>9485</v>
      </c>
      <c r="E65" t="s">
        <v>435</v>
      </c>
      <c r="F65">
        <v>9064</v>
      </c>
    </row>
    <row r="66" spans="1:6" x14ac:dyDescent="0.3">
      <c r="A66" t="s">
        <v>343</v>
      </c>
      <c r="B66">
        <v>14785</v>
      </c>
      <c r="C66" t="s">
        <v>529</v>
      </c>
      <c r="D66">
        <v>13340</v>
      </c>
      <c r="E66" t="s">
        <v>436</v>
      </c>
      <c r="F66">
        <v>12743</v>
      </c>
    </row>
    <row r="67" spans="1:6" x14ac:dyDescent="0.3">
      <c r="A67" t="s">
        <v>344</v>
      </c>
      <c r="B67">
        <v>11274</v>
      </c>
      <c r="C67" t="s">
        <v>530</v>
      </c>
      <c r="D67">
        <v>10644</v>
      </c>
      <c r="E67" t="s">
        <v>437</v>
      </c>
      <c r="F67">
        <v>10086</v>
      </c>
    </row>
    <row r="68" spans="1:6" x14ac:dyDescent="0.3">
      <c r="A68" t="s">
        <v>345</v>
      </c>
      <c r="B68">
        <v>11433</v>
      </c>
      <c r="C68" t="s">
        <v>531</v>
      </c>
      <c r="D68">
        <v>10627</v>
      </c>
      <c r="E68" t="s">
        <v>438</v>
      </c>
      <c r="F68">
        <v>10108</v>
      </c>
    </row>
    <row r="69" spans="1:6" x14ac:dyDescent="0.3">
      <c r="A69" t="s">
        <v>346</v>
      </c>
      <c r="B69">
        <v>13715</v>
      </c>
      <c r="C69" t="s">
        <v>532</v>
      </c>
      <c r="D69">
        <v>11393</v>
      </c>
      <c r="E69" t="s">
        <v>439</v>
      </c>
      <c r="F69">
        <v>10967</v>
      </c>
    </row>
    <row r="70" spans="1:6" x14ac:dyDescent="0.3">
      <c r="A70" t="s">
        <v>347</v>
      </c>
      <c r="B70">
        <v>25407</v>
      </c>
      <c r="C70" t="s">
        <v>533</v>
      </c>
      <c r="D70">
        <v>14242</v>
      </c>
      <c r="E70" t="s">
        <v>440</v>
      </c>
      <c r="F70">
        <v>13611</v>
      </c>
    </row>
    <row r="71" spans="1:6" x14ac:dyDescent="0.3">
      <c r="A71" t="s">
        <v>348</v>
      </c>
      <c r="B71">
        <v>16565</v>
      </c>
      <c r="C71" t="s">
        <v>534</v>
      </c>
      <c r="D71">
        <v>12342</v>
      </c>
      <c r="E71" t="s">
        <v>441</v>
      </c>
      <c r="F71">
        <v>11823</v>
      </c>
    </row>
    <row r="72" spans="1:6" x14ac:dyDescent="0.3">
      <c r="A72" t="s">
        <v>349</v>
      </c>
      <c r="B72">
        <v>13929</v>
      </c>
      <c r="C72" t="s">
        <v>535</v>
      </c>
      <c r="D72">
        <v>9441</v>
      </c>
      <c r="E72" t="s">
        <v>442</v>
      </c>
      <c r="F72">
        <v>9074</v>
      </c>
    </row>
    <row r="73" spans="1:6" x14ac:dyDescent="0.3">
      <c r="A73" t="s">
        <v>350</v>
      </c>
      <c r="B73">
        <v>12289</v>
      </c>
      <c r="C73" t="s">
        <v>536</v>
      </c>
      <c r="D73">
        <v>11274</v>
      </c>
      <c r="E73" t="s">
        <v>443</v>
      </c>
      <c r="F73">
        <v>10626</v>
      </c>
    </row>
    <row r="74" spans="1:6" x14ac:dyDescent="0.3">
      <c r="A74" t="s">
        <v>351</v>
      </c>
      <c r="B74">
        <v>16465</v>
      </c>
      <c r="C74" t="s">
        <v>537</v>
      </c>
      <c r="D74">
        <v>15373</v>
      </c>
      <c r="E74" t="s">
        <v>444</v>
      </c>
      <c r="F74">
        <v>14574</v>
      </c>
    </row>
    <row r="75" spans="1:6" x14ac:dyDescent="0.3">
      <c r="A75" t="s">
        <v>352</v>
      </c>
      <c r="B75">
        <v>9332</v>
      </c>
      <c r="C75" t="s">
        <v>538</v>
      </c>
      <c r="D75">
        <v>8348</v>
      </c>
      <c r="E75" t="s">
        <v>445</v>
      </c>
      <c r="F75">
        <v>7724</v>
      </c>
    </row>
    <row r="76" spans="1:6" x14ac:dyDescent="0.3">
      <c r="A76" t="s">
        <v>353</v>
      </c>
      <c r="B76">
        <v>13854</v>
      </c>
      <c r="C76" t="s">
        <v>539</v>
      </c>
      <c r="D76">
        <v>12526</v>
      </c>
      <c r="E76" t="s">
        <v>446</v>
      </c>
      <c r="F76">
        <v>11845</v>
      </c>
    </row>
    <row r="77" spans="1:6" x14ac:dyDescent="0.3">
      <c r="A77" t="s">
        <v>354</v>
      </c>
      <c r="B77">
        <v>11052</v>
      </c>
      <c r="C77" t="s">
        <v>540</v>
      </c>
      <c r="D77">
        <v>10406</v>
      </c>
      <c r="E77" t="s">
        <v>447</v>
      </c>
      <c r="F77">
        <v>9863</v>
      </c>
    </row>
    <row r="78" spans="1:6" x14ac:dyDescent="0.3">
      <c r="A78" t="s">
        <v>355</v>
      </c>
      <c r="B78">
        <v>11364</v>
      </c>
      <c r="C78" t="s">
        <v>541</v>
      </c>
      <c r="D78">
        <v>9890</v>
      </c>
      <c r="E78" t="s">
        <v>448</v>
      </c>
      <c r="F78">
        <v>9351</v>
      </c>
    </row>
    <row r="79" spans="1:6" x14ac:dyDescent="0.3">
      <c r="A79" t="s">
        <v>356</v>
      </c>
      <c r="B79">
        <v>32079</v>
      </c>
      <c r="C79" t="s">
        <v>542</v>
      </c>
      <c r="D79">
        <v>12997</v>
      </c>
      <c r="E79" t="s">
        <v>449</v>
      </c>
      <c r="F79">
        <v>12466</v>
      </c>
    </row>
    <row r="80" spans="1:6" x14ac:dyDescent="0.3">
      <c r="A80" t="s">
        <v>357</v>
      </c>
      <c r="B80">
        <v>28528</v>
      </c>
      <c r="C80" t="s">
        <v>543</v>
      </c>
      <c r="D80">
        <v>17219</v>
      </c>
      <c r="E80" t="s">
        <v>450</v>
      </c>
      <c r="F80">
        <v>16552</v>
      </c>
    </row>
    <row r="81" spans="1:6" x14ac:dyDescent="0.3">
      <c r="A81" t="s">
        <v>358</v>
      </c>
      <c r="B81">
        <v>15955</v>
      </c>
      <c r="C81" t="s">
        <v>544</v>
      </c>
      <c r="D81">
        <v>10027</v>
      </c>
      <c r="E81" t="s">
        <v>451</v>
      </c>
      <c r="F81">
        <v>9659</v>
      </c>
    </row>
    <row r="82" spans="1:6" x14ac:dyDescent="0.3">
      <c r="A82" t="s">
        <v>359</v>
      </c>
      <c r="B82">
        <v>8029</v>
      </c>
      <c r="C82" t="s">
        <v>545</v>
      </c>
      <c r="D82">
        <v>6170</v>
      </c>
      <c r="E82" t="s">
        <v>452</v>
      </c>
      <c r="F82">
        <v>5901</v>
      </c>
    </row>
    <row r="83" spans="1:6" x14ac:dyDescent="0.3">
      <c r="A83" t="s">
        <v>360</v>
      </c>
      <c r="B83">
        <v>21238</v>
      </c>
      <c r="C83" t="s">
        <v>546</v>
      </c>
      <c r="D83">
        <v>14321</v>
      </c>
      <c r="E83" t="s">
        <v>453</v>
      </c>
      <c r="F83">
        <v>13707</v>
      </c>
    </row>
    <row r="84" spans="1:6" x14ac:dyDescent="0.3">
      <c r="A84" t="s">
        <v>361</v>
      </c>
      <c r="B84">
        <v>7741</v>
      </c>
      <c r="C84" t="s">
        <v>547</v>
      </c>
      <c r="D84">
        <v>7023</v>
      </c>
      <c r="E84" t="s">
        <v>454</v>
      </c>
      <c r="F84">
        <v>6664</v>
      </c>
    </row>
    <row r="85" spans="1:6" x14ac:dyDescent="0.3">
      <c r="A85" t="s">
        <v>362</v>
      </c>
      <c r="B85">
        <v>10092</v>
      </c>
      <c r="C85" t="s">
        <v>548</v>
      </c>
      <c r="D85">
        <v>9284</v>
      </c>
      <c r="E85" t="s">
        <v>455</v>
      </c>
      <c r="F85">
        <v>8881</v>
      </c>
    </row>
    <row r="86" spans="1:6" x14ac:dyDescent="0.3">
      <c r="A86" t="s">
        <v>363</v>
      </c>
      <c r="B86">
        <v>12205</v>
      </c>
      <c r="C86" t="s">
        <v>549</v>
      </c>
      <c r="D86">
        <v>10916</v>
      </c>
      <c r="E86" t="s">
        <v>456</v>
      </c>
      <c r="F86">
        <v>10431</v>
      </c>
    </row>
    <row r="87" spans="1:6" x14ac:dyDescent="0.3">
      <c r="A87" t="s">
        <v>364</v>
      </c>
      <c r="B87">
        <v>16223</v>
      </c>
      <c r="C87" t="s">
        <v>550</v>
      </c>
      <c r="D87">
        <v>15108</v>
      </c>
      <c r="E87" t="s">
        <v>457</v>
      </c>
      <c r="F87">
        <v>14363</v>
      </c>
    </row>
    <row r="88" spans="1:6" x14ac:dyDescent="0.3">
      <c r="A88" t="s">
        <v>365</v>
      </c>
      <c r="B88">
        <v>8062</v>
      </c>
      <c r="C88" t="s">
        <v>551</v>
      </c>
      <c r="D88">
        <v>6992</v>
      </c>
      <c r="E88" t="s">
        <v>458</v>
      </c>
      <c r="F88">
        <v>6607</v>
      </c>
    </row>
    <row r="89" spans="1:6" x14ac:dyDescent="0.3">
      <c r="A89" t="s">
        <v>366</v>
      </c>
      <c r="B89">
        <v>7383</v>
      </c>
      <c r="C89" t="s">
        <v>552</v>
      </c>
      <c r="D89">
        <v>6285</v>
      </c>
      <c r="E89" t="s">
        <v>459</v>
      </c>
      <c r="F89">
        <v>6040</v>
      </c>
    </row>
    <row r="90" spans="1:6" x14ac:dyDescent="0.3">
      <c r="A90" t="s">
        <v>367</v>
      </c>
      <c r="B90">
        <v>13029</v>
      </c>
      <c r="C90" t="s">
        <v>553</v>
      </c>
      <c r="D90">
        <v>5732</v>
      </c>
      <c r="E90" t="s">
        <v>460</v>
      </c>
      <c r="F90">
        <v>5499</v>
      </c>
    </row>
    <row r="91" spans="1:6" x14ac:dyDescent="0.3">
      <c r="A91" t="s">
        <v>368</v>
      </c>
      <c r="B91">
        <v>25412</v>
      </c>
      <c r="C91" t="s">
        <v>554</v>
      </c>
      <c r="D91">
        <v>14670</v>
      </c>
      <c r="E91" t="s">
        <v>461</v>
      </c>
      <c r="F91">
        <v>14063</v>
      </c>
    </row>
    <row r="92" spans="1:6" x14ac:dyDescent="0.3">
      <c r="A92" t="s">
        <v>369</v>
      </c>
      <c r="B92">
        <v>19738</v>
      </c>
      <c r="C92" t="s">
        <v>555</v>
      </c>
      <c r="D92">
        <v>10175</v>
      </c>
      <c r="E92" t="s">
        <v>462</v>
      </c>
      <c r="F92">
        <v>9926</v>
      </c>
    </row>
    <row r="93" spans="1:6" x14ac:dyDescent="0.3">
      <c r="A93" t="s">
        <v>370</v>
      </c>
      <c r="B93">
        <v>11901</v>
      </c>
      <c r="C93" t="s">
        <v>556</v>
      </c>
      <c r="D93">
        <v>8222</v>
      </c>
      <c r="E93" t="s">
        <v>463</v>
      </c>
      <c r="F93">
        <v>7865</v>
      </c>
    </row>
    <row r="94" spans="1:6" x14ac:dyDescent="0.3">
      <c r="A94" t="s">
        <v>371</v>
      </c>
      <c r="B94">
        <v>17529</v>
      </c>
      <c r="C94" t="s">
        <v>557</v>
      </c>
      <c r="D94">
        <v>10756</v>
      </c>
      <c r="E94" t="s">
        <v>464</v>
      </c>
      <c r="F94">
        <v>10266</v>
      </c>
    </row>
    <row r="95" spans="1:6" x14ac:dyDescent="0.3">
      <c r="B95">
        <f>SUM(B2:B94)</f>
        <v>1290589</v>
      </c>
      <c r="D95">
        <f>SUM(D2:D94)</f>
        <v>1008895</v>
      </c>
      <c r="F95">
        <f>SUM(F2:F94)</f>
        <v>963088</v>
      </c>
    </row>
    <row r="97" spans="1:8" x14ac:dyDescent="0.3">
      <c r="B97" t="s">
        <v>558</v>
      </c>
      <c r="C97" t="s">
        <v>656</v>
      </c>
      <c r="D97" t="s">
        <v>657</v>
      </c>
      <c r="E97" t="s">
        <v>559</v>
      </c>
      <c r="F97" t="s">
        <v>658</v>
      </c>
      <c r="G97" t="s">
        <v>659</v>
      </c>
      <c r="H97" t="s">
        <v>660</v>
      </c>
    </row>
    <row r="98" spans="1:8" x14ac:dyDescent="0.3">
      <c r="A98" t="s">
        <v>561</v>
      </c>
      <c r="B98">
        <v>69357</v>
      </c>
      <c r="C98">
        <v>83919</v>
      </c>
      <c r="D98">
        <v>17636</v>
      </c>
      <c r="E98">
        <v>66283</v>
      </c>
      <c r="F98">
        <v>79773</v>
      </c>
      <c r="G98">
        <v>81863</v>
      </c>
      <c r="H98">
        <v>3638</v>
      </c>
    </row>
    <row r="99" spans="1:8" x14ac:dyDescent="0.3">
      <c r="A99" t="s">
        <v>562</v>
      </c>
      <c r="B99">
        <v>58828</v>
      </c>
      <c r="C99">
        <v>80059</v>
      </c>
      <c r="D99">
        <v>24184</v>
      </c>
      <c r="E99">
        <v>55875</v>
      </c>
      <c r="F99">
        <v>72600</v>
      </c>
      <c r="G99">
        <v>77917</v>
      </c>
      <c r="H99">
        <v>4845</v>
      </c>
    </row>
    <row r="100" spans="1:8" x14ac:dyDescent="0.3">
      <c r="A100" t="s">
        <v>563</v>
      </c>
      <c r="B100">
        <v>61735</v>
      </c>
      <c r="C100">
        <v>71178</v>
      </c>
      <c r="D100">
        <v>12153</v>
      </c>
      <c r="E100">
        <v>59025</v>
      </c>
      <c r="F100">
        <v>68742</v>
      </c>
      <c r="G100">
        <v>69493</v>
      </c>
      <c r="H100">
        <v>2425</v>
      </c>
    </row>
    <row r="101" spans="1:8" x14ac:dyDescent="0.3">
      <c r="A101" t="s">
        <v>564</v>
      </c>
      <c r="B101">
        <v>67482</v>
      </c>
      <c r="C101">
        <v>89951</v>
      </c>
      <c r="D101">
        <v>26176</v>
      </c>
      <c r="E101">
        <v>63775</v>
      </c>
      <c r="F101">
        <v>81547</v>
      </c>
      <c r="G101">
        <v>87757</v>
      </c>
      <c r="H101">
        <v>4406</v>
      </c>
    </row>
    <row r="102" spans="1:8" x14ac:dyDescent="0.3">
      <c r="A102" t="s">
        <v>565</v>
      </c>
      <c r="B102">
        <v>76773</v>
      </c>
      <c r="C102">
        <v>97909</v>
      </c>
      <c r="D102">
        <v>24775</v>
      </c>
      <c r="E102">
        <v>73134</v>
      </c>
      <c r="F102">
        <v>90830</v>
      </c>
      <c r="G102">
        <v>95411</v>
      </c>
      <c r="H102">
        <v>3950</v>
      </c>
    </row>
    <row r="103" spans="1:8" x14ac:dyDescent="0.3">
      <c r="A103" t="s">
        <v>566</v>
      </c>
      <c r="B103">
        <v>74342</v>
      </c>
      <c r="C103">
        <v>101789</v>
      </c>
      <c r="D103">
        <v>31097</v>
      </c>
      <c r="E103">
        <v>70692</v>
      </c>
      <c r="F103">
        <v>92910</v>
      </c>
      <c r="G103">
        <v>100323</v>
      </c>
      <c r="H103">
        <v>3661</v>
      </c>
    </row>
    <row r="104" spans="1:8" x14ac:dyDescent="0.3">
      <c r="A104" t="s">
        <v>567</v>
      </c>
      <c r="B104">
        <v>22052</v>
      </c>
      <c r="C104">
        <v>30447</v>
      </c>
      <c r="D104">
        <v>9310</v>
      </c>
      <c r="E104">
        <v>21137</v>
      </c>
      <c r="F104">
        <v>27686</v>
      </c>
      <c r="G104">
        <v>29731</v>
      </c>
      <c r="H104">
        <v>5536</v>
      </c>
    </row>
    <row r="105" spans="1:8" x14ac:dyDescent="0.3">
      <c r="A105" t="s">
        <v>568</v>
      </c>
      <c r="B105">
        <v>42533</v>
      </c>
      <c r="C105">
        <v>57628</v>
      </c>
      <c r="D105">
        <v>16957</v>
      </c>
      <c r="E105">
        <v>40671</v>
      </c>
      <c r="F105">
        <v>52875</v>
      </c>
      <c r="G105">
        <v>56171</v>
      </c>
      <c r="H105">
        <v>7410</v>
      </c>
    </row>
    <row r="106" spans="1:8" x14ac:dyDescent="0.3">
      <c r="A106" t="s">
        <v>569</v>
      </c>
      <c r="B106">
        <v>43110</v>
      </c>
      <c r="C106">
        <v>52945</v>
      </c>
      <c r="D106">
        <v>11702</v>
      </c>
      <c r="E106">
        <v>41243</v>
      </c>
      <c r="F106">
        <v>50140</v>
      </c>
      <c r="G106">
        <v>51525</v>
      </c>
      <c r="H106">
        <v>3907</v>
      </c>
    </row>
    <row r="107" spans="1:8" x14ac:dyDescent="0.3">
      <c r="A107" t="s">
        <v>570</v>
      </c>
      <c r="B107">
        <v>30575</v>
      </c>
      <c r="C107">
        <v>37441</v>
      </c>
      <c r="D107">
        <v>8337</v>
      </c>
      <c r="E107">
        <v>29104</v>
      </c>
      <c r="F107">
        <v>37483</v>
      </c>
      <c r="G107">
        <v>36522</v>
      </c>
      <c r="H107">
        <v>3555</v>
      </c>
    </row>
    <row r="108" spans="1:8" x14ac:dyDescent="0.3">
      <c r="A108" t="s">
        <v>571</v>
      </c>
      <c r="B108">
        <v>38836</v>
      </c>
      <c r="C108">
        <v>48518</v>
      </c>
      <c r="D108">
        <v>11801</v>
      </c>
      <c r="E108">
        <v>36717</v>
      </c>
      <c r="F108">
        <v>48456</v>
      </c>
      <c r="G108">
        <v>47298</v>
      </c>
      <c r="H108">
        <v>3238</v>
      </c>
    </row>
    <row r="109" spans="1:8" x14ac:dyDescent="0.3">
      <c r="A109" t="s">
        <v>572</v>
      </c>
      <c r="B109">
        <v>11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3596</v>
      </c>
    </row>
    <row r="110" spans="1:8" x14ac:dyDescent="0.3">
      <c r="A110" t="s">
        <v>573</v>
      </c>
      <c r="B110">
        <v>73952</v>
      </c>
      <c r="C110">
        <v>91902</v>
      </c>
      <c r="D110">
        <v>21633</v>
      </c>
      <c r="E110">
        <v>70269</v>
      </c>
      <c r="F110">
        <v>91206</v>
      </c>
      <c r="G110">
        <v>89487</v>
      </c>
      <c r="H110">
        <v>1986</v>
      </c>
    </row>
    <row r="111" spans="1:8" x14ac:dyDescent="0.3">
      <c r="A111" t="s">
        <v>574</v>
      </c>
      <c r="B111">
        <v>69201</v>
      </c>
      <c r="C111">
        <v>81504</v>
      </c>
      <c r="D111">
        <v>15422</v>
      </c>
      <c r="E111">
        <v>66082</v>
      </c>
      <c r="F111">
        <v>81274</v>
      </c>
      <c r="G111">
        <v>79674</v>
      </c>
      <c r="H111">
        <v>1506</v>
      </c>
    </row>
    <row r="112" spans="1:8" x14ac:dyDescent="0.3">
      <c r="A112" t="s">
        <v>575</v>
      </c>
      <c r="B112">
        <v>53388</v>
      </c>
      <c r="C112">
        <v>62831</v>
      </c>
      <c r="D112">
        <v>11892</v>
      </c>
      <c r="E112">
        <v>50939</v>
      </c>
      <c r="F112">
        <v>62337</v>
      </c>
      <c r="G112">
        <v>61011</v>
      </c>
      <c r="H112">
        <v>3522</v>
      </c>
    </row>
    <row r="113" spans="1:8" x14ac:dyDescent="0.3">
      <c r="A113" t="s">
        <v>576</v>
      </c>
      <c r="B113">
        <v>69790</v>
      </c>
      <c r="C113">
        <v>87333</v>
      </c>
      <c r="D113">
        <v>21516</v>
      </c>
      <c r="E113">
        <v>65817</v>
      </c>
      <c r="F113">
        <v>85946</v>
      </c>
      <c r="G113">
        <v>84958</v>
      </c>
      <c r="H113">
        <v>2302</v>
      </c>
    </row>
    <row r="114" spans="1:8" x14ac:dyDescent="0.3">
      <c r="A114" t="s">
        <v>577</v>
      </c>
      <c r="B114">
        <v>60002</v>
      </c>
      <c r="C114">
        <v>70763</v>
      </c>
      <c r="D114">
        <v>13574</v>
      </c>
      <c r="E114">
        <v>57189</v>
      </c>
      <c r="F114">
        <v>70193</v>
      </c>
      <c r="G114">
        <v>69084</v>
      </c>
      <c r="H114">
        <v>2571</v>
      </c>
    </row>
    <row r="115" spans="1:8" x14ac:dyDescent="0.3">
      <c r="A115" t="s">
        <v>578</v>
      </c>
      <c r="B115">
        <v>85742</v>
      </c>
      <c r="C115">
        <v>106373</v>
      </c>
      <c r="D115">
        <v>24917</v>
      </c>
      <c r="E115">
        <v>81456</v>
      </c>
      <c r="F115">
        <v>105933</v>
      </c>
      <c r="G115">
        <v>105082</v>
      </c>
      <c r="H115">
        <v>4809</v>
      </c>
    </row>
    <row r="116" spans="1:8" x14ac:dyDescent="0.3">
      <c r="A116" t="s">
        <v>579</v>
      </c>
      <c r="B116">
        <v>28313</v>
      </c>
      <c r="C116">
        <v>37288</v>
      </c>
      <c r="D116">
        <v>10469</v>
      </c>
      <c r="E116">
        <v>26819</v>
      </c>
      <c r="F116">
        <v>36884</v>
      </c>
      <c r="G116">
        <v>36468</v>
      </c>
      <c r="H116">
        <v>7247</v>
      </c>
    </row>
    <row r="117" spans="1:8" x14ac:dyDescent="0.3">
      <c r="A117" t="s">
        <v>580</v>
      </c>
      <c r="B117">
        <v>32383</v>
      </c>
      <c r="C117">
        <v>50452</v>
      </c>
      <c r="D117">
        <v>19554</v>
      </c>
      <c r="E117">
        <v>30898</v>
      </c>
      <c r="F117">
        <v>50638</v>
      </c>
      <c r="G117">
        <v>49202</v>
      </c>
      <c r="H117">
        <v>2601</v>
      </c>
    </row>
    <row r="118" spans="1:8" x14ac:dyDescent="0.3">
      <c r="A118" t="s">
        <v>581</v>
      </c>
      <c r="B118">
        <v>55300</v>
      </c>
      <c r="C118">
        <v>63558</v>
      </c>
      <c r="D118">
        <v>11100</v>
      </c>
      <c r="E118">
        <v>52458</v>
      </c>
      <c r="F118">
        <v>64020</v>
      </c>
      <c r="G118">
        <v>62028</v>
      </c>
      <c r="H118">
        <v>3238</v>
      </c>
    </row>
    <row r="119" spans="1:8" x14ac:dyDescent="0.3">
      <c r="A119" t="s">
        <v>582</v>
      </c>
      <c r="B119">
        <v>38091</v>
      </c>
      <c r="C119">
        <v>47787</v>
      </c>
      <c r="D119">
        <v>11426</v>
      </c>
      <c r="E119">
        <v>36361</v>
      </c>
      <c r="F119">
        <v>47750</v>
      </c>
      <c r="G119">
        <v>46427</v>
      </c>
      <c r="H119">
        <v>3183</v>
      </c>
    </row>
    <row r="120" spans="1:8" x14ac:dyDescent="0.3">
      <c r="A120" t="s">
        <v>583</v>
      </c>
      <c r="B120">
        <v>43962</v>
      </c>
      <c r="C120">
        <v>56537</v>
      </c>
      <c r="D120">
        <v>14653</v>
      </c>
      <c r="E120">
        <v>41884</v>
      </c>
      <c r="F120">
        <v>56809</v>
      </c>
      <c r="G120">
        <v>55119</v>
      </c>
      <c r="H120">
        <v>5030</v>
      </c>
    </row>
    <row r="121" spans="1:8" x14ac:dyDescent="0.3">
      <c r="A121" t="s">
        <v>584</v>
      </c>
      <c r="B121">
        <v>6</v>
      </c>
      <c r="C121">
        <v>3</v>
      </c>
      <c r="D121">
        <v>0</v>
      </c>
      <c r="E121">
        <v>3</v>
      </c>
      <c r="F121">
        <v>3</v>
      </c>
      <c r="G121">
        <v>3</v>
      </c>
      <c r="H121">
        <v>2461</v>
      </c>
    </row>
    <row r="122" spans="1:8" x14ac:dyDescent="0.3">
      <c r="A122" t="s">
        <v>585</v>
      </c>
      <c r="B122">
        <v>71650</v>
      </c>
      <c r="C122">
        <v>88893</v>
      </c>
      <c r="D122">
        <v>20219</v>
      </c>
      <c r="E122">
        <v>68674</v>
      </c>
      <c r="F122">
        <v>88620</v>
      </c>
      <c r="G122">
        <v>86601</v>
      </c>
      <c r="H122">
        <v>2068</v>
      </c>
    </row>
    <row r="123" spans="1:8" x14ac:dyDescent="0.3">
      <c r="A123" t="s">
        <v>586</v>
      </c>
      <c r="B123">
        <v>69502</v>
      </c>
      <c r="C123">
        <v>84849</v>
      </c>
      <c r="D123">
        <v>18451</v>
      </c>
      <c r="E123">
        <v>66398</v>
      </c>
      <c r="F123">
        <v>84168</v>
      </c>
      <c r="G123">
        <v>82471</v>
      </c>
      <c r="H123">
        <v>2808</v>
      </c>
    </row>
    <row r="124" spans="1:8" x14ac:dyDescent="0.3">
      <c r="A124" t="s">
        <v>587</v>
      </c>
      <c r="B124">
        <v>55863</v>
      </c>
      <c r="C124">
        <v>67522</v>
      </c>
      <c r="D124">
        <v>14265</v>
      </c>
      <c r="E124">
        <v>53257</v>
      </c>
      <c r="F124">
        <v>67256</v>
      </c>
      <c r="G124">
        <v>65766</v>
      </c>
      <c r="H124">
        <v>2885</v>
      </c>
    </row>
    <row r="125" spans="1:8" x14ac:dyDescent="0.3">
      <c r="A125" t="s">
        <v>588</v>
      </c>
      <c r="B125">
        <v>54064</v>
      </c>
      <c r="C125">
        <v>70679</v>
      </c>
      <c r="D125">
        <v>19272</v>
      </c>
      <c r="E125">
        <v>51407</v>
      </c>
      <c r="F125">
        <v>69606</v>
      </c>
      <c r="G125">
        <v>68766</v>
      </c>
      <c r="H125">
        <v>2524</v>
      </c>
    </row>
    <row r="126" spans="1:8" x14ac:dyDescent="0.3">
      <c r="A126" t="s">
        <v>589</v>
      </c>
      <c r="B126">
        <v>69852</v>
      </c>
      <c r="C126">
        <v>89095</v>
      </c>
      <c r="D126">
        <v>22381</v>
      </c>
      <c r="E126">
        <v>66714</v>
      </c>
      <c r="F126">
        <v>88522</v>
      </c>
      <c r="G126">
        <v>86787</v>
      </c>
      <c r="H126">
        <v>5955</v>
      </c>
    </row>
    <row r="127" spans="1:8" x14ac:dyDescent="0.3">
      <c r="A127" t="s">
        <v>590</v>
      </c>
      <c r="B127">
        <v>89557</v>
      </c>
      <c r="C127">
        <v>111464</v>
      </c>
      <c r="D127">
        <v>26500</v>
      </c>
      <c r="E127">
        <v>84964</v>
      </c>
      <c r="F127">
        <v>110013</v>
      </c>
      <c r="G127">
        <v>108586</v>
      </c>
      <c r="H127">
        <v>4154</v>
      </c>
    </row>
    <row r="128" spans="1:8" x14ac:dyDescent="0.3">
      <c r="A128" t="s">
        <v>591</v>
      </c>
      <c r="B128">
        <v>38989</v>
      </c>
      <c r="C128">
        <v>55168</v>
      </c>
      <c r="D128">
        <v>17606</v>
      </c>
      <c r="E128">
        <v>37562</v>
      </c>
      <c r="F128">
        <v>55009</v>
      </c>
      <c r="G128">
        <v>53720</v>
      </c>
      <c r="H128">
        <v>4184</v>
      </c>
    </row>
    <row r="129" spans="1:8" x14ac:dyDescent="0.3">
      <c r="A129" t="s">
        <v>592</v>
      </c>
      <c r="B129">
        <v>36233</v>
      </c>
      <c r="C129">
        <v>43716</v>
      </c>
      <c r="D129">
        <v>9146</v>
      </c>
      <c r="E129">
        <v>34570</v>
      </c>
      <c r="F129">
        <v>43693</v>
      </c>
      <c r="G129">
        <v>42568</v>
      </c>
      <c r="H129">
        <v>3137</v>
      </c>
    </row>
    <row r="130" spans="1:8" x14ac:dyDescent="0.3">
      <c r="A130" t="s">
        <v>593</v>
      </c>
      <c r="B130">
        <v>42907</v>
      </c>
      <c r="C130">
        <v>55233</v>
      </c>
      <c r="D130">
        <v>14021</v>
      </c>
      <c r="E130">
        <v>41212</v>
      </c>
      <c r="F130">
        <v>55338</v>
      </c>
      <c r="G130">
        <v>53916</v>
      </c>
      <c r="H130">
        <v>3161</v>
      </c>
    </row>
    <row r="131" spans="1:8" x14ac:dyDescent="0.3">
      <c r="A131" t="s">
        <v>594</v>
      </c>
      <c r="B131">
        <v>30059</v>
      </c>
      <c r="C131">
        <v>37618</v>
      </c>
      <c r="D131">
        <v>9024</v>
      </c>
      <c r="E131">
        <v>28594</v>
      </c>
      <c r="F131">
        <v>37744</v>
      </c>
      <c r="G131">
        <v>36731</v>
      </c>
      <c r="H131">
        <v>69</v>
      </c>
    </row>
    <row r="132" spans="1:8" x14ac:dyDescent="0.3">
      <c r="A132" t="s">
        <v>595</v>
      </c>
      <c r="B132">
        <v>31573</v>
      </c>
      <c r="C132">
        <v>40693</v>
      </c>
      <c r="D132">
        <v>10279</v>
      </c>
      <c r="E132">
        <v>30414</v>
      </c>
      <c r="F132">
        <v>40725</v>
      </c>
      <c r="G132">
        <v>39690</v>
      </c>
      <c r="H132">
        <v>1408</v>
      </c>
    </row>
    <row r="133" spans="1:8" x14ac:dyDescent="0.3">
      <c r="A133" t="s">
        <v>596</v>
      </c>
      <c r="B133">
        <v>82</v>
      </c>
      <c r="C133">
        <v>126</v>
      </c>
      <c r="D133">
        <v>49</v>
      </c>
      <c r="E133">
        <v>77</v>
      </c>
      <c r="F133">
        <v>130</v>
      </c>
      <c r="G133">
        <v>123</v>
      </c>
      <c r="H133">
        <v>2502</v>
      </c>
    </row>
    <row r="134" spans="1:8" x14ac:dyDescent="0.3">
      <c r="A134" t="s">
        <v>597</v>
      </c>
      <c r="B134">
        <v>34774</v>
      </c>
      <c r="C134">
        <v>42501</v>
      </c>
      <c r="D134">
        <v>9352</v>
      </c>
      <c r="E134">
        <v>33149</v>
      </c>
      <c r="F134">
        <v>42396</v>
      </c>
      <c r="G134">
        <v>41372</v>
      </c>
      <c r="H134">
        <v>2144</v>
      </c>
    </row>
    <row r="135" spans="1:8" x14ac:dyDescent="0.3">
      <c r="A135" t="s">
        <v>598</v>
      </c>
      <c r="B135">
        <v>69835</v>
      </c>
      <c r="C135">
        <v>83626</v>
      </c>
      <c r="D135">
        <v>17211</v>
      </c>
      <c r="E135">
        <v>66415</v>
      </c>
      <c r="F135">
        <v>83439</v>
      </c>
      <c r="G135">
        <v>81838</v>
      </c>
      <c r="H135">
        <v>2896</v>
      </c>
    </row>
    <row r="136" spans="1:8" x14ac:dyDescent="0.3">
      <c r="A136" t="s">
        <v>599</v>
      </c>
      <c r="B136">
        <v>61740</v>
      </c>
      <c r="C136">
        <v>72323</v>
      </c>
      <c r="D136">
        <v>13282</v>
      </c>
      <c r="E136">
        <v>59041</v>
      </c>
      <c r="F136">
        <v>72048</v>
      </c>
      <c r="G136">
        <v>70608</v>
      </c>
      <c r="H136">
        <v>1971</v>
      </c>
    </row>
    <row r="137" spans="1:8" x14ac:dyDescent="0.3">
      <c r="A137" t="s">
        <v>600</v>
      </c>
      <c r="B137">
        <v>53397</v>
      </c>
      <c r="C137">
        <v>67195</v>
      </c>
      <c r="D137">
        <v>16948</v>
      </c>
      <c r="E137">
        <v>50247</v>
      </c>
      <c r="F137">
        <v>66274</v>
      </c>
      <c r="G137">
        <v>65499</v>
      </c>
      <c r="H137">
        <v>2227</v>
      </c>
    </row>
    <row r="138" spans="1:8" x14ac:dyDescent="0.3">
      <c r="A138" t="s">
        <v>601</v>
      </c>
      <c r="B138">
        <v>42920</v>
      </c>
      <c r="C138">
        <v>50322</v>
      </c>
      <c r="D138">
        <v>9493</v>
      </c>
      <c r="E138">
        <v>40829</v>
      </c>
      <c r="F138">
        <v>50079</v>
      </c>
      <c r="G138">
        <v>49074</v>
      </c>
      <c r="H138">
        <v>6180</v>
      </c>
    </row>
    <row r="139" spans="1:8" x14ac:dyDescent="0.3">
      <c r="A139" t="s">
        <v>602</v>
      </c>
      <c r="B139">
        <v>76797</v>
      </c>
      <c r="C139">
        <v>94148</v>
      </c>
      <c r="D139">
        <v>20779</v>
      </c>
      <c r="E139">
        <v>73369</v>
      </c>
      <c r="F139">
        <v>92778</v>
      </c>
      <c r="G139">
        <v>91444</v>
      </c>
      <c r="H139">
        <v>4004</v>
      </c>
    </row>
    <row r="140" spans="1:8" x14ac:dyDescent="0.3">
      <c r="A140" t="s">
        <v>603</v>
      </c>
      <c r="B140">
        <v>30438</v>
      </c>
      <c r="C140">
        <v>43517</v>
      </c>
      <c r="D140">
        <v>14653</v>
      </c>
      <c r="E140">
        <v>28864</v>
      </c>
      <c r="F140">
        <v>42861</v>
      </c>
      <c r="G140">
        <v>42324</v>
      </c>
      <c r="H140">
        <v>3713</v>
      </c>
    </row>
    <row r="141" spans="1:8" x14ac:dyDescent="0.3">
      <c r="A141" t="s">
        <v>604</v>
      </c>
      <c r="B141">
        <v>41434</v>
      </c>
      <c r="C141">
        <v>49961</v>
      </c>
      <c r="D141">
        <v>10533</v>
      </c>
      <c r="E141">
        <v>39428</v>
      </c>
      <c r="F141">
        <v>49953</v>
      </c>
      <c r="G141">
        <v>48797</v>
      </c>
      <c r="H141">
        <v>2912</v>
      </c>
    </row>
    <row r="142" spans="1:8" x14ac:dyDescent="0.3">
      <c r="A142" t="s">
        <v>605</v>
      </c>
      <c r="B142">
        <v>31627</v>
      </c>
      <c r="C142">
        <v>40130</v>
      </c>
      <c r="D142">
        <v>10074</v>
      </c>
      <c r="E142">
        <v>30056</v>
      </c>
      <c r="F142">
        <v>40210</v>
      </c>
      <c r="G142">
        <v>39261</v>
      </c>
      <c r="H142">
        <v>3202</v>
      </c>
    </row>
    <row r="143" spans="1:8" x14ac:dyDescent="0.3">
      <c r="A143" t="s">
        <v>606</v>
      </c>
      <c r="B143">
        <v>34511</v>
      </c>
      <c r="C143">
        <v>41716</v>
      </c>
      <c r="D143">
        <v>8966</v>
      </c>
      <c r="E143">
        <v>32750</v>
      </c>
      <c r="F143">
        <v>41923</v>
      </c>
      <c r="G143">
        <v>40770</v>
      </c>
      <c r="H143">
        <v>18217</v>
      </c>
    </row>
    <row r="144" spans="1:8" x14ac:dyDescent="0.3">
      <c r="A144" t="s">
        <v>607</v>
      </c>
      <c r="B144">
        <v>33159</v>
      </c>
      <c r="C144">
        <v>42685</v>
      </c>
      <c r="D144">
        <v>11088</v>
      </c>
      <c r="E144">
        <v>31597</v>
      </c>
      <c r="F144">
        <v>42768</v>
      </c>
      <c r="G144">
        <v>41876</v>
      </c>
      <c r="H144">
        <v>3144</v>
      </c>
    </row>
    <row r="145" spans="1:8" x14ac:dyDescent="0.3">
      <c r="A145" t="s">
        <v>608</v>
      </c>
      <c r="B145">
        <v>21595</v>
      </c>
      <c r="C145">
        <v>33013</v>
      </c>
      <c r="D145">
        <v>12193</v>
      </c>
      <c r="E145">
        <v>20820</v>
      </c>
      <c r="F145">
        <v>33246</v>
      </c>
      <c r="G145">
        <v>32281</v>
      </c>
      <c r="H145">
        <v>3765</v>
      </c>
    </row>
    <row r="146" spans="1:8" x14ac:dyDescent="0.3">
      <c r="A146" t="s">
        <v>609</v>
      </c>
      <c r="B146">
        <v>71468</v>
      </c>
      <c r="C146">
        <v>82120</v>
      </c>
      <c r="D146">
        <v>14280</v>
      </c>
      <c r="E146">
        <v>67840</v>
      </c>
      <c r="F146">
        <v>81934</v>
      </c>
      <c r="G146">
        <v>80025</v>
      </c>
      <c r="H146">
        <v>2935</v>
      </c>
    </row>
    <row r="147" spans="1:8" x14ac:dyDescent="0.3">
      <c r="A147" t="s">
        <v>610</v>
      </c>
      <c r="B147">
        <v>78431</v>
      </c>
      <c r="C147">
        <v>100318</v>
      </c>
      <c r="D147">
        <v>26092</v>
      </c>
      <c r="E147">
        <v>74226</v>
      </c>
      <c r="F147">
        <v>99934</v>
      </c>
      <c r="G147">
        <v>97546</v>
      </c>
      <c r="H147">
        <v>3655</v>
      </c>
    </row>
    <row r="148" spans="1:8" x14ac:dyDescent="0.3">
      <c r="A148" t="s">
        <v>611</v>
      </c>
      <c r="B148">
        <v>68491</v>
      </c>
      <c r="C148">
        <v>83839</v>
      </c>
      <c r="D148">
        <v>18591</v>
      </c>
      <c r="E148">
        <v>65248</v>
      </c>
      <c r="F148">
        <v>83617</v>
      </c>
      <c r="G148">
        <v>81672</v>
      </c>
      <c r="H148">
        <v>3643</v>
      </c>
    </row>
    <row r="149" spans="1:8" x14ac:dyDescent="0.3">
      <c r="A149" t="s">
        <v>612</v>
      </c>
      <c r="B149">
        <v>54753</v>
      </c>
      <c r="C149">
        <v>67582</v>
      </c>
      <c r="D149">
        <v>16522</v>
      </c>
      <c r="E149">
        <v>51060</v>
      </c>
      <c r="F149">
        <v>66770</v>
      </c>
      <c r="G149">
        <v>65985</v>
      </c>
      <c r="H149">
        <v>4336</v>
      </c>
    </row>
    <row r="150" spans="1:8" x14ac:dyDescent="0.3">
      <c r="A150" t="s">
        <v>613</v>
      </c>
      <c r="B150">
        <v>68616</v>
      </c>
      <c r="C150">
        <v>83657</v>
      </c>
      <c r="D150">
        <v>18609</v>
      </c>
      <c r="E150">
        <v>65048</v>
      </c>
      <c r="F150">
        <v>83165</v>
      </c>
      <c r="G150">
        <v>81477</v>
      </c>
      <c r="H150">
        <v>6351</v>
      </c>
    </row>
    <row r="151" spans="1:8" x14ac:dyDescent="0.3">
      <c r="A151" t="s">
        <v>614</v>
      </c>
      <c r="B151">
        <v>74558</v>
      </c>
      <c r="C151">
        <v>91986</v>
      </c>
      <c r="D151">
        <v>21037</v>
      </c>
      <c r="E151">
        <v>70949</v>
      </c>
      <c r="F151">
        <v>91132</v>
      </c>
      <c r="G151">
        <v>89822</v>
      </c>
      <c r="H151">
        <v>5802</v>
      </c>
    </row>
    <row r="152" spans="1:8" x14ac:dyDescent="0.3">
      <c r="A152" t="s">
        <v>615</v>
      </c>
      <c r="B152">
        <v>25312</v>
      </c>
      <c r="C152">
        <v>37438</v>
      </c>
      <c r="D152">
        <v>13335</v>
      </c>
      <c r="E152">
        <v>24103</v>
      </c>
      <c r="F152">
        <v>37601</v>
      </c>
      <c r="G152">
        <v>36670</v>
      </c>
      <c r="H152">
        <v>4055</v>
      </c>
    </row>
    <row r="153" spans="1:8" x14ac:dyDescent="0.3">
      <c r="A153" t="s">
        <v>616</v>
      </c>
      <c r="B153">
        <v>33138</v>
      </c>
      <c r="C153">
        <v>45157</v>
      </c>
      <c r="D153">
        <v>13634</v>
      </c>
      <c r="E153">
        <v>31523</v>
      </c>
      <c r="F153">
        <v>45190</v>
      </c>
      <c r="G153">
        <v>44259</v>
      </c>
      <c r="H153">
        <v>3996</v>
      </c>
    </row>
    <row r="154" spans="1:8" x14ac:dyDescent="0.3">
      <c r="A154" t="s">
        <v>617</v>
      </c>
      <c r="B154">
        <v>36593</v>
      </c>
      <c r="C154">
        <v>44516</v>
      </c>
      <c r="D154">
        <v>9577</v>
      </c>
      <c r="E154">
        <v>34939</v>
      </c>
      <c r="F154">
        <v>44240</v>
      </c>
      <c r="G154">
        <v>43464</v>
      </c>
      <c r="H154">
        <v>4617</v>
      </c>
    </row>
    <row r="155" spans="1:8" x14ac:dyDescent="0.3">
      <c r="A155" t="s">
        <v>618</v>
      </c>
      <c r="B155">
        <v>32000</v>
      </c>
      <c r="C155">
        <v>40609</v>
      </c>
      <c r="D155">
        <v>10217</v>
      </c>
      <c r="E155">
        <v>30392</v>
      </c>
      <c r="F155">
        <v>40595</v>
      </c>
      <c r="G155">
        <v>39626</v>
      </c>
      <c r="H155">
        <v>2421</v>
      </c>
    </row>
    <row r="156" spans="1:8" x14ac:dyDescent="0.3">
      <c r="A156" t="s">
        <v>619</v>
      </c>
      <c r="B156">
        <v>41358</v>
      </c>
      <c r="C156">
        <v>58230</v>
      </c>
      <c r="D156">
        <v>19093</v>
      </c>
      <c r="E156">
        <v>39137</v>
      </c>
      <c r="F156">
        <v>58130</v>
      </c>
      <c r="G156">
        <v>56885</v>
      </c>
      <c r="H156">
        <v>1838</v>
      </c>
    </row>
    <row r="157" spans="1:8" x14ac:dyDescent="0.3">
      <c r="A157" t="s">
        <v>620</v>
      </c>
      <c r="B157">
        <v>17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3623</v>
      </c>
    </row>
    <row r="158" spans="1:8" x14ac:dyDescent="0.3">
      <c r="A158" t="s">
        <v>621</v>
      </c>
      <c r="B158">
        <v>63491</v>
      </c>
      <c r="C158">
        <v>75713</v>
      </c>
      <c r="D158">
        <v>14644</v>
      </c>
      <c r="E158">
        <v>61069</v>
      </c>
      <c r="F158">
        <v>75269</v>
      </c>
      <c r="G158">
        <v>73741</v>
      </c>
      <c r="H158">
        <v>2118</v>
      </c>
    </row>
    <row r="159" spans="1:8" x14ac:dyDescent="0.3">
      <c r="A159" t="s">
        <v>622</v>
      </c>
      <c r="B159">
        <v>71147</v>
      </c>
      <c r="C159">
        <v>83401</v>
      </c>
      <c r="D159">
        <v>15055</v>
      </c>
      <c r="E159">
        <v>68346</v>
      </c>
      <c r="F159">
        <v>82892</v>
      </c>
      <c r="G159">
        <v>81146</v>
      </c>
      <c r="H159">
        <v>2814</v>
      </c>
    </row>
    <row r="160" spans="1:8" x14ac:dyDescent="0.3">
      <c r="A160" t="s">
        <v>623</v>
      </c>
      <c r="B160">
        <v>80305</v>
      </c>
      <c r="C160">
        <v>113503</v>
      </c>
      <c r="D160">
        <v>37138</v>
      </c>
      <c r="E160">
        <v>76365</v>
      </c>
      <c r="F160">
        <v>113003</v>
      </c>
      <c r="G160">
        <v>110620</v>
      </c>
      <c r="H160">
        <v>2235</v>
      </c>
    </row>
    <row r="161" spans="1:8" x14ac:dyDescent="0.3">
      <c r="A161" t="s">
        <v>624</v>
      </c>
      <c r="B161">
        <v>73274</v>
      </c>
      <c r="C161">
        <v>87066</v>
      </c>
      <c r="D161">
        <v>18000</v>
      </c>
      <c r="E161">
        <v>69066</v>
      </c>
      <c r="F161">
        <v>85727</v>
      </c>
      <c r="G161">
        <v>84692</v>
      </c>
      <c r="H161">
        <v>2725</v>
      </c>
    </row>
    <row r="162" spans="1:8" x14ac:dyDescent="0.3">
      <c r="A162" t="s">
        <v>625</v>
      </c>
      <c r="B162">
        <v>82623</v>
      </c>
      <c r="C162">
        <v>106009</v>
      </c>
      <c r="D162">
        <v>28137</v>
      </c>
      <c r="E162">
        <v>77872</v>
      </c>
      <c r="F162">
        <v>105260</v>
      </c>
      <c r="G162">
        <v>103936</v>
      </c>
      <c r="H162">
        <v>5397</v>
      </c>
    </row>
    <row r="163" spans="1:8" x14ac:dyDescent="0.3">
      <c r="A163" t="s">
        <v>626</v>
      </c>
      <c r="B163">
        <v>89611</v>
      </c>
      <c r="C163">
        <v>108919</v>
      </c>
      <c r="D163">
        <v>23026</v>
      </c>
      <c r="E163">
        <v>85893</v>
      </c>
      <c r="F163">
        <v>107967</v>
      </c>
      <c r="G163">
        <v>106112</v>
      </c>
      <c r="H163">
        <v>4010</v>
      </c>
    </row>
    <row r="164" spans="1:8" x14ac:dyDescent="0.3">
      <c r="A164" t="s">
        <v>627</v>
      </c>
      <c r="B164">
        <v>68509</v>
      </c>
      <c r="C164">
        <v>83325</v>
      </c>
      <c r="D164">
        <v>17790</v>
      </c>
      <c r="E164">
        <v>65535</v>
      </c>
      <c r="F164">
        <v>83043</v>
      </c>
      <c r="G164">
        <v>81069</v>
      </c>
      <c r="H164">
        <v>2670</v>
      </c>
    </row>
    <row r="165" spans="1:8" x14ac:dyDescent="0.3">
      <c r="A165" t="s">
        <v>628</v>
      </c>
      <c r="B165">
        <v>61206</v>
      </c>
      <c r="C165">
        <v>73482</v>
      </c>
      <c r="D165">
        <v>15942</v>
      </c>
      <c r="E165">
        <v>57540</v>
      </c>
      <c r="F165">
        <v>73135</v>
      </c>
      <c r="G165">
        <v>72034</v>
      </c>
      <c r="H165">
        <v>2528</v>
      </c>
    </row>
    <row r="166" spans="1:8" x14ac:dyDescent="0.3">
      <c r="A166" t="s">
        <v>629</v>
      </c>
      <c r="B166">
        <v>87107</v>
      </c>
      <c r="C166">
        <v>107272</v>
      </c>
      <c r="D166">
        <v>24273</v>
      </c>
      <c r="E166">
        <v>82999</v>
      </c>
      <c r="F166">
        <v>108345</v>
      </c>
      <c r="G166">
        <v>104654</v>
      </c>
      <c r="H166">
        <v>4825</v>
      </c>
    </row>
    <row r="167" spans="1:8" x14ac:dyDescent="0.3">
      <c r="A167" t="s">
        <v>630</v>
      </c>
      <c r="B167">
        <v>36860</v>
      </c>
      <c r="C167">
        <v>45285</v>
      </c>
      <c r="D167">
        <v>10283</v>
      </c>
      <c r="E167">
        <v>35002</v>
      </c>
      <c r="F167">
        <v>45589</v>
      </c>
      <c r="G167">
        <v>44210</v>
      </c>
      <c r="H167">
        <v>3722</v>
      </c>
    </row>
    <row r="168" spans="1:8" x14ac:dyDescent="0.3">
      <c r="A168" t="s">
        <v>631</v>
      </c>
      <c r="B168">
        <v>66838</v>
      </c>
      <c r="C168">
        <v>80276</v>
      </c>
      <c r="D168">
        <v>16033</v>
      </c>
      <c r="E168">
        <v>64243</v>
      </c>
      <c r="F168">
        <v>80815</v>
      </c>
      <c r="G168">
        <v>78227</v>
      </c>
      <c r="H168">
        <v>2692</v>
      </c>
    </row>
    <row r="169" spans="1:8" x14ac:dyDescent="0.3">
      <c r="A169" t="s">
        <v>632</v>
      </c>
      <c r="B169">
        <v>5</v>
      </c>
      <c r="C169">
        <v>5</v>
      </c>
      <c r="D169">
        <v>0</v>
      </c>
      <c r="E169">
        <v>5</v>
      </c>
      <c r="F169">
        <v>5</v>
      </c>
      <c r="G169">
        <v>5</v>
      </c>
      <c r="H169">
        <v>3599</v>
      </c>
    </row>
    <row r="170" spans="1:8" x14ac:dyDescent="0.3">
      <c r="A170" t="s">
        <v>633</v>
      </c>
      <c r="B170">
        <v>74828</v>
      </c>
      <c r="C170">
        <v>94498</v>
      </c>
      <c r="D170">
        <v>23924</v>
      </c>
      <c r="E170">
        <v>70574</v>
      </c>
      <c r="F170">
        <v>93902</v>
      </c>
      <c r="G170">
        <v>92370</v>
      </c>
      <c r="H170">
        <v>3070</v>
      </c>
    </row>
    <row r="171" spans="1:8" x14ac:dyDescent="0.3">
      <c r="A171" t="s">
        <v>634</v>
      </c>
      <c r="B171">
        <v>69924</v>
      </c>
      <c r="C171">
        <v>93219</v>
      </c>
      <c r="D171">
        <v>26572</v>
      </c>
      <c r="E171">
        <v>66647</v>
      </c>
      <c r="F171">
        <v>92730</v>
      </c>
      <c r="G171">
        <v>90782</v>
      </c>
      <c r="H171">
        <v>3434</v>
      </c>
    </row>
    <row r="172" spans="1:8" x14ac:dyDescent="0.3">
      <c r="A172" t="s">
        <v>635</v>
      </c>
      <c r="B172">
        <v>61197</v>
      </c>
      <c r="C172">
        <v>71003</v>
      </c>
      <c r="D172">
        <v>13129</v>
      </c>
      <c r="E172">
        <v>57874</v>
      </c>
      <c r="F172">
        <v>70732</v>
      </c>
      <c r="G172">
        <v>69195</v>
      </c>
      <c r="H172">
        <v>6351</v>
      </c>
    </row>
    <row r="173" spans="1:8" x14ac:dyDescent="0.3">
      <c r="A173" t="s">
        <v>636</v>
      </c>
      <c r="B173">
        <v>59967</v>
      </c>
      <c r="C173">
        <v>76352</v>
      </c>
      <c r="D173">
        <v>19805</v>
      </c>
      <c r="E173">
        <v>56547</v>
      </c>
      <c r="F173">
        <v>75553</v>
      </c>
      <c r="G173">
        <v>74249</v>
      </c>
      <c r="H173">
        <v>7171</v>
      </c>
    </row>
    <row r="174" spans="1:8" x14ac:dyDescent="0.3">
      <c r="A174" t="s">
        <v>637</v>
      </c>
      <c r="B174">
        <v>55436</v>
      </c>
      <c r="C174">
        <v>67614</v>
      </c>
      <c r="D174">
        <v>14771</v>
      </c>
      <c r="E174">
        <v>52843</v>
      </c>
      <c r="F174">
        <v>67183</v>
      </c>
      <c r="G174">
        <v>65913</v>
      </c>
      <c r="H174">
        <v>3521</v>
      </c>
    </row>
    <row r="175" spans="1:8" x14ac:dyDescent="0.3">
      <c r="A175" t="s">
        <v>638</v>
      </c>
      <c r="B175">
        <v>80628</v>
      </c>
      <c r="C175">
        <v>98971</v>
      </c>
      <c r="D175">
        <v>22451</v>
      </c>
      <c r="E175">
        <v>76520</v>
      </c>
      <c r="F175">
        <v>98414</v>
      </c>
      <c r="G175">
        <v>96689</v>
      </c>
      <c r="H175">
        <v>2108</v>
      </c>
    </row>
    <row r="176" spans="1:8" x14ac:dyDescent="0.3">
      <c r="A176" t="s">
        <v>639</v>
      </c>
      <c r="B176">
        <v>25403</v>
      </c>
      <c r="C176">
        <v>37904</v>
      </c>
      <c r="D176">
        <v>13699</v>
      </c>
      <c r="E176">
        <v>24205</v>
      </c>
      <c r="F176">
        <v>37907</v>
      </c>
      <c r="G176">
        <v>37052</v>
      </c>
      <c r="H176">
        <v>4265</v>
      </c>
    </row>
    <row r="177" spans="1:8" x14ac:dyDescent="0.3">
      <c r="A177" t="s">
        <v>640</v>
      </c>
      <c r="B177">
        <v>42627</v>
      </c>
      <c r="C177">
        <v>59179</v>
      </c>
      <c r="D177">
        <v>18718</v>
      </c>
      <c r="E177">
        <v>40461</v>
      </c>
      <c r="F177">
        <v>59048</v>
      </c>
      <c r="G177">
        <v>57762</v>
      </c>
      <c r="H177">
        <v>4042</v>
      </c>
    </row>
    <row r="178" spans="1:8" x14ac:dyDescent="0.3">
      <c r="A178" t="s">
        <v>641</v>
      </c>
      <c r="B178">
        <v>44254</v>
      </c>
      <c r="C178">
        <v>53543</v>
      </c>
      <c r="D178">
        <v>11524</v>
      </c>
      <c r="E178">
        <v>42019</v>
      </c>
      <c r="F178">
        <v>53147</v>
      </c>
      <c r="G178">
        <v>52229</v>
      </c>
      <c r="H178">
        <v>2685</v>
      </c>
    </row>
    <row r="179" spans="1:8" x14ac:dyDescent="0.3">
      <c r="A179" t="s">
        <v>642</v>
      </c>
      <c r="B179">
        <v>26647</v>
      </c>
      <c r="C179">
        <v>30547</v>
      </c>
      <c r="D179">
        <v>4998</v>
      </c>
      <c r="E179">
        <v>25549</v>
      </c>
      <c r="F179">
        <v>30537</v>
      </c>
      <c r="G179">
        <v>29780</v>
      </c>
      <c r="H179">
        <v>2945</v>
      </c>
    </row>
    <row r="180" spans="1:8" x14ac:dyDescent="0.3">
      <c r="A180" t="s">
        <v>643</v>
      </c>
      <c r="B180">
        <v>53243</v>
      </c>
      <c r="C180">
        <v>72460</v>
      </c>
      <c r="D180">
        <v>21665</v>
      </c>
      <c r="E180">
        <v>50795</v>
      </c>
      <c r="F180">
        <v>72312</v>
      </c>
      <c r="G180">
        <v>70817</v>
      </c>
      <c r="H180">
        <v>3671</v>
      </c>
    </row>
    <row r="181" spans="1:8" x14ac:dyDescent="0.3">
      <c r="A181" t="s">
        <v>644</v>
      </c>
      <c r="B181">
        <v>2</v>
      </c>
      <c r="C181">
        <v>1</v>
      </c>
      <c r="D181">
        <v>0</v>
      </c>
      <c r="E181">
        <v>1</v>
      </c>
      <c r="F181">
        <v>1</v>
      </c>
      <c r="G181">
        <v>1</v>
      </c>
      <c r="H181">
        <v>2623</v>
      </c>
    </row>
    <row r="182" spans="1:8" x14ac:dyDescent="0.3">
      <c r="A182" t="s">
        <v>645</v>
      </c>
      <c r="B182">
        <v>64680</v>
      </c>
      <c r="C182">
        <v>76264</v>
      </c>
      <c r="D182">
        <v>14907</v>
      </c>
      <c r="E182">
        <v>61357</v>
      </c>
      <c r="F182">
        <v>75337</v>
      </c>
      <c r="G182">
        <v>74410</v>
      </c>
      <c r="H182">
        <v>2731</v>
      </c>
    </row>
    <row r="183" spans="1:8" x14ac:dyDescent="0.3">
      <c r="A183" t="s">
        <v>646</v>
      </c>
      <c r="B183">
        <v>52020</v>
      </c>
      <c r="C183">
        <v>62374</v>
      </c>
      <c r="D183">
        <v>12612</v>
      </c>
      <c r="E183">
        <v>49762</v>
      </c>
      <c r="F183">
        <v>61904</v>
      </c>
      <c r="G183">
        <v>60795</v>
      </c>
      <c r="H183">
        <v>4396</v>
      </c>
    </row>
    <row r="184" spans="1:8" x14ac:dyDescent="0.3">
      <c r="A184" t="s">
        <v>647</v>
      </c>
      <c r="B184">
        <v>55981</v>
      </c>
      <c r="C184">
        <v>66936</v>
      </c>
      <c r="D184">
        <v>13503</v>
      </c>
      <c r="E184">
        <v>53433</v>
      </c>
      <c r="F184">
        <v>66628</v>
      </c>
      <c r="G184">
        <v>65314</v>
      </c>
      <c r="H184">
        <v>8631</v>
      </c>
    </row>
    <row r="185" spans="1:8" x14ac:dyDescent="0.3">
      <c r="A185" t="s">
        <v>648</v>
      </c>
      <c r="B185">
        <v>76437</v>
      </c>
      <c r="C185">
        <v>99087</v>
      </c>
      <c r="D185">
        <v>26584</v>
      </c>
      <c r="E185">
        <v>72503</v>
      </c>
      <c r="F185">
        <v>97481</v>
      </c>
      <c r="G185">
        <v>96363</v>
      </c>
      <c r="H185">
        <v>3339</v>
      </c>
    </row>
    <row r="186" spans="1:8" x14ac:dyDescent="0.3">
      <c r="A186" t="s">
        <v>649</v>
      </c>
      <c r="B186">
        <v>64037</v>
      </c>
      <c r="C186">
        <v>76143</v>
      </c>
      <c r="D186">
        <v>15337</v>
      </c>
      <c r="E186">
        <v>60806</v>
      </c>
      <c r="F186">
        <v>75267</v>
      </c>
      <c r="G186">
        <v>74299</v>
      </c>
      <c r="H186">
        <v>2738</v>
      </c>
    </row>
    <row r="187" spans="1:8" x14ac:dyDescent="0.3">
      <c r="A187" t="s">
        <v>650</v>
      </c>
      <c r="B187">
        <v>97013</v>
      </c>
      <c r="C187">
        <v>113743</v>
      </c>
      <c r="D187">
        <v>22166</v>
      </c>
      <c r="E187">
        <v>91577</v>
      </c>
      <c r="F187">
        <v>110411</v>
      </c>
      <c r="G187">
        <v>110896</v>
      </c>
      <c r="H187">
        <v>3969</v>
      </c>
    </row>
    <row r="188" spans="1:8" x14ac:dyDescent="0.3">
      <c r="A188" t="s">
        <v>651</v>
      </c>
      <c r="B188">
        <v>21347</v>
      </c>
      <c r="C188">
        <v>26801</v>
      </c>
      <c r="D188">
        <v>6376</v>
      </c>
      <c r="E188">
        <v>20425</v>
      </c>
      <c r="F188">
        <v>26463</v>
      </c>
      <c r="G188">
        <v>26131</v>
      </c>
    </row>
    <row r="189" spans="1:8" x14ac:dyDescent="0.3">
      <c r="A189" t="s">
        <v>652</v>
      </c>
      <c r="B189">
        <v>51572</v>
      </c>
      <c r="C189">
        <v>71002</v>
      </c>
      <c r="D189">
        <v>22216</v>
      </c>
      <c r="E189">
        <v>48786</v>
      </c>
      <c r="F189">
        <v>69822</v>
      </c>
      <c r="G189">
        <v>69282</v>
      </c>
    </row>
    <row r="190" spans="1:8" x14ac:dyDescent="0.3">
      <c r="A190" t="s">
        <v>653</v>
      </c>
      <c r="B190">
        <v>44364</v>
      </c>
      <c r="C190">
        <v>53819</v>
      </c>
      <c r="D190">
        <v>11777</v>
      </c>
      <c r="E190">
        <v>42042</v>
      </c>
      <c r="F190">
        <v>53566</v>
      </c>
      <c r="G190">
        <v>52606</v>
      </c>
    </row>
    <row r="191" spans="1:8" x14ac:dyDescent="0.3">
      <c r="A191" t="s">
        <v>654</v>
      </c>
      <c r="B191">
        <v>33882</v>
      </c>
      <c r="C191">
        <v>40710</v>
      </c>
      <c r="D191">
        <v>8593</v>
      </c>
      <c r="E191">
        <v>32117</v>
      </c>
      <c r="F191">
        <v>40423</v>
      </c>
      <c r="G191">
        <v>39690</v>
      </c>
    </row>
    <row r="192" spans="1:8" x14ac:dyDescent="0.3">
      <c r="A192" t="s">
        <v>655</v>
      </c>
      <c r="B192">
        <v>94824</v>
      </c>
      <c r="C192">
        <v>114887</v>
      </c>
      <c r="D192">
        <v>26205</v>
      </c>
      <c r="E192">
        <v>88682</v>
      </c>
      <c r="F192">
        <v>113754</v>
      </c>
      <c r="G192">
        <v>111994</v>
      </c>
    </row>
    <row r="193" spans="2:8" x14ac:dyDescent="0.3">
      <c r="B193">
        <f>SUM(B98:B192)</f>
        <v>4934346</v>
      </c>
      <c r="C193">
        <f>SUM(C98:C192)</f>
        <v>6171073</v>
      </c>
      <c r="D193">
        <f>SUM(D98:D192)</f>
        <v>1478909</v>
      </c>
      <c r="E193">
        <f>SUM(E98:E192)</f>
        <v>4692164</v>
      </c>
      <c r="H193">
        <f>SUM(H98:H192)</f>
        <v>338150</v>
      </c>
    </row>
    <row r="194" spans="2:8" x14ac:dyDescent="0.3">
      <c r="E194">
        <f>SUM(D193,E193)</f>
        <v>6171073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086E6-A184-4E14-8DEE-12FE67BAEC59}">
  <dimension ref="A1:G29"/>
  <sheetViews>
    <sheetView workbookViewId="0">
      <selection activeCell="M15" sqref="M15"/>
    </sheetView>
  </sheetViews>
  <sheetFormatPr defaultRowHeight="14.4" x14ac:dyDescent="0.3"/>
  <cols>
    <col min="1" max="1" width="23.109375" customWidth="1"/>
    <col min="3" max="3" width="10.33203125" customWidth="1"/>
  </cols>
  <sheetData>
    <row r="1" spans="1:7" x14ac:dyDescent="0.3">
      <c r="A1" s="1" t="s">
        <v>2</v>
      </c>
      <c r="B1" s="1" t="s">
        <v>76</v>
      </c>
      <c r="C1" s="1" t="s">
        <v>77</v>
      </c>
      <c r="D1" s="1" t="s">
        <v>78</v>
      </c>
      <c r="E1" s="1" t="s">
        <v>79</v>
      </c>
      <c r="F1" s="1" t="s">
        <v>80</v>
      </c>
    </row>
    <row r="2" spans="1:7" x14ac:dyDescent="0.3">
      <c r="A2" t="s">
        <v>123</v>
      </c>
      <c r="B2">
        <v>1</v>
      </c>
      <c r="C2">
        <v>506</v>
      </c>
      <c r="D2">
        <v>1.0279999999999999E-2</v>
      </c>
      <c r="E2">
        <v>1.3524</v>
      </c>
      <c r="F2">
        <v>0.16200000000000001</v>
      </c>
    </row>
    <row r="3" spans="1:7" x14ac:dyDescent="0.3">
      <c r="A3" t="s">
        <v>124</v>
      </c>
      <c r="B3">
        <v>1</v>
      </c>
      <c r="C3">
        <v>15272</v>
      </c>
      <c r="D3">
        <v>0.31014999999999998</v>
      </c>
      <c r="E3">
        <v>40.810899999999997</v>
      </c>
      <c r="F3">
        <v>1E-3</v>
      </c>
      <c r="G3" t="s">
        <v>12</v>
      </c>
    </row>
    <row r="4" spans="1:7" x14ac:dyDescent="0.3">
      <c r="A4" t="s">
        <v>68</v>
      </c>
      <c r="B4">
        <v>1</v>
      </c>
      <c r="C4">
        <v>2029</v>
      </c>
      <c r="D4">
        <v>4.1200000000000001E-2</v>
      </c>
      <c r="E4">
        <v>5.4208999999999996</v>
      </c>
      <c r="F4">
        <v>1E-3</v>
      </c>
      <c r="G4" t="s">
        <v>12</v>
      </c>
    </row>
    <row r="5" spans="1:7" x14ac:dyDescent="0.3">
      <c r="A5" t="s">
        <v>82</v>
      </c>
      <c r="B5">
        <v>84</v>
      </c>
      <c r="C5">
        <v>31434</v>
      </c>
      <c r="D5">
        <v>0.63836999999999999</v>
      </c>
    </row>
    <row r="6" spans="1:7" x14ac:dyDescent="0.3">
      <c r="A6" t="s">
        <v>83</v>
      </c>
      <c r="B6">
        <v>87</v>
      </c>
      <c r="C6">
        <v>49241</v>
      </c>
      <c r="D6">
        <v>1</v>
      </c>
    </row>
    <row r="8" spans="1:7" x14ac:dyDescent="0.3">
      <c r="A8" s="1" t="s">
        <v>0</v>
      </c>
    </row>
    <row r="9" spans="1:7" x14ac:dyDescent="0.3">
      <c r="B9" s="1" t="s">
        <v>76</v>
      </c>
      <c r="C9" s="1" t="s">
        <v>77</v>
      </c>
      <c r="D9" s="1" t="s">
        <v>78</v>
      </c>
      <c r="E9" s="1" t="s">
        <v>79</v>
      </c>
      <c r="F9" s="1" t="s">
        <v>80</v>
      </c>
    </row>
    <row r="10" spans="1:7" x14ac:dyDescent="0.3">
      <c r="A10" t="s">
        <v>123</v>
      </c>
      <c r="B10">
        <v>1</v>
      </c>
      <c r="C10">
        <v>1039</v>
      </c>
      <c r="D10">
        <v>6.7600000000000004E-3</v>
      </c>
      <c r="E10">
        <v>1.2563</v>
      </c>
      <c r="F10">
        <v>0.24199999999999999</v>
      </c>
    </row>
    <row r="11" spans="1:7" x14ac:dyDescent="0.3">
      <c r="A11" t="s">
        <v>124</v>
      </c>
      <c r="B11">
        <v>1</v>
      </c>
      <c r="C11">
        <v>81838</v>
      </c>
      <c r="D11">
        <v>0.53278000000000003</v>
      </c>
      <c r="E11">
        <v>98.999300000000005</v>
      </c>
      <c r="F11">
        <v>1E-3</v>
      </c>
      <c r="G11" t="s">
        <v>12</v>
      </c>
    </row>
    <row r="12" spans="1:7" x14ac:dyDescent="0.3">
      <c r="A12" t="s">
        <v>68</v>
      </c>
      <c r="B12">
        <v>1</v>
      </c>
      <c r="C12">
        <v>1290</v>
      </c>
      <c r="D12">
        <v>8.3999999999999995E-3</v>
      </c>
      <c r="E12">
        <v>1.5601</v>
      </c>
      <c r="F12">
        <v>0.161</v>
      </c>
    </row>
    <row r="13" spans="1:7" x14ac:dyDescent="0.3">
      <c r="A13" t="s">
        <v>82</v>
      </c>
      <c r="B13">
        <v>84</v>
      </c>
      <c r="C13">
        <v>69439</v>
      </c>
      <c r="D13">
        <v>0.45206000000000002</v>
      </c>
    </row>
    <row r="14" spans="1:7" x14ac:dyDescent="0.3">
      <c r="A14" t="s">
        <v>83</v>
      </c>
      <c r="B14">
        <v>87</v>
      </c>
      <c r="C14">
        <v>153605</v>
      </c>
      <c r="D14">
        <v>1</v>
      </c>
    </row>
    <row r="16" spans="1:7" s="1" customFormat="1" x14ac:dyDescent="0.3">
      <c r="A16" s="1" t="s">
        <v>3</v>
      </c>
      <c r="B16" s="1" t="s">
        <v>76</v>
      </c>
      <c r="C16" s="1" t="s">
        <v>77</v>
      </c>
      <c r="D16" s="1" t="s">
        <v>78</v>
      </c>
      <c r="E16" s="1" t="s">
        <v>79</v>
      </c>
      <c r="F16" s="1" t="s">
        <v>80</v>
      </c>
    </row>
    <row r="17" spans="1:7" x14ac:dyDescent="0.3">
      <c r="A17" t="s">
        <v>123</v>
      </c>
      <c r="B17">
        <v>1</v>
      </c>
      <c r="C17">
        <v>2657.5</v>
      </c>
      <c r="D17">
        <v>9.3149999999999997E-2</v>
      </c>
      <c r="E17">
        <v>13.8908</v>
      </c>
      <c r="F17">
        <v>1E-3</v>
      </c>
      <c r="G17" t="s">
        <v>12</v>
      </c>
    </row>
    <row r="18" spans="1:7" x14ac:dyDescent="0.3">
      <c r="A18" t="s">
        <v>124</v>
      </c>
      <c r="B18">
        <v>1</v>
      </c>
      <c r="C18">
        <v>9296.7999999999993</v>
      </c>
      <c r="D18">
        <v>0.32585999999999998</v>
      </c>
      <c r="E18">
        <v>48.593899999999998</v>
      </c>
      <c r="F18">
        <v>1E-3</v>
      </c>
      <c r="G18" t="s">
        <v>12</v>
      </c>
    </row>
    <row r="19" spans="1:7" x14ac:dyDescent="0.3">
      <c r="A19" t="s">
        <v>68</v>
      </c>
      <c r="B19">
        <v>1</v>
      </c>
      <c r="C19">
        <v>887.4</v>
      </c>
      <c r="D19">
        <v>3.1099999999999999E-2</v>
      </c>
      <c r="E19">
        <v>4.6383999999999999</v>
      </c>
      <c r="F19">
        <v>3.0000000000000001E-3</v>
      </c>
      <c r="G19" t="s">
        <v>45</v>
      </c>
    </row>
    <row r="20" spans="1:7" x14ac:dyDescent="0.3">
      <c r="A20" t="s">
        <v>82</v>
      </c>
      <c r="B20">
        <v>82</v>
      </c>
      <c r="C20">
        <v>15687.9</v>
      </c>
      <c r="D20">
        <v>0.54988000000000004</v>
      </c>
    </row>
    <row r="21" spans="1:7" x14ac:dyDescent="0.3">
      <c r="A21" t="s">
        <v>83</v>
      </c>
      <c r="B21">
        <v>85</v>
      </c>
      <c r="C21">
        <v>28529.7</v>
      </c>
      <c r="D21">
        <v>1</v>
      </c>
    </row>
    <row r="24" spans="1:7" s="1" customFormat="1" x14ac:dyDescent="0.3">
      <c r="A24" s="1" t="s">
        <v>1</v>
      </c>
      <c r="B24" s="1" t="s">
        <v>76</v>
      </c>
      <c r="C24" s="1" t="s">
        <v>77</v>
      </c>
      <c r="D24" s="1" t="s">
        <v>78</v>
      </c>
      <c r="E24" s="1" t="s">
        <v>79</v>
      </c>
      <c r="F24" s="1" t="s">
        <v>80</v>
      </c>
    </row>
    <row r="25" spans="1:7" x14ac:dyDescent="0.3">
      <c r="A25" t="s">
        <v>123</v>
      </c>
      <c r="B25">
        <v>1</v>
      </c>
      <c r="C25">
        <v>11389</v>
      </c>
      <c r="D25">
        <v>0.10614999999999999</v>
      </c>
      <c r="E25">
        <v>20.040600000000001</v>
      </c>
      <c r="F25">
        <v>1E-3</v>
      </c>
      <c r="G25" t="s">
        <v>12</v>
      </c>
    </row>
    <row r="26" spans="1:7" x14ac:dyDescent="0.3">
      <c r="A26" t="s">
        <v>124</v>
      </c>
      <c r="B26">
        <v>1</v>
      </c>
      <c r="C26">
        <v>48124</v>
      </c>
      <c r="D26">
        <v>0.44851999999999997</v>
      </c>
      <c r="E26">
        <v>84.681399999999996</v>
      </c>
      <c r="F26">
        <v>1E-3</v>
      </c>
      <c r="G26" t="s">
        <v>12</v>
      </c>
    </row>
    <row r="27" spans="1:7" x14ac:dyDescent="0.3">
      <c r="A27" t="s">
        <v>68</v>
      </c>
      <c r="B27">
        <v>1</v>
      </c>
      <c r="C27">
        <v>1181</v>
      </c>
      <c r="D27">
        <v>1.1010000000000001E-2</v>
      </c>
      <c r="E27">
        <v>2.0783999999999998</v>
      </c>
      <c r="F27">
        <v>8.6999999999999994E-2</v>
      </c>
      <c r="G27" t="s">
        <v>35</v>
      </c>
    </row>
    <row r="28" spans="1:7" x14ac:dyDescent="0.3">
      <c r="A28" t="s">
        <v>82</v>
      </c>
      <c r="B28">
        <v>82</v>
      </c>
      <c r="C28">
        <v>46600</v>
      </c>
      <c r="D28">
        <v>0.43431999999999998</v>
      </c>
    </row>
    <row r="29" spans="1:7" x14ac:dyDescent="0.3">
      <c r="A29" t="s">
        <v>83</v>
      </c>
      <c r="B29">
        <v>85</v>
      </c>
      <c r="C29">
        <v>107294</v>
      </c>
      <c r="D2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4B1EE-88F2-46A3-A75A-DFB0E65FEE90}">
  <dimension ref="A1:V66"/>
  <sheetViews>
    <sheetView workbookViewId="0">
      <selection activeCell="E57" sqref="E57"/>
    </sheetView>
  </sheetViews>
  <sheetFormatPr defaultRowHeight="14.4" x14ac:dyDescent="0.3"/>
  <cols>
    <col min="1" max="1" width="21.6640625" customWidth="1"/>
    <col min="2" max="2" width="12.6640625" customWidth="1"/>
  </cols>
  <sheetData>
    <row r="1" spans="1:22" x14ac:dyDescent="0.3">
      <c r="A1" s="1" t="s">
        <v>149</v>
      </c>
      <c r="B1" s="1" t="s">
        <v>10</v>
      </c>
      <c r="C1" s="1" t="s">
        <v>20</v>
      </c>
      <c r="D1" s="1" t="s">
        <v>21</v>
      </c>
      <c r="E1" s="1" t="s">
        <v>22</v>
      </c>
    </row>
    <row r="2" spans="1:22" x14ac:dyDescent="0.3">
      <c r="A2" t="s">
        <v>11</v>
      </c>
      <c r="B2">
        <v>92.901145</v>
      </c>
      <c r="C2">
        <v>28.964244000000001</v>
      </c>
      <c r="D2">
        <v>3.2069999999999999</v>
      </c>
      <c r="E2">
        <v>2.9199999999999999E-3</v>
      </c>
      <c r="F2" t="s">
        <v>45</v>
      </c>
      <c r="G2" t="s">
        <v>145</v>
      </c>
      <c r="O2" t="s">
        <v>11</v>
      </c>
      <c r="P2">
        <v>159.90960000000001</v>
      </c>
      <c r="Q2">
        <v>7.3891</v>
      </c>
      <c r="R2">
        <v>21.640999999999998</v>
      </c>
      <c r="S2" s="4">
        <v>2E-16</v>
      </c>
      <c r="T2" t="s">
        <v>12</v>
      </c>
      <c r="U2" t="s">
        <v>155</v>
      </c>
    </row>
    <row r="3" spans="1:22" x14ac:dyDescent="0.3">
      <c r="A3" t="s">
        <v>15</v>
      </c>
      <c r="B3">
        <v>4.4292850000000001</v>
      </c>
      <c r="C3">
        <v>0.90309799999999996</v>
      </c>
      <c r="D3">
        <v>4.9050000000000002</v>
      </c>
      <c r="E3" s="4">
        <v>2.2799999999999999E-5</v>
      </c>
      <c r="F3" t="s">
        <v>12</v>
      </c>
      <c r="G3" t="s">
        <v>146</v>
      </c>
      <c r="H3" t="s">
        <v>147</v>
      </c>
      <c r="O3" t="s">
        <v>13</v>
      </c>
      <c r="P3">
        <v>5.3037999999999998</v>
      </c>
      <c r="Q3">
        <v>0.93510000000000004</v>
      </c>
      <c r="R3">
        <v>5.6719999999999997</v>
      </c>
      <c r="S3" s="4">
        <v>1.75E-6</v>
      </c>
      <c r="T3" t="s">
        <v>12</v>
      </c>
      <c r="U3" t="s">
        <v>156</v>
      </c>
      <c r="V3" t="s">
        <v>157</v>
      </c>
    </row>
    <row r="4" spans="1:22" x14ac:dyDescent="0.3">
      <c r="A4" t="s">
        <v>85</v>
      </c>
      <c r="B4">
        <v>103.253187</v>
      </c>
      <c r="C4">
        <v>110.783292</v>
      </c>
      <c r="D4">
        <v>0.93200000000000005</v>
      </c>
      <c r="E4">
        <v>0.35788999999999999</v>
      </c>
      <c r="G4" t="s">
        <v>148</v>
      </c>
      <c r="O4" t="s">
        <v>14</v>
      </c>
      <c r="P4">
        <v>-11.5</v>
      </c>
      <c r="Q4">
        <v>7.6289999999999996</v>
      </c>
      <c r="R4">
        <v>-1.5069999999999999</v>
      </c>
      <c r="S4">
        <v>0.14000000000000001</v>
      </c>
      <c r="U4" t="s">
        <v>158</v>
      </c>
    </row>
    <row r="5" spans="1:22" x14ac:dyDescent="0.3">
      <c r="A5" t="s">
        <v>86</v>
      </c>
      <c r="B5">
        <v>-3.1459999999999999E-3</v>
      </c>
      <c r="C5">
        <v>2.7130000000000001E-3</v>
      </c>
      <c r="D5">
        <v>-1.1599999999999999</v>
      </c>
      <c r="E5">
        <v>0.25430000000000003</v>
      </c>
    </row>
    <row r="6" spans="1:22" x14ac:dyDescent="0.3">
      <c r="A6" t="s">
        <v>13</v>
      </c>
      <c r="B6">
        <v>-1.1528179999999999</v>
      </c>
      <c r="C6">
        <v>1.518664</v>
      </c>
      <c r="D6">
        <v>-0.75900000000000001</v>
      </c>
      <c r="E6">
        <v>0.45301999999999998</v>
      </c>
    </row>
    <row r="7" spans="1:22" x14ac:dyDescent="0.3">
      <c r="A7" t="s">
        <v>14</v>
      </c>
      <c r="B7">
        <v>-7.5186140000000004</v>
      </c>
      <c r="C7">
        <v>5.9834319999999996</v>
      </c>
      <c r="D7">
        <v>-1.2569999999999999</v>
      </c>
      <c r="E7">
        <v>0.21747</v>
      </c>
    </row>
    <row r="9" spans="1:22" x14ac:dyDescent="0.3">
      <c r="A9" s="1" t="s">
        <v>150</v>
      </c>
      <c r="B9" s="1" t="s">
        <v>10</v>
      </c>
      <c r="C9" s="1" t="s">
        <v>20</v>
      </c>
      <c r="D9" s="1" t="s">
        <v>21</v>
      </c>
      <c r="E9" s="1" t="s">
        <v>22</v>
      </c>
    </row>
    <row r="10" spans="1:22" x14ac:dyDescent="0.3">
      <c r="A10" t="s">
        <v>11</v>
      </c>
      <c r="B10" s="4">
        <v>357.9</v>
      </c>
      <c r="C10" s="4">
        <v>25.87</v>
      </c>
      <c r="D10">
        <v>13.836</v>
      </c>
      <c r="E10" t="s">
        <v>99</v>
      </c>
      <c r="F10" t="s">
        <v>12</v>
      </c>
      <c r="G10" t="s">
        <v>167</v>
      </c>
    </row>
    <row r="11" spans="1:22" x14ac:dyDescent="0.3">
      <c r="A11" t="s">
        <v>15</v>
      </c>
      <c r="B11" s="4">
        <v>1.6199999999999999E-2</v>
      </c>
      <c r="C11" s="4">
        <v>0.24279999999999999</v>
      </c>
      <c r="D11">
        <v>6.7000000000000004E-2</v>
      </c>
      <c r="E11">
        <v>0.94699999999999995</v>
      </c>
      <c r="G11" t="s">
        <v>168</v>
      </c>
      <c r="H11" t="s">
        <v>169</v>
      </c>
    </row>
    <row r="12" spans="1:22" x14ac:dyDescent="0.3">
      <c r="A12" t="s">
        <v>85</v>
      </c>
      <c r="B12" s="4">
        <v>-51.4</v>
      </c>
      <c r="C12" s="4">
        <v>105.8</v>
      </c>
      <c r="D12">
        <v>-0.48599999999999999</v>
      </c>
      <c r="E12">
        <v>0.63</v>
      </c>
      <c r="G12" t="s">
        <v>170</v>
      </c>
    </row>
    <row r="13" spans="1:22" x14ac:dyDescent="0.3">
      <c r="A13" t="s">
        <v>86</v>
      </c>
      <c r="B13" s="4">
        <v>-7.2869999999999999E-4</v>
      </c>
      <c r="C13" s="4">
        <v>1.9289999999999999E-3</v>
      </c>
      <c r="D13">
        <v>-0.378</v>
      </c>
      <c r="E13">
        <v>0.70799999999999996</v>
      </c>
    </row>
    <row r="14" spans="1:22" x14ac:dyDescent="0.3">
      <c r="A14" t="s">
        <v>13</v>
      </c>
      <c r="B14" s="4">
        <v>-0.85050000000000003</v>
      </c>
      <c r="C14" s="4">
        <v>0.6472</v>
      </c>
      <c r="D14">
        <v>-1.3140000000000001</v>
      </c>
      <c r="E14">
        <v>0.19600000000000001</v>
      </c>
    </row>
    <row r="15" spans="1:22" x14ac:dyDescent="0.3">
      <c r="A15" t="s">
        <v>14</v>
      </c>
      <c r="B15" s="4">
        <v>4.0129999999999999</v>
      </c>
      <c r="C15" s="4">
        <v>5.681</v>
      </c>
      <c r="D15">
        <v>0.70599999999999996</v>
      </c>
      <c r="E15">
        <v>0.48399999999999999</v>
      </c>
    </row>
    <row r="18" spans="1:8" x14ac:dyDescent="0.3">
      <c r="A18" s="1" t="s">
        <v>104</v>
      </c>
      <c r="B18" s="1" t="s">
        <v>10</v>
      </c>
      <c r="C18" s="1" t="s">
        <v>20</v>
      </c>
      <c r="D18" s="1" t="s">
        <v>21</v>
      </c>
      <c r="E18" s="1" t="s">
        <v>22</v>
      </c>
    </row>
    <row r="19" spans="1:8" x14ac:dyDescent="0.3">
      <c r="A19" t="s">
        <v>11</v>
      </c>
      <c r="B19" s="4">
        <v>165.8</v>
      </c>
      <c r="C19" s="4">
        <v>16.77</v>
      </c>
      <c r="D19">
        <v>9.89</v>
      </c>
      <c r="E19" s="4">
        <v>2.13E-11</v>
      </c>
      <c r="F19" t="s">
        <v>12</v>
      </c>
      <c r="G19" t="s">
        <v>105</v>
      </c>
    </row>
    <row r="20" spans="1:8" x14ac:dyDescent="0.3">
      <c r="A20" t="s">
        <v>15</v>
      </c>
      <c r="B20" s="4">
        <v>4.7600000000000003E-2</v>
      </c>
      <c r="C20" s="4">
        <v>0.58430000000000004</v>
      </c>
      <c r="D20">
        <v>8.1000000000000003E-2</v>
      </c>
      <c r="E20">
        <v>0.93559999999999999</v>
      </c>
      <c r="G20" t="s">
        <v>106</v>
      </c>
      <c r="H20" t="s">
        <v>107</v>
      </c>
    </row>
    <row r="21" spans="1:8" x14ac:dyDescent="0.3">
      <c r="A21" t="s">
        <v>85</v>
      </c>
      <c r="B21" s="4">
        <v>-389.4</v>
      </c>
      <c r="C21" s="4">
        <v>104.1</v>
      </c>
      <c r="D21">
        <v>-3.7389999999999999</v>
      </c>
      <c r="E21">
        <v>6.9999999999999999E-4</v>
      </c>
      <c r="F21" t="s">
        <v>12</v>
      </c>
      <c r="G21" t="s">
        <v>108</v>
      </c>
    </row>
    <row r="22" spans="1:8" x14ac:dyDescent="0.3">
      <c r="A22" t="s">
        <v>86</v>
      </c>
      <c r="B22" s="4">
        <v>-2.395E-3</v>
      </c>
      <c r="C22" s="4">
        <v>1.846E-3</v>
      </c>
      <c r="D22">
        <v>-1.298</v>
      </c>
      <c r="E22">
        <v>0.2034</v>
      </c>
    </row>
    <row r="23" spans="1:8" x14ac:dyDescent="0.3">
      <c r="A23" t="s">
        <v>13</v>
      </c>
      <c r="B23" s="4">
        <v>6.6589999999999998</v>
      </c>
      <c r="C23" s="4">
        <v>1.448</v>
      </c>
      <c r="D23">
        <v>4.5999999999999996</v>
      </c>
      <c r="E23" s="4">
        <v>5.9599999999999999E-5</v>
      </c>
      <c r="F23" t="s">
        <v>12</v>
      </c>
    </row>
    <row r="24" spans="1:8" x14ac:dyDescent="0.3">
      <c r="A24" t="s">
        <v>14</v>
      </c>
      <c r="B24" s="4">
        <v>-9.2769999999999992</v>
      </c>
      <c r="C24" s="4">
        <v>3.7480000000000002</v>
      </c>
      <c r="D24">
        <v>-2.4750000000000001</v>
      </c>
      <c r="E24">
        <v>1.8599999999999998E-2</v>
      </c>
      <c r="F24" t="s">
        <v>27</v>
      </c>
    </row>
    <row r="27" spans="1:8" x14ac:dyDescent="0.3">
      <c r="A27" s="1" t="s">
        <v>109</v>
      </c>
      <c r="B27" s="1" t="s">
        <v>10</v>
      </c>
      <c r="C27" s="1" t="s">
        <v>20</v>
      </c>
      <c r="D27" s="1" t="s">
        <v>21</v>
      </c>
      <c r="E27" s="1" t="s">
        <v>22</v>
      </c>
    </row>
    <row r="28" spans="1:8" x14ac:dyDescent="0.3">
      <c r="A28" t="s">
        <v>11</v>
      </c>
      <c r="B28">
        <v>193.7628</v>
      </c>
      <c r="C28">
        <v>58.420610000000003</v>
      </c>
      <c r="D28">
        <v>3.3170000000000002</v>
      </c>
      <c r="E28">
        <v>1.92E-3</v>
      </c>
      <c r="F28" t="s">
        <v>45</v>
      </c>
      <c r="G28" t="s">
        <v>114</v>
      </c>
    </row>
    <row r="29" spans="1:8" x14ac:dyDescent="0.3">
      <c r="A29" t="s">
        <v>15</v>
      </c>
      <c r="B29">
        <v>0.70270999999999995</v>
      </c>
      <c r="C29">
        <v>0.48324</v>
      </c>
      <c r="D29">
        <v>1.454</v>
      </c>
      <c r="E29">
        <v>0.15351999999999999</v>
      </c>
      <c r="G29" t="s">
        <v>115</v>
      </c>
      <c r="H29" t="s">
        <v>116</v>
      </c>
    </row>
    <row r="30" spans="1:8" x14ac:dyDescent="0.3">
      <c r="A30" t="s">
        <v>85</v>
      </c>
      <c r="B30">
        <v>-175.00085000000001</v>
      </c>
      <c r="C30">
        <v>116.73099000000001</v>
      </c>
      <c r="D30">
        <v>-1.4990000000000001</v>
      </c>
      <c r="E30">
        <v>0.14149</v>
      </c>
      <c r="G30" t="s">
        <v>117</v>
      </c>
    </row>
    <row r="31" spans="1:8" x14ac:dyDescent="0.3">
      <c r="A31" t="s">
        <v>86</v>
      </c>
      <c r="B31">
        <v>-1.37E-2</v>
      </c>
      <c r="C31">
        <v>5.3400000000000001E-3</v>
      </c>
      <c r="D31">
        <v>-2.5649999999999999</v>
      </c>
      <c r="E31">
        <v>1.4080000000000001E-2</v>
      </c>
      <c r="F31" t="s">
        <v>27</v>
      </c>
    </row>
    <row r="32" spans="1:8" x14ac:dyDescent="0.3">
      <c r="A32" t="s">
        <v>13</v>
      </c>
      <c r="B32">
        <v>2.0234899999999998</v>
      </c>
      <c r="C32">
        <v>1.0962700000000001</v>
      </c>
      <c r="D32">
        <v>1.8460000000000001</v>
      </c>
      <c r="E32">
        <v>7.2150000000000006E-2</v>
      </c>
      <c r="F32" t="s">
        <v>35</v>
      </c>
    </row>
    <row r="33" spans="1:8" x14ac:dyDescent="0.3">
      <c r="A33" t="s">
        <v>14</v>
      </c>
      <c r="B33">
        <v>-7.8818799999999998</v>
      </c>
      <c r="C33">
        <v>8.1533700000000007</v>
      </c>
      <c r="D33">
        <v>-0.96699999999999997</v>
      </c>
      <c r="E33">
        <v>0.33935999999999999</v>
      </c>
    </row>
    <row r="35" spans="1:8" x14ac:dyDescent="0.3">
      <c r="A35" s="1" t="s">
        <v>94</v>
      </c>
      <c r="B35" s="1" t="s">
        <v>10</v>
      </c>
      <c r="C35" s="1" t="s">
        <v>20</v>
      </c>
      <c r="D35" s="1" t="s">
        <v>21</v>
      </c>
      <c r="E35" s="1" t="s">
        <v>22</v>
      </c>
    </row>
    <row r="36" spans="1:8" x14ac:dyDescent="0.3">
      <c r="A36" t="s">
        <v>11</v>
      </c>
      <c r="B36" s="4">
        <v>-121.8</v>
      </c>
      <c r="C36" s="4">
        <v>26.02</v>
      </c>
      <c r="D36">
        <v>-4.68</v>
      </c>
      <c r="E36" s="4">
        <v>4.4499999999999997E-5</v>
      </c>
      <c r="F36" t="s">
        <v>12</v>
      </c>
      <c r="G36" t="s">
        <v>87</v>
      </c>
    </row>
    <row r="37" spans="1:8" x14ac:dyDescent="0.3">
      <c r="A37" t="s">
        <v>15</v>
      </c>
      <c r="B37" s="4">
        <v>5.9740000000000002</v>
      </c>
      <c r="C37" s="4">
        <v>0.81140000000000001</v>
      </c>
      <c r="D37">
        <v>7.3620000000000001</v>
      </c>
      <c r="E37" s="4">
        <v>1.5600000000000001E-8</v>
      </c>
      <c r="F37" t="s">
        <v>12</v>
      </c>
      <c r="G37" t="s">
        <v>88</v>
      </c>
      <c r="H37" t="s">
        <v>89</v>
      </c>
    </row>
    <row r="38" spans="1:8" x14ac:dyDescent="0.3">
      <c r="A38" t="s">
        <v>85</v>
      </c>
      <c r="B38" s="4">
        <v>532</v>
      </c>
      <c r="C38" s="4">
        <v>98.69</v>
      </c>
      <c r="D38">
        <v>5.391</v>
      </c>
      <c r="E38" s="4">
        <v>5.3399999999999997E-6</v>
      </c>
      <c r="F38" t="s">
        <v>12</v>
      </c>
      <c r="G38" t="s">
        <v>90</v>
      </c>
    </row>
    <row r="39" spans="1:8" x14ac:dyDescent="0.3">
      <c r="A39" t="s">
        <v>86</v>
      </c>
      <c r="B39" s="4">
        <v>1.14E-2</v>
      </c>
      <c r="C39" s="4">
        <v>5.4549999999999998E-4</v>
      </c>
      <c r="D39">
        <v>20.905999999999999</v>
      </c>
      <c r="E39" s="4">
        <v>2E-16</v>
      </c>
      <c r="F39" t="s">
        <v>12</v>
      </c>
    </row>
    <row r="40" spans="1:8" x14ac:dyDescent="0.3">
      <c r="A40" t="s">
        <v>13</v>
      </c>
      <c r="B40" s="4">
        <v>-3.2850000000000001</v>
      </c>
      <c r="C40" s="4">
        <v>1.3160000000000001</v>
      </c>
      <c r="D40">
        <v>-2.496</v>
      </c>
      <c r="E40">
        <v>1.7600000000000001E-2</v>
      </c>
      <c r="F40" t="s">
        <v>27</v>
      </c>
    </row>
    <row r="41" spans="1:8" x14ac:dyDescent="0.3">
      <c r="A41" t="s">
        <v>14</v>
      </c>
      <c r="B41" s="4">
        <v>3.7170000000000001</v>
      </c>
      <c r="C41" s="4">
        <v>5.2770000000000001</v>
      </c>
      <c r="D41">
        <v>0.70399999999999996</v>
      </c>
      <c r="E41">
        <v>0.48599999999999999</v>
      </c>
    </row>
    <row r="44" spans="1:8" x14ac:dyDescent="0.3">
      <c r="A44" s="1" t="s">
        <v>95</v>
      </c>
      <c r="B44" s="1" t="s">
        <v>10</v>
      </c>
      <c r="C44" s="1" t="s">
        <v>20</v>
      </c>
      <c r="D44" s="1" t="s">
        <v>21</v>
      </c>
      <c r="E44" s="1" t="s">
        <v>22</v>
      </c>
    </row>
    <row r="45" spans="1:8" x14ac:dyDescent="0.3">
      <c r="A45" t="s">
        <v>11</v>
      </c>
      <c r="B45" s="4">
        <v>9.2769999999999992</v>
      </c>
      <c r="C45" s="4">
        <v>12.95</v>
      </c>
      <c r="D45">
        <v>0.71699999999999997</v>
      </c>
      <c r="E45">
        <v>0.47760000000000002</v>
      </c>
      <c r="G45" t="s">
        <v>100</v>
      </c>
    </row>
    <row r="46" spans="1:8" x14ac:dyDescent="0.3">
      <c r="A46" t="s">
        <v>15</v>
      </c>
      <c r="B46" s="4">
        <v>4.5339999999999998E-2</v>
      </c>
      <c r="C46" s="4">
        <v>0.12139999999999999</v>
      </c>
      <c r="D46">
        <v>0.373</v>
      </c>
      <c r="E46">
        <v>0.7107</v>
      </c>
      <c r="G46" t="s">
        <v>101</v>
      </c>
      <c r="H46" t="s">
        <v>102</v>
      </c>
    </row>
    <row r="47" spans="1:8" x14ac:dyDescent="0.3">
      <c r="A47" t="s">
        <v>85</v>
      </c>
      <c r="B47" s="4">
        <v>-33.56</v>
      </c>
      <c r="C47" s="4">
        <v>53.28</v>
      </c>
      <c r="D47">
        <v>-0.63</v>
      </c>
      <c r="E47">
        <v>0.53220000000000001</v>
      </c>
      <c r="G47" t="s">
        <v>103</v>
      </c>
    </row>
    <row r="48" spans="1:8" x14ac:dyDescent="0.3">
      <c r="A48" t="s">
        <v>86</v>
      </c>
      <c r="B48" s="4">
        <v>1.4149999999999999E-2</v>
      </c>
      <c r="C48" s="4">
        <v>2.6130000000000001E-4</v>
      </c>
      <c r="D48">
        <v>54.173000000000002</v>
      </c>
      <c r="E48" t="s">
        <v>99</v>
      </c>
      <c r="F48" t="s">
        <v>12</v>
      </c>
    </row>
    <row r="49" spans="1:8" x14ac:dyDescent="0.3">
      <c r="A49" t="s">
        <v>13</v>
      </c>
      <c r="B49" s="4">
        <v>-0.42299999999999999</v>
      </c>
      <c r="C49" s="4">
        <v>0.3236</v>
      </c>
      <c r="D49">
        <v>-1.3069999999999999</v>
      </c>
      <c r="E49">
        <v>0.1983</v>
      </c>
    </row>
    <row r="50" spans="1:8" x14ac:dyDescent="0.3">
      <c r="A50" t="s">
        <v>14</v>
      </c>
      <c r="B50" s="4">
        <v>6.843</v>
      </c>
      <c r="C50" s="4">
        <v>2.7730000000000001</v>
      </c>
      <c r="D50">
        <v>2.468</v>
      </c>
      <c r="E50">
        <v>1.77E-2</v>
      </c>
      <c r="F50" t="s">
        <v>27</v>
      </c>
    </row>
    <row r="52" spans="1:8" x14ac:dyDescent="0.3">
      <c r="A52" s="1" t="s">
        <v>125</v>
      </c>
      <c r="B52" s="1" t="s">
        <v>10</v>
      </c>
      <c r="C52" s="1" t="s">
        <v>20</v>
      </c>
      <c r="D52" s="1" t="s">
        <v>21</v>
      </c>
      <c r="E52" s="1" t="s">
        <v>22</v>
      </c>
    </row>
    <row r="53" spans="1:8" x14ac:dyDescent="0.3">
      <c r="A53" t="s">
        <v>11</v>
      </c>
      <c r="B53" s="4">
        <v>21.31</v>
      </c>
      <c r="C53" s="4">
        <v>18.5</v>
      </c>
      <c r="D53">
        <v>1.1519999999999999</v>
      </c>
      <c r="E53">
        <v>0.25750000000000001</v>
      </c>
      <c r="G53" t="s">
        <v>126</v>
      </c>
    </row>
    <row r="54" spans="1:8" x14ac:dyDescent="0.3">
      <c r="A54" t="s">
        <v>15</v>
      </c>
      <c r="B54" s="4">
        <v>0.2828</v>
      </c>
      <c r="C54" s="4">
        <v>0.75619999999999998</v>
      </c>
      <c r="D54">
        <v>0.374</v>
      </c>
      <c r="E54">
        <v>0.71079999999999999</v>
      </c>
      <c r="G54" t="s">
        <v>127</v>
      </c>
      <c r="H54" t="s">
        <v>128</v>
      </c>
    </row>
    <row r="55" spans="1:8" x14ac:dyDescent="0.3">
      <c r="A55" t="s">
        <v>85</v>
      </c>
      <c r="B55" s="4">
        <v>-409.7</v>
      </c>
      <c r="C55" s="4">
        <v>153.6</v>
      </c>
      <c r="D55">
        <v>-2.6669999999999998</v>
      </c>
      <c r="E55">
        <v>1.18E-2</v>
      </c>
      <c r="F55" t="s">
        <v>27</v>
      </c>
      <c r="G55" t="s">
        <v>129</v>
      </c>
    </row>
    <row r="56" spans="1:8" x14ac:dyDescent="0.3">
      <c r="A56" t="s">
        <v>86</v>
      </c>
      <c r="B56" s="4">
        <v>1.154E-2</v>
      </c>
      <c r="C56" s="4">
        <v>9.8170000000000006E-4</v>
      </c>
      <c r="D56">
        <v>11.755000000000001</v>
      </c>
      <c r="E56" s="4">
        <v>2.4300000000000002E-13</v>
      </c>
      <c r="F56" t="s">
        <v>12</v>
      </c>
    </row>
    <row r="57" spans="1:8" x14ac:dyDescent="0.3">
      <c r="A57" t="s">
        <v>13</v>
      </c>
      <c r="B57" s="4">
        <v>10.57</v>
      </c>
      <c r="C57" s="4">
        <v>2.0209999999999999</v>
      </c>
      <c r="D57">
        <v>5.2309999999999999</v>
      </c>
      <c r="E57" s="4">
        <v>9.3500000000000003E-6</v>
      </c>
      <c r="F57" t="s">
        <v>12</v>
      </c>
    </row>
    <row r="58" spans="1:8" x14ac:dyDescent="0.3">
      <c r="A58" t="s">
        <v>14</v>
      </c>
      <c r="B58" s="4">
        <v>-18.88</v>
      </c>
      <c r="C58" s="4">
        <v>5.3680000000000003</v>
      </c>
      <c r="D58">
        <v>-3.516</v>
      </c>
      <c r="E58">
        <v>1.2999999999999999E-3</v>
      </c>
      <c r="F58" t="s">
        <v>45</v>
      </c>
    </row>
    <row r="60" spans="1:8" x14ac:dyDescent="0.3">
      <c r="A60" s="1" t="s">
        <v>138</v>
      </c>
      <c r="B60" s="1" t="s">
        <v>10</v>
      </c>
      <c r="C60" s="1" t="s">
        <v>20</v>
      </c>
      <c r="D60" s="1" t="s">
        <v>21</v>
      </c>
      <c r="E60" s="1" t="s">
        <v>22</v>
      </c>
    </row>
    <row r="61" spans="1:8" x14ac:dyDescent="0.3">
      <c r="A61" t="s">
        <v>11</v>
      </c>
      <c r="B61">
        <v>-10.822001</v>
      </c>
      <c r="C61">
        <v>20.462378000000001</v>
      </c>
      <c r="D61">
        <v>-0.52900000000000003</v>
      </c>
      <c r="E61">
        <v>0.6</v>
      </c>
      <c r="G61" t="s">
        <v>139</v>
      </c>
    </row>
    <row r="62" spans="1:8" x14ac:dyDescent="0.3">
      <c r="A62" t="s">
        <v>15</v>
      </c>
      <c r="B62">
        <v>-6.9293999999999994E-2</v>
      </c>
      <c r="C62">
        <v>0.16878199999999999</v>
      </c>
      <c r="D62">
        <v>-0.41099999999999998</v>
      </c>
      <c r="E62">
        <v>0.68400000000000005</v>
      </c>
      <c r="G62" t="s">
        <v>140</v>
      </c>
      <c r="H62" t="s">
        <v>141</v>
      </c>
    </row>
    <row r="63" spans="1:8" x14ac:dyDescent="0.3">
      <c r="A63" t="s">
        <v>85</v>
      </c>
      <c r="B63">
        <v>-19.804794999999999</v>
      </c>
      <c r="C63">
        <v>44.388964000000001</v>
      </c>
      <c r="D63">
        <v>-0.44600000000000001</v>
      </c>
      <c r="E63">
        <v>0.65800000000000003</v>
      </c>
      <c r="G63" t="s">
        <v>142</v>
      </c>
    </row>
    <row r="64" spans="1:8" x14ac:dyDescent="0.3">
      <c r="A64" t="s">
        <v>86</v>
      </c>
      <c r="B64">
        <v>1.6643999999999999E-2</v>
      </c>
      <c r="C64">
        <v>4.4799999999999999E-4</v>
      </c>
      <c r="D64">
        <v>37.155999999999999</v>
      </c>
      <c r="E64" t="s">
        <v>99</v>
      </c>
      <c r="F64" t="s">
        <v>12</v>
      </c>
    </row>
    <row r="65" spans="1:5" x14ac:dyDescent="0.3">
      <c r="A65" t="s">
        <v>13</v>
      </c>
      <c r="B65">
        <v>-5.9248000000000002E-2</v>
      </c>
      <c r="C65">
        <v>0.40477800000000003</v>
      </c>
      <c r="D65">
        <v>-0.14599999999999999</v>
      </c>
      <c r="E65">
        <v>0.88400000000000001</v>
      </c>
    </row>
    <row r="66" spans="1:5" x14ac:dyDescent="0.3">
      <c r="A66" t="s">
        <v>14</v>
      </c>
      <c r="B66">
        <v>3.4306299999999998</v>
      </c>
      <c r="C66">
        <v>2.8320650000000001</v>
      </c>
      <c r="D66">
        <v>1.2110000000000001</v>
      </c>
      <c r="E66">
        <v>0.23300000000000001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DF9AB-ABA2-4B89-98A0-A7CA95D2B200}">
  <dimension ref="A1:T66"/>
  <sheetViews>
    <sheetView workbookViewId="0">
      <selection activeCell="K6" sqref="K6"/>
    </sheetView>
  </sheetViews>
  <sheetFormatPr defaultRowHeight="14.4" x14ac:dyDescent="0.3"/>
  <cols>
    <col min="1" max="1" width="22.109375" customWidth="1"/>
  </cols>
  <sheetData>
    <row r="1" spans="1:20" x14ac:dyDescent="0.3">
      <c r="A1" s="1" t="s">
        <v>149</v>
      </c>
      <c r="B1" s="1" t="s">
        <v>10</v>
      </c>
      <c r="C1" s="1" t="s">
        <v>20</v>
      </c>
      <c r="D1" s="1" t="s">
        <v>21</v>
      </c>
      <c r="E1" s="1" t="s">
        <v>22</v>
      </c>
    </row>
    <row r="2" spans="1:20" x14ac:dyDescent="0.3">
      <c r="A2" t="s">
        <v>11</v>
      </c>
      <c r="B2">
        <v>15.297758999999999</v>
      </c>
      <c r="C2">
        <v>14.954140000000001</v>
      </c>
      <c r="D2">
        <v>1.0229999999999999</v>
      </c>
      <c r="E2">
        <v>0.31353999999999999</v>
      </c>
      <c r="G2" t="s">
        <v>163</v>
      </c>
      <c r="M2" t="s">
        <v>11</v>
      </c>
      <c r="N2">
        <v>35.452599999999997</v>
      </c>
      <c r="O2">
        <v>3.2738999999999998</v>
      </c>
      <c r="P2">
        <v>10.829000000000001</v>
      </c>
      <c r="Q2" s="4">
        <v>5.0099999999999999E-13</v>
      </c>
      <c r="R2" t="s">
        <v>12</v>
      </c>
      <c r="S2" t="s">
        <v>151</v>
      </c>
    </row>
    <row r="3" spans="1:20" x14ac:dyDescent="0.3">
      <c r="A3" t="s">
        <v>15</v>
      </c>
      <c r="B3" s="4">
        <v>1.4549240000000001</v>
      </c>
      <c r="C3" s="4">
        <v>0.46626600000000001</v>
      </c>
      <c r="D3">
        <v>3.12</v>
      </c>
      <c r="E3">
        <v>3.6700000000000001E-3</v>
      </c>
      <c r="F3" t="s">
        <v>45</v>
      </c>
      <c r="G3" t="s">
        <v>164</v>
      </c>
      <c r="H3" t="s">
        <v>165</v>
      </c>
      <c r="M3" t="s">
        <v>13</v>
      </c>
      <c r="N3">
        <v>1.6671</v>
      </c>
      <c r="O3">
        <v>0.4143</v>
      </c>
      <c r="P3">
        <v>4.024</v>
      </c>
      <c r="Q3">
        <v>2.72E-4</v>
      </c>
      <c r="R3" t="s">
        <v>12</v>
      </c>
      <c r="S3" t="s">
        <v>152</v>
      </c>
      <c r="T3" t="s">
        <v>153</v>
      </c>
    </row>
    <row r="4" spans="1:20" x14ac:dyDescent="0.3">
      <c r="A4" t="s">
        <v>85</v>
      </c>
      <c r="B4" s="4">
        <v>31.505192999999998</v>
      </c>
      <c r="C4" s="4">
        <v>57.197032999999998</v>
      </c>
      <c r="D4">
        <v>0.55100000000000005</v>
      </c>
      <c r="E4" s="4">
        <v>0.58535999999999999</v>
      </c>
      <c r="G4" t="s">
        <v>166</v>
      </c>
      <c r="M4" t="s">
        <v>14</v>
      </c>
      <c r="N4">
        <v>-1.1698999999999999</v>
      </c>
      <c r="O4">
        <v>3.3801999999999999</v>
      </c>
      <c r="P4">
        <v>-0.34599999999999997</v>
      </c>
      <c r="Q4">
        <v>0.73122900000000002</v>
      </c>
      <c r="S4" t="s">
        <v>154</v>
      </c>
    </row>
    <row r="5" spans="1:20" x14ac:dyDescent="0.3">
      <c r="A5" t="s">
        <v>86</v>
      </c>
      <c r="B5" s="4">
        <v>-1.335E-3</v>
      </c>
      <c r="C5" s="4">
        <v>1.4009999999999999E-3</v>
      </c>
      <c r="D5">
        <v>-0.95299999999999996</v>
      </c>
      <c r="E5">
        <v>0.34717999999999999</v>
      </c>
    </row>
    <row r="6" spans="1:20" x14ac:dyDescent="0.3">
      <c r="A6" t="s">
        <v>13</v>
      </c>
      <c r="B6" s="4">
        <v>-0.51334000000000002</v>
      </c>
      <c r="C6" s="4">
        <v>0.78408100000000003</v>
      </c>
      <c r="D6">
        <v>-0.65500000000000003</v>
      </c>
      <c r="E6" s="4">
        <v>0.51705999999999996</v>
      </c>
    </row>
    <row r="7" spans="1:20" x14ac:dyDescent="0.3">
      <c r="A7" t="s">
        <v>14</v>
      </c>
      <c r="B7" s="4">
        <v>0.22833000000000001</v>
      </c>
      <c r="C7" s="4">
        <v>3.0892249999999999</v>
      </c>
      <c r="D7">
        <v>7.3999999999999996E-2</v>
      </c>
      <c r="E7">
        <v>0.94150999999999996</v>
      </c>
    </row>
    <row r="8" spans="1:20" x14ac:dyDescent="0.3">
      <c r="B8" s="4"/>
      <c r="C8" s="4"/>
    </row>
    <row r="9" spans="1:20" x14ac:dyDescent="0.3">
      <c r="A9" s="1" t="s">
        <v>150</v>
      </c>
      <c r="B9" s="1" t="s">
        <v>10</v>
      </c>
      <c r="C9" s="1" t="s">
        <v>20</v>
      </c>
      <c r="D9" s="1" t="s">
        <v>21</v>
      </c>
      <c r="E9" s="1" t="s">
        <v>22</v>
      </c>
    </row>
    <row r="10" spans="1:20" x14ac:dyDescent="0.3">
      <c r="A10" t="s">
        <v>11</v>
      </c>
      <c r="B10">
        <v>138.88485</v>
      </c>
      <c r="C10">
        <v>28.060742000000001</v>
      </c>
      <c r="D10">
        <v>4.9489999999999998</v>
      </c>
      <c r="E10" s="4">
        <v>1.2500000000000001E-5</v>
      </c>
      <c r="F10" t="s">
        <v>12</v>
      </c>
      <c r="G10" t="s">
        <v>159</v>
      </c>
    </row>
    <row r="11" spans="1:20" x14ac:dyDescent="0.3">
      <c r="A11" t="s">
        <v>15</v>
      </c>
      <c r="B11">
        <v>-0.18674399999999999</v>
      </c>
      <c r="C11">
        <v>0.26340400000000003</v>
      </c>
      <c r="D11">
        <v>-0.70899999999999996</v>
      </c>
      <c r="E11">
        <v>0.48230000000000001</v>
      </c>
      <c r="G11" t="s">
        <v>160</v>
      </c>
      <c r="H11" t="s">
        <v>161</v>
      </c>
    </row>
    <row r="12" spans="1:20" x14ac:dyDescent="0.3">
      <c r="A12" t="s">
        <v>85</v>
      </c>
      <c r="B12" s="4">
        <v>98.524297000000004</v>
      </c>
      <c r="C12" s="4">
        <v>114.79406899999999</v>
      </c>
      <c r="D12">
        <v>0.85799999999999998</v>
      </c>
      <c r="E12" s="4">
        <v>0.39560000000000001</v>
      </c>
      <c r="G12" t="s">
        <v>162</v>
      </c>
    </row>
    <row r="13" spans="1:20" x14ac:dyDescent="0.3">
      <c r="A13" t="s">
        <v>86</v>
      </c>
      <c r="B13" s="4">
        <v>-4.0639999999999999E-3</v>
      </c>
      <c r="C13" s="4">
        <v>2.0920000000000001E-3</v>
      </c>
      <c r="D13">
        <v>-1.9419999999999999</v>
      </c>
      <c r="E13">
        <v>5.8799999999999998E-2</v>
      </c>
      <c r="F13" t="s">
        <v>35</v>
      </c>
    </row>
    <row r="14" spans="1:20" x14ac:dyDescent="0.3">
      <c r="A14" t="s">
        <v>13</v>
      </c>
      <c r="B14" s="4">
        <v>3.0325999999999999E-2</v>
      </c>
      <c r="C14" s="4">
        <v>0.70195600000000002</v>
      </c>
      <c r="D14">
        <v>4.2999999999999997E-2</v>
      </c>
      <c r="E14">
        <v>0.9657</v>
      </c>
    </row>
    <row r="15" spans="1:20" x14ac:dyDescent="0.3">
      <c r="A15" t="s">
        <v>14</v>
      </c>
      <c r="B15" s="4">
        <v>0.57006800000000002</v>
      </c>
      <c r="C15" s="4">
        <v>6.1624319999999999</v>
      </c>
      <c r="D15">
        <v>9.2999999999999999E-2</v>
      </c>
      <c r="E15" s="4">
        <v>0.92669999999999997</v>
      </c>
    </row>
    <row r="18" spans="1:8" x14ac:dyDescent="0.3">
      <c r="A18" s="1" t="s">
        <v>104</v>
      </c>
      <c r="B18" s="1" t="s">
        <v>10</v>
      </c>
      <c r="C18" s="1" t="s">
        <v>20</v>
      </c>
      <c r="D18" s="1" t="s">
        <v>21</v>
      </c>
      <c r="E18" s="1" t="s">
        <v>22</v>
      </c>
    </row>
    <row r="19" spans="1:8" x14ac:dyDescent="0.3">
      <c r="A19" t="s">
        <v>11</v>
      </c>
      <c r="B19" s="4">
        <v>37.5</v>
      </c>
      <c r="C19" s="4">
        <v>9.7989999999999995</v>
      </c>
      <c r="D19">
        <v>3.827</v>
      </c>
      <c r="E19">
        <v>5.4799999999999998E-4</v>
      </c>
      <c r="F19" t="s">
        <v>12</v>
      </c>
      <c r="G19" t="s">
        <v>110</v>
      </c>
    </row>
    <row r="20" spans="1:8" x14ac:dyDescent="0.3">
      <c r="A20" t="s">
        <v>15</v>
      </c>
      <c r="B20" s="4">
        <v>3.6569999999999998E-2</v>
      </c>
      <c r="C20" s="4">
        <v>0.34150000000000003</v>
      </c>
      <c r="D20">
        <v>0.107</v>
      </c>
      <c r="E20">
        <v>0.91535999999999995</v>
      </c>
      <c r="G20" t="s">
        <v>111</v>
      </c>
      <c r="H20" t="s">
        <v>112</v>
      </c>
    </row>
    <row r="21" spans="1:8" x14ac:dyDescent="0.3">
      <c r="A21" t="s">
        <v>85</v>
      </c>
      <c r="B21" s="4">
        <v>-114</v>
      </c>
      <c r="C21" s="4">
        <v>60.85</v>
      </c>
      <c r="D21">
        <v>-1.873</v>
      </c>
      <c r="E21">
        <v>6.9970000000000004E-2</v>
      </c>
      <c r="F21" t="s">
        <v>35</v>
      </c>
      <c r="G21" t="s">
        <v>113</v>
      </c>
    </row>
    <row r="22" spans="1:8" x14ac:dyDescent="0.3">
      <c r="A22" t="s">
        <v>86</v>
      </c>
      <c r="B22" s="4">
        <v>-1.207E-3</v>
      </c>
      <c r="C22" s="4">
        <v>1.0790000000000001E-3</v>
      </c>
      <c r="D22">
        <v>-1.119</v>
      </c>
      <c r="E22">
        <v>0.27107599999999998</v>
      </c>
    </row>
    <row r="23" spans="1:8" x14ac:dyDescent="0.3">
      <c r="A23" t="s">
        <v>13</v>
      </c>
      <c r="B23" s="4">
        <v>2.1970000000000001</v>
      </c>
      <c r="C23" s="4">
        <v>0.84589999999999999</v>
      </c>
      <c r="D23">
        <v>2.597</v>
      </c>
      <c r="E23">
        <v>1.3936E-2</v>
      </c>
      <c r="F23" t="s">
        <v>27</v>
      </c>
    </row>
    <row r="24" spans="1:8" x14ac:dyDescent="0.3">
      <c r="A24" t="s">
        <v>14</v>
      </c>
      <c r="B24" s="4">
        <v>-5.8330000000000002</v>
      </c>
      <c r="C24" s="4">
        <v>2.19</v>
      </c>
      <c r="D24">
        <v>-2.6629999999999998</v>
      </c>
      <c r="E24">
        <v>1.1871E-2</v>
      </c>
      <c r="F24" t="s">
        <v>27</v>
      </c>
    </row>
    <row r="26" spans="1:8" x14ac:dyDescent="0.3">
      <c r="A26" s="1" t="s">
        <v>109</v>
      </c>
      <c r="B26" s="1" t="s">
        <v>10</v>
      </c>
      <c r="C26" s="1" t="s">
        <v>20</v>
      </c>
      <c r="D26" s="1" t="s">
        <v>21</v>
      </c>
      <c r="E26" s="1" t="s">
        <v>22</v>
      </c>
    </row>
    <row r="27" spans="1:8" x14ac:dyDescent="0.3">
      <c r="A27" t="s">
        <v>11</v>
      </c>
      <c r="B27">
        <v>26.824666000000001</v>
      </c>
      <c r="C27">
        <v>47.553705999999998</v>
      </c>
      <c r="D27">
        <v>0.56399999999999995</v>
      </c>
      <c r="E27">
        <v>0.57576000000000005</v>
      </c>
      <c r="G27" t="s">
        <v>118</v>
      </c>
    </row>
    <row r="28" spans="1:8" x14ac:dyDescent="0.3">
      <c r="A28" t="s">
        <v>15</v>
      </c>
      <c r="B28">
        <v>0.75092000000000003</v>
      </c>
      <c r="C28">
        <v>0.39335500000000001</v>
      </c>
      <c r="D28">
        <v>1.909</v>
      </c>
      <c r="E28">
        <v>6.3280000000000003E-2</v>
      </c>
      <c r="F28" t="s">
        <v>35</v>
      </c>
      <c r="G28" t="s">
        <v>119</v>
      </c>
      <c r="H28" t="s">
        <v>120</v>
      </c>
    </row>
    <row r="29" spans="1:8" x14ac:dyDescent="0.3">
      <c r="A29" t="s">
        <v>85</v>
      </c>
      <c r="B29">
        <v>-28.431280000000001</v>
      </c>
      <c r="C29">
        <v>95.017677000000006</v>
      </c>
      <c r="D29">
        <v>-0.29899999999999999</v>
      </c>
      <c r="E29">
        <v>0.76627999999999996</v>
      </c>
      <c r="G29" t="s">
        <v>121</v>
      </c>
    </row>
    <row r="30" spans="1:8" x14ac:dyDescent="0.3">
      <c r="A30" t="s">
        <v>86</v>
      </c>
      <c r="B30">
        <v>-1.1756000000000001E-2</v>
      </c>
      <c r="C30">
        <v>4.3470000000000002E-3</v>
      </c>
      <c r="D30">
        <v>-2.7040000000000002</v>
      </c>
      <c r="E30">
        <v>9.92E-3</v>
      </c>
      <c r="F30" t="s">
        <v>45</v>
      </c>
    </row>
    <row r="31" spans="1:8" x14ac:dyDescent="0.3">
      <c r="A31" t="s">
        <v>13</v>
      </c>
      <c r="B31">
        <v>1.269997</v>
      </c>
      <c r="C31">
        <v>0.89234999999999998</v>
      </c>
      <c r="D31">
        <v>1.423</v>
      </c>
      <c r="E31">
        <v>0.16224</v>
      </c>
    </row>
    <row r="32" spans="1:8" x14ac:dyDescent="0.3">
      <c r="A32" t="s">
        <v>14</v>
      </c>
      <c r="B32">
        <v>-11.910247999999999</v>
      </c>
      <c r="C32">
        <v>6.6367469999999997</v>
      </c>
      <c r="D32">
        <v>-1.7949999999999999</v>
      </c>
      <c r="E32">
        <v>8.0089999999999995E-2</v>
      </c>
      <c r="F32" t="s">
        <v>35</v>
      </c>
    </row>
    <row r="34" spans="1:7" x14ac:dyDescent="0.3">
      <c r="A34" s="1" t="s">
        <v>94</v>
      </c>
      <c r="B34" s="1" t="s">
        <v>10</v>
      </c>
      <c r="C34" s="1" t="s">
        <v>20</v>
      </c>
      <c r="D34" s="1" t="s">
        <v>21</v>
      </c>
      <c r="E34" s="1" t="s">
        <v>22</v>
      </c>
    </row>
    <row r="35" spans="1:7" x14ac:dyDescent="0.3">
      <c r="A35" t="s">
        <v>11</v>
      </c>
      <c r="B35" s="4">
        <v>-95.19</v>
      </c>
      <c r="C35" s="4">
        <v>26.89</v>
      </c>
      <c r="D35">
        <v>-3.54</v>
      </c>
      <c r="E35">
        <v>1.1820000000000001E-3</v>
      </c>
      <c r="F35" t="s">
        <v>45</v>
      </c>
      <c r="G35" t="s">
        <v>91</v>
      </c>
    </row>
    <row r="36" spans="1:7" x14ac:dyDescent="0.3">
      <c r="A36" t="s">
        <v>15</v>
      </c>
      <c r="B36" s="4">
        <v>5.6989999999999998</v>
      </c>
      <c r="C36" s="4">
        <v>0.83850000000000002</v>
      </c>
      <c r="D36">
        <v>6.7969999999999997</v>
      </c>
      <c r="E36" s="4">
        <v>8.1100000000000005E-8</v>
      </c>
      <c r="F36" t="s">
        <v>12</v>
      </c>
      <c r="G36" t="s">
        <v>92</v>
      </c>
    </row>
    <row r="37" spans="1:7" x14ac:dyDescent="0.3">
      <c r="A37" t="s">
        <v>85</v>
      </c>
      <c r="B37" s="4">
        <v>416.4</v>
      </c>
      <c r="C37" s="4">
        <v>102</v>
      </c>
      <c r="D37">
        <v>4.0830000000000002</v>
      </c>
      <c r="E37">
        <v>2.5500000000000002E-4</v>
      </c>
      <c r="F37" t="s">
        <v>12</v>
      </c>
      <c r="G37" t="s">
        <v>93</v>
      </c>
    </row>
    <row r="38" spans="1:7" x14ac:dyDescent="0.3">
      <c r="A38" t="s">
        <v>86</v>
      </c>
      <c r="B38" s="4">
        <v>3.2829999999999999E-3</v>
      </c>
      <c r="C38" s="4">
        <v>5.6369999999999999E-4</v>
      </c>
      <c r="D38">
        <v>5.8250000000000002</v>
      </c>
      <c r="E38" s="4">
        <v>1.4500000000000001E-6</v>
      </c>
      <c r="F38" t="s">
        <v>12</v>
      </c>
    </row>
    <row r="39" spans="1:7" x14ac:dyDescent="0.3">
      <c r="A39" t="s">
        <v>13</v>
      </c>
      <c r="B39" s="4">
        <v>-2.9369999999999998</v>
      </c>
      <c r="C39" s="4">
        <v>1.36</v>
      </c>
      <c r="D39">
        <v>-2.1589999999999998</v>
      </c>
      <c r="E39">
        <v>3.7973E-2</v>
      </c>
      <c r="F39" t="s">
        <v>27</v>
      </c>
    </row>
    <row r="40" spans="1:7" x14ac:dyDescent="0.3">
      <c r="A40" t="s">
        <v>14</v>
      </c>
      <c r="B40" s="4">
        <v>11.23</v>
      </c>
      <c r="C40" s="4">
        <v>5.4539999999999997</v>
      </c>
      <c r="D40">
        <v>2.0579999999999998</v>
      </c>
      <c r="E40">
        <v>4.7287000000000003E-2</v>
      </c>
      <c r="F40" t="s">
        <v>27</v>
      </c>
    </row>
    <row r="43" spans="1:7" x14ac:dyDescent="0.3">
      <c r="A43" s="1" t="s">
        <v>95</v>
      </c>
      <c r="B43" s="1" t="s">
        <v>10</v>
      </c>
      <c r="C43" s="1" t="s">
        <v>20</v>
      </c>
      <c r="D43" s="1" t="s">
        <v>21</v>
      </c>
      <c r="E43" s="1" t="s">
        <v>22</v>
      </c>
    </row>
    <row r="44" spans="1:7" x14ac:dyDescent="0.3">
      <c r="A44" t="s">
        <v>11</v>
      </c>
      <c r="B44" s="4">
        <v>50.03</v>
      </c>
      <c r="C44" s="4">
        <v>9.4860000000000007</v>
      </c>
      <c r="D44">
        <v>5.274</v>
      </c>
      <c r="E44" s="4">
        <v>4.3499999999999999E-6</v>
      </c>
      <c r="F44" t="s">
        <v>12</v>
      </c>
      <c r="G44" t="s">
        <v>96</v>
      </c>
    </row>
    <row r="45" spans="1:7" x14ac:dyDescent="0.3">
      <c r="A45" t="s">
        <v>15</v>
      </c>
      <c r="B45" s="4">
        <v>-0.18920000000000001</v>
      </c>
      <c r="C45" s="4">
        <v>8.8950000000000001E-2</v>
      </c>
      <c r="D45">
        <v>-2.1269999999999998</v>
      </c>
      <c r="E45">
        <v>3.9300000000000002E-2</v>
      </c>
      <c r="F45" t="s">
        <v>27</v>
      </c>
      <c r="G45" t="s">
        <v>97</v>
      </c>
    </row>
    <row r="46" spans="1:7" x14ac:dyDescent="0.3">
      <c r="A46" t="s">
        <v>85</v>
      </c>
      <c r="B46" s="4">
        <v>-102.2</v>
      </c>
      <c r="C46" s="4">
        <v>39.03</v>
      </c>
      <c r="D46">
        <v>-2.6179999999999999</v>
      </c>
      <c r="E46">
        <v>1.23E-2</v>
      </c>
      <c r="F46" t="s">
        <v>27</v>
      </c>
      <c r="G46" t="s">
        <v>98</v>
      </c>
    </row>
    <row r="47" spans="1:7" x14ac:dyDescent="0.3">
      <c r="A47" t="s">
        <v>86</v>
      </c>
      <c r="B47" s="4">
        <v>4.1549999999999998E-3</v>
      </c>
      <c r="C47" s="4">
        <v>1.9139999999999999E-4</v>
      </c>
      <c r="D47">
        <v>21.706</v>
      </c>
      <c r="E47" s="4">
        <v>2E-16</v>
      </c>
      <c r="F47" t="s">
        <v>12</v>
      </c>
    </row>
    <row r="48" spans="1:7" x14ac:dyDescent="0.3">
      <c r="A48" t="s">
        <v>13</v>
      </c>
      <c r="B48" s="4">
        <v>-0.2051</v>
      </c>
      <c r="C48" s="4">
        <v>0.23710000000000001</v>
      </c>
      <c r="D48">
        <v>-0.86499999999999999</v>
      </c>
      <c r="E48">
        <v>0.39200000000000002</v>
      </c>
    </row>
    <row r="49" spans="1:8" x14ac:dyDescent="0.3">
      <c r="A49" t="s">
        <v>14</v>
      </c>
      <c r="B49" s="4">
        <v>3.78</v>
      </c>
      <c r="C49" s="4">
        <v>2.032</v>
      </c>
      <c r="D49">
        <v>1.86</v>
      </c>
      <c r="E49">
        <v>6.9800000000000001E-2</v>
      </c>
      <c r="F49" t="s">
        <v>35</v>
      </c>
    </row>
    <row r="50" spans="1:8" x14ac:dyDescent="0.3">
      <c r="B50" s="4"/>
      <c r="C50" s="4"/>
    </row>
    <row r="51" spans="1:8" x14ac:dyDescent="0.3">
      <c r="B51" s="4"/>
      <c r="C51" s="4"/>
    </row>
    <row r="52" spans="1:8" x14ac:dyDescent="0.3">
      <c r="A52" s="1" t="s">
        <v>125</v>
      </c>
      <c r="B52" s="1" t="s">
        <v>10</v>
      </c>
      <c r="C52" s="1" t="s">
        <v>20</v>
      </c>
      <c r="D52" s="1" t="s">
        <v>21</v>
      </c>
      <c r="E52" s="1" t="s">
        <v>22</v>
      </c>
    </row>
    <row r="53" spans="1:8" x14ac:dyDescent="0.3">
      <c r="A53" t="s">
        <v>11</v>
      </c>
      <c r="B53" s="4">
        <v>28.05</v>
      </c>
      <c r="C53" s="4">
        <v>14.11</v>
      </c>
      <c r="D53">
        <v>1.9870000000000001</v>
      </c>
      <c r="E53">
        <v>5.5252999999999997E-2</v>
      </c>
      <c r="F53" t="s">
        <v>35</v>
      </c>
      <c r="G53" t="s">
        <v>130</v>
      </c>
    </row>
    <row r="54" spans="1:8" x14ac:dyDescent="0.3">
      <c r="A54" t="s">
        <v>15</v>
      </c>
      <c r="B54" s="4">
        <v>-0.2944</v>
      </c>
      <c r="C54" s="4">
        <v>0.57699999999999996</v>
      </c>
      <c r="D54">
        <v>-0.51</v>
      </c>
      <c r="E54">
        <v>0.61328899999999997</v>
      </c>
      <c r="G54" t="s">
        <v>131</v>
      </c>
      <c r="H54" t="s">
        <v>132</v>
      </c>
    </row>
    <row r="55" spans="1:8" x14ac:dyDescent="0.3">
      <c r="A55" t="s">
        <v>85</v>
      </c>
      <c r="B55" s="4">
        <v>-440.1</v>
      </c>
      <c r="C55" s="4">
        <v>117.2</v>
      </c>
      <c r="D55">
        <v>-3.754</v>
      </c>
      <c r="E55">
        <v>6.7199999999999996E-4</v>
      </c>
      <c r="F55" t="s">
        <v>12</v>
      </c>
      <c r="G55" t="s">
        <v>133</v>
      </c>
    </row>
    <row r="56" spans="1:8" x14ac:dyDescent="0.3">
      <c r="A56" t="s">
        <v>86</v>
      </c>
      <c r="B56" s="4">
        <v>3.1480000000000002E-3</v>
      </c>
      <c r="C56" s="4">
        <v>7.4910000000000005E-4</v>
      </c>
      <c r="D56">
        <v>4.2030000000000003</v>
      </c>
      <c r="E56">
        <v>1.8900000000000001E-4</v>
      </c>
      <c r="F56" t="s">
        <v>12</v>
      </c>
    </row>
    <row r="57" spans="1:8" x14ac:dyDescent="0.3">
      <c r="A57" t="s">
        <v>13</v>
      </c>
      <c r="B57" s="4">
        <v>12.52</v>
      </c>
      <c r="C57" s="4">
        <v>1.542</v>
      </c>
      <c r="D57">
        <v>8.1150000000000002</v>
      </c>
      <c r="E57" s="4">
        <v>2.2900000000000002E-9</v>
      </c>
      <c r="F57" t="s">
        <v>12</v>
      </c>
    </row>
    <row r="58" spans="1:8" x14ac:dyDescent="0.3">
      <c r="A58" t="s">
        <v>14</v>
      </c>
      <c r="B58" s="4">
        <v>-17.04</v>
      </c>
      <c r="C58" s="4">
        <v>4.0960000000000001</v>
      </c>
      <c r="D58">
        <v>-4.1589999999999998</v>
      </c>
      <c r="E58">
        <v>2.14E-4</v>
      </c>
      <c r="F58" t="s">
        <v>12</v>
      </c>
    </row>
    <row r="60" spans="1:8" x14ac:dyDescent="0.3">
      <c r="A60" s="1" t="s">
        <v>138</v>
      </c>
      <c r="B60" s="1" t="s">
        <v>10</v>
      </c>
      <c r="C60" s="1" t="s">
        <v>20</v>
      </c>
      <c r="D60" s="1" t="s">
        <v>21</v>
      </c>
      <c r="E60" s="1" t="s">
        <v>22</v>
      </c>
    </row>
    <row r="61" spans="1:8" x14ac:dyDescent="0.3">
      <c r="A61" t="s">
        <v>11</v>
      </c>
      <c r="B61" s="4">
        <v>9.43</v>
      </c>
      <c r="C61" s="4">
        <v>15</v>
      </c>
      <c r="D61">
        <v>0.629</v>
      </c>
      <c r="E61">
        <v>0.53300000000000003</v>
      </c>
      <c r="G61" t="s">
        <v>134</v>
      </c>
    </row>
    <row r="62" spans="1:8" x14ac:dyDescent="0.3">
      <c r="A62" t="s">
        <v>15</v>
      </c>
      <c r="B62" s="4">
        <v>-7.2160000000000002E-2</v>
      </c>
      <c r="C62" s="4">
        <v>0.1237</v>
      </c>
      <c r="D62">
        <v>-0.58299999999999996</v>
      </c>
      <c r="E62">
        <v>0.56279999999999997</v>
      </c>
      <c r="G62" t="s">
        <v>135</v>
      </c>
      <c r="H62" t="s">
        <v>136</v>
      </c>
    </row>
    <row r="63" spans="1:8" x14ac:dyDescent="0.3">
      <c r="A63" t="s">
        <v>85</v>
      </c>
      <c r="B63" s="4">
        <v>-11.55</v>
      </c>
      <c r="C63" s="4">
        <v>32.53</v>
      </c>
      <c r="D63">
        <v>-0.35499999999999998</v>
      </c>
      <c r="E63">
        <v>0.72440000000000004</v>
      </c>
      <c r="G63" t="s">
        <v>137</v>
      </c>
    </row>
    <row r="64" spans="1:8" x14ac:dyDescent="0.3">
      <c r="A64" t="s">
        <v>86</v>
      </c>
      <c r="B64" s="4">
        <v>5.9199999999999999E-3</v>
      </c>
      <c r="C64" s="4">
        <v>3.2830000000000001E-4</v>
      </c>
      <c r="D64">
        <v>18.032</v>
      </c>
      <c r="E64" t="s">
        <v>99</v>
      </c>
      <c r="F64" t="s">
        <v>12</v>
      </c>
    </row>
    <row r="65" spans="1:5" x14ac:dyDescent="0.3">
      <c r="A65" t="s">
        <v>13</v>
      </c>
      <c r="B65" s="4">
        <v>4.2320000000000003E-2</v>
      </c>
      <c r="C65" s="4">
        <v>0.29670000000000002</v>
      </c>
      <c r="D65">
        <v>0.14299999999999999</v>
      </c>
      <c r="E65">
        <v>0.88729999999999998</v>
      </c>
    </row>
    <row r="66" spans="1:5" x14ac:dyDescent="0.3">
      <c r="A66" t="s">
        <v>14</v>
      </c>
      <c r="B66" s="4">
        <v>3.7639999999999998</v>
      </c>
      <c r="C66" s="4">
        <v>2.0760000000000001</v>
      </c>
      <c r="D66">
        <v>1.8140000000000001</v>
      </c>
      <c r="E66">
        <v>7.7100000000000002E-2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7BBD8-1609-4DB4-A34C-9E97DC886538}">
  <dimension ref="A1:I17"/>
  <sheetViews>
    <sheetView workbookViewId="0">
      <selection activeCell="B7" sqref="B7"/>
    </sheetView>
  </sheetViews>
  <sheetFormatPr defaultRowHeight="14.4" x14ac:dyDescent="0.3"/>
  <cols>
    <col min="1" max="1" width="13.109375" customWidth="1"/>
    <col min="9" max="9" width="11.6640625" customWidth="1"/>
  </cols>
  <sheetData>
    <row r="1" spans="1:9" x14ac:dyDescent="0.3">
      <c r="B1" s="39" t="s">
        <v>143</v>
      </c>
      <c r="C1" s="39"/>
      <c r="D1" s="39"/>
      <c r="E1" s="39"/>
      <c r="F1" s="39" t="s">
        <v>65</v>
      </c>
      <c r="G1" s="39"/>
      <c r="H1" s="39"/>
      <c r="I1" s="39"/>
    </row>
    <row r="2" spans="1:9" x14ac:dyDescent="0.3">
      <c r="B2" s="39" t="s">
        <v>63</v>
      </c>
      <c r="C2" s="39"/>
      <c r="D2" s="39" t="s">
        <v>64</v>
      </c>
      <c r="E2" s="39"/>
      <c r="F2" s="39" t="s">
        <v>63</v>
      </c>
      <c r="G2" s="39"/>
      <c r="H2" s="39" t="s">
        <v>64</v>
      </c>
      <c r="I2" s="39"/>
    </row>
    <row r="3" spans="1:9" x14ac:dyDescent="0.3">
      <c r="A3" s="1" t="s">
        <v>4</v>
      </c>
      <c r="B3" s="7" t="s">
        <v>66</v>
      </c>
      <c r="C3" s="1" t="s">
        <v>67</v>
      </c>
      <c r="D3" s="7" t="s">
        <v>66</v>
      </c>
      <c r="E3" s="1" t="s">
        <v>67</v>
      </c>
      <c r="F3" s="7" t="s">
        <v>66</v>
      </c>
      <c r="G3" s="1" t="s">
        <v>67</v>
      </c>
      <c r="H3" s="7" t="s">
        <v>66</v>
      </c>
      <c r="I3" s="1" t="s">
        <v>67</v>
      </c>
    </row>
    <row r="4" spans="1:9" x14ac:dyDescent="0.3">
      <c r="A4" s="1" t="s">
        <v>2</v>
      </c>
      <c r="B4">
        <v>184</v>
      </c>
      <c r="C4" s="5">
        <v>30</v>
      </c>
      <c r="D4">
        <v>346</v>
      </c>
      <c r="E4" s="5">
        <v>19</v>
      </c>
      <c r="F4">
        <v>44</v>
      </c>
      <c r="G4" s="5">
        <v>12</v>
      </c>
      <c r="H4">
        <v>120</v>
      </c>
      <c r="I4" s="5">
        <v>20</v>
      </c>
    </row>
    <row r="5" spans="1:9" x14ac:dyDescent="0.3">
      <c r="A5" s="8" t="s">
        <v>3</v>
      </c>
      <c r="B5">
        <v>149</v>
      </c>
      <c r="C5" s="5">
        <v>19</v>
      </c>
      <c r="D5">
        <v>212</v>
      </c>
      <c r="E5" s="5">
        <v>25</v>
      </c>
      <c r="F5">
        <v>31</v>
      </c>
      <c r="G5" s="5">
        <v>9</v>
      </c>
      <c r="H5">
        <v>69</v>
      </c>
      <c r="I5" s="5">
        <v>23</v>
      </c>
    </row>
    <row r="6" spans="1:9" x14ac:dyDescent="0.3">
      <c r="A6" s="1" t="s">
        <v>0</v>
      </c>
      <c r="B6">
        <v>299</v>
      </c>
      <c r="C6" s="5">
        <v>64</v>
      </c>
      <c r="D6">
        <v>278</v>
      </c>
      <c r="E6" s="5">
        <v>77</v>
      </c>
      <c r="F6">
        <v>146</v>
      </c>
      <c r="G6" s="5">
        <v>33</v>
      </c>
      <c r="H6">
        <v>100</v>
      </c>
      <c r="I6" s="5">
        <v>23</v>
      </c>
    </row>
    <row r="7" spans="1:9" x14ac:dyDescent="0.3">
      <c r="A7" s="1" t="s">
        <v>1</v>
      </c>
      <c r="B7">
        <v>164</v>
      </c>
      <c r="C7" s="5">
        <v>41</v>
      </c>
      <c r="D7">
        <v>138</v>
      </c>
      <c r="E7" s="5">
        <v>44</v>
      </c>
      <c r="F7">
        <v>74</v>
      </c>
      <c r="G7" s="5">
        <v>34</v>
      </c>
      <c r="H7">
        <v>59</v>
      </c>
      <c r="I7" s="5">
        <v>17</v>
      </c>
    </row>
    <row r="10" spans="1:9" x14ac:dyDescent="0.3">
      <c r="A10" t="s">
        <v>247</v>
      </c>
      <c r="B10" t="s">
        <v>248</v>
      </c>
      <c r="C10" t="s">
        <v>249</v>
      </c>
      <c r="D10" t="s">
        <v>251</v>
      </c>
    </row>
    <row r="11" spans="1:9" x14ac:dyDescent="0.3">
      <c r="B11" t="s">
        <v>250</v>
      </c>
      <c r="C11" t="s">
        <v>249</v>
      </c>
      <c r="D11" t="s">
        <v>251</v>
      </c>
    </row>
    <row r="12" spans="1:9" x14ac:dyDescent="0.3">
      <c r="A12" t="s">
        <v>252</v>
      </c>
      <c r="B12" t="s">
        <v>248</v>
      </c>
      <c r="C12" t="s">
        <v>249</v>
      </c>
      <c r="D12" t="s">
        <v>251</v>
      </c>
    </row>
    <row r="13" spans="1:9" x14ac:dyDescent="0.3">
      <c r="B13" t="s">
        <v>250</v>
      </c>
      <c r="C13" t="s">
        <v>249</v>
      </c>
      <c r="D13" t="s">
        <v>251</v>
      </c>
    </row>
    <row r="14" spans="1:9" x14ac:dyDescent="0.3">
      <c r="A14" t="s">
        <v>253</v>
      </c>
      <c r="B14" t="s">
        <v>248</v>
      </c>
      <c r="C14" t="s">
        <v>254</v>
      </c>
      <c r="D14" t="s">
        <v>255</v>
      </c>
    </row>
    <row r="15" spans="1:9" x14ac:dyDescent="0.3">
      <c r="B15" t="s">
        <v>250</v>
      </c>
      <c r="C15" t="s">
        <v>249</v>
      </c>
      <c r="D15" t="s">
        <v>256</v>
      </c>
    </row>
    <row r="16" spans="1:9" x14ac:dyDescent="0.3">
      <c r="A16" t="s">
        <v>257</v>
      </c>
      <c r="B16" t="s">
        <v>248</v>
      </c>
      <c r="C16" t="s">
        <v>258</v>
      </c>
      <c r="D16" t="s">
        <v>256</v>
      </c>
    </row>
    <row r="17" spans="2:4" x14ac:dyDescent="0.3">
      <c r="B17" t="s">
        <v>250</v>
      </c>
      <c r="C17" t="s">
        <v>258</v>
      </c>
      <c r="D17" t="s">
        <v>256</v>
      </c>
    </row>
  </sheetData>
  <mergeCells count="6">
    <mergeCell ref="B1:E1"/>
    <mergeCell ref="F1:I1"/>
    <mergeCell ref="B2:C2"/>
    <mergeCell ref="D2:E2"/>
    <mergeCell ref="F2:G2"/>
    <mergeCell ref="H2:I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786D9-6F80-406F-AE6E-FFAB15B35A9A}">
  <dimension ref="A1:I18"/>
  <sheetViews>
    <sheetView workbookViewId="0">
      <selection activeCell="F25" sqref="F25"/>
    </sheetView>
  </sheetViews>
  <sheetFormatPr defaultRowHeight="14.4" x14ac:dyDescent="0.3"/>
  <cols>
    <col min="1" max="1" width="12.44140625" customWidth="1"/>
    <col min="9" max="9" width="10.5546875" customWidth="1"/>
  </cols>
  <sheetData>
    <row r="1" spans="1:9" x14ac:dyDescent="0.3">
      <c r="B1" s="39" t="s">
        <v>143</v>
      </c>
      <c r="C1" s="39"/>
      <c r="D1" s="39"/>
      <c r="E1" s="39"/>
      <c r="F1" s="39" t="s">
        <v>65</v>
      </c>
      <c r="G1" s="39"/>
      <c r="H1" s="39"/>
      <c r="I1" s="39"/>
    </row>
    <row r="2" spans="1:9" x14ac:dyDescent="0.3">
      <c r="A2" s="1"/>
      <c r="B2" s="39" t="s">
        <v>63</v>
      </c>
      <c r="C2" s="39"/>
      <c r="D2" s="39" t="s">
        <v>64</v>
      </c>
      <c r="E2" s="39"/>
      <c r="F2" s="39" t="s">
        <v>63</v>
      </c>
      <c r="G2" s="39"/>
      <c r="H2" s="39" t="s">
        <v>64</v>
      </c>
      <c r="I2" s="39"/>
    </row>
    <row r="3" spans="1:9" x14ac:dyDescent="0.3">
      <c r="A3" s="1" t="s">
        <v>4</v>
      </c>
      <c r="B3" s="7" t="s">
        <v>66</v>
      </c>
      <c r="C3" s="7" t="s">
        <v>67</v>
      </c>
      <c r="D3" s="7" t="s">
        <v>66</v>
      </c>
      <c r="E3" s="1" t="s">
        <v>67</v>
      </c>
      <c r="F3" s="7" t="s">
        <v>66</v>
      </c>
      <c r="G3" s="1" t="s">
        <v>67</v>
      </c>
      <c r="H3" s="7" t="s">
        <v>66</v>
      </c>
      <c r="I3" s="1" t="s">
        <v>67</v>
      </c>
    </row>
    <row r="4" spans="1:9" x14ac:dyDescent="0.3">
      <c r="A4" s="7" t="s">
        <v>2</v>
      </c>
      <c r="C4" s="6"/>
      <c r="E4" s="5"/>
      <c r="G4" s="5"/>
      <c r="I4" s="5"/>
    </row>
    <row r="5" spans="1:9" x14ac:dyDescent="0.3">
      <c r="A5" s="7" t="s">
        <v>69</v>
      </c>
      <c r="B5">
        <v>185</v>
      </c>
      <c r="C5" s="5">
        <v>30</v>
      </c>
      <c r="D5">
        <v>343</v>
      </c>
      <c r="E5" s="5">
        <v>21</v>
      </c>
      <c r="F5">
        <v>44</v>
      </c>
      <c r="G5" s="5">
        <v>11</v>
      </c>
      <c r="H5">
        <v>118</v>
      </c>
      <c r="I5" s="5">
        <v>23</v>
      </c>
    </row>
    <row r="6" spans="1:9" x14ac:dyDescent="0.3">
      <c r="A6" s="7" t="s">
        <v>70</v>
      </c>
      <c r="B6">
        <v>176</v>
      </c>
      <c r="C6" s="5">
        <v>28</v>
      </c>
      <c r="D6">
        <v>350</v>
      </c>
      <c r="E6" s="5">
        <v>13</v>
      </c>
      <c r="F6">
        <v>43</v>
      </c>
      <c r="G6" s="5">
        <v>13</v>
      </c>
      <c r="H6">
        <v>122</v>
      </c>
      <c r="I6" s="5">
        <v>15</v>
      </c>
    </row>
    <row r="7" spans="1:9" x14ac:dyDescent="0.3">
      <c r="A7" s="7"/>
      <c r="C7" s="5"/>
      <c r="E7" s="5"/>
      <c r="G7" s="5"/>
      <c r="I7" s="5"/>
    </row>
    <row r="8" spans="1:9" x14ac:dyDescent="0.3">
      <c r="A8" s="7" t="s">
        <v>3</v>
      </c>
      <c r="C8" s="5"/>
      <c r="E8" s="5"/>
      <c r="G8" s="5"/>
      <c r="I8" s="5"/>
    </row>
    <row r="9" spans="1:9" x14ac:dyDescent="0.3">
      <c r="A9" s="7" t="s">
        <v>69</v>
      </c>
      <c r="B9">
        <v>154</v>
      </c>
      <c r="C9" s="5">
        <v>18</v>
      </c>
      <c r="D9">
        <v>224</v>
      </c>
      <c r="E9" s="5">
        <v>20</v>
      </c>
      <c r="F9">
        <v>34</v>
      </c>
      <c r="G9" s="5">
        <v>9</v>
      </c>
      <c r="H9">
        <v>83</v>
      </c>
      <c r="I9" s="5">
        <v>19</v>
      </c>
    </row>
    <row r="10" spans="1:9" x14ac:dyDescent="0.3">
      <c r="A10" s="7" t="s">
        <v>70</v>
      </c>
      <c r="B10">
        <v>143</v>
      </c>
      <c r="C10" s="5">
        <v>19</v>
      </c>
      <c r="D10">
        <v>200</v>
      </c>
      <c r="E10" s="5">
        <v>23</v>
      </c>
      <c r="F10">
        <v>28</v>
      </c>
      <c r="G10" s="5">
        <v>8</v>
      </c>
      <c r="H10">
        <v>56</v>
      </c>
      <c r="I10" s="5">
        <v>18</v>
      </c>
    </row>
    <row r="11" spans="1:9" x14ac:dyDescent="0.3">
      <c r="C11" s="5"/>
      <c r="E11" s="5"/>
      <c r="G11" s="5"/>
      <c r="I11" s="5"/>
    </row>
    <row r="12" spans="1:9" x14ac:dyDescent="0.3">
      <c r="A12" s="7" t="s">
        <v>0</v>
      </c>
      <c r="C12" s="5"/>
      <c r="E12" s="5"/>
      <c r="G12" s="5"/>
      <c r="I12" s="5"/>
    </row>
    <row r="13" spans="1:9" x14ac:dyDescent="0.3">
      <c r="A13" s="7" t="s">
        <v>69</v>
      </c>
      <c r="B13">
        <v>301</v>
      </c>
      <c r="C13" s="5">
        <v>63</v>
      </c>
      <c r="D13">
        <v>282</v>
      </c>
      <c r="E13" s="5">
        <v>91</v>
      </c>
      <c r="F13">
        <v>142</v>
      </c>
      <c r="G13" s="5">
        <v>35</v>
      </c>
      <c r="H13">
        <v>100</v>
      </c>
      <c r="I13" s="5">
        <v>29</v>
      </c>
    </row>
    <row r="14" spans="1:9" x14ac:dyDescent="0.3">
      <c r="A14" s="7" t="s">
        <v>70</v>
      </c>
      <c r="B14">
        <v>297</v>
      </c>
      <c r="C14" s="5">
        <v>65</v>
      </c>
      <c r="D14">
        <v>272</v>
      </c>
      <c r="E14" s="5">
        <v>60</v>
      </c>
      <c r="F14">
        <v>150</v>
      </c>
      <c r="G14" s="5">
        <v>32</v>
      </c>
      <c r="H14">
        <v>99</v>
      </c>
      <c r="I14" s="5">
        <v>18</v>
      </c>
    </row>
    <row r="15" spans="1:9" x14ac:dyDescent="0.3">
      <c r="C15" s="5"/>
      <c r="E15" s="5"/>
      <c r="G15" s="5"/>
      <c r="I15" s="5"/>
    </row>
    <row r="16" spans="1:9" x14ac:dyDescent="0.3">
      <c r="A16" s="7" t="s">
        <v>1</v>
      </c>
      <c r="C16" s="5"/>
      <c r="E16" s="5"/>
      <c r="G16" s="5"/>
      <c r="I16" s="5"/>
    </row>
    <row r="17" spans="1:9" x14ac:dyDescent="0.3">
      <c r="A17" s="7" t="s">
        <v>69</v>
      </c>
      <c r="B17">
        <v>169</v>
      </c>
      <c r="C17" s="5">
        <v>40</v>
      </c>
      <c r="D17">
        <v>128</v>
      </c>
      <c r="E17" s="5">
        <v>44</v>
      </c>
      <c r="F17">
        <v>81</v>
      </c>
      <c r="G17" s="5">
        <v>33</v>
      </c>
      <c r="H17">
        <v>53</v>
      </c>
      <c r="I17" s="5">
        <v>14</v>
      </c>
    </row>
    <row r="18" spans="1:9" x14ac:dyDescent="0.3">
      <c r="A18" s="7" t="s">
        <v>70</v>
      </c>
      <c r="B18">
        <v>160</v>
      </c>
      <c r="C18" s="5">
        <v>42</v>
      </c>
      <c r="D18">
        <v>147</v>
      </c>
      <c r="E18" s="5">
        <v>43</v>
      </c>
      <c r="F18">
        <v>67</v>
      </c>
      <c r="G18" s="5">
        <v>34</v>
      </c>
      <c r="H18">
        <v>64</v>
      </c>
      <c r="I18" s="5">
        <v>17</v>
      </c>
    </row>
  </sheetData>
  <mergeCells count="6">
    <mergeCell ref="B1:E1"/>
    <mergeCell ref="F1:I1"/>
    <mergeCell ref="B2:C2"/>
    <mergeCell ref="D2:E2"/>
    <mergeCell ref="F2:G2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8FC6C-B7D8-4124-BAFD-55AFDB38280B}">
  <dimension ref="A1:G43"/>
  <sheetViews>
    <sheetView workbookViewId="0">
      <selection activeCell="G11" sqref="G11"/>
    </sheetView>
  </sheetViews>
  <sheetFormatPr defaultRowHeight="14.4" x14ac:dyDescent="0.3"/>
  <cols>
    <col min="1" max="1" width="35" customWidth="1"/>
    <col min="7" max="7" width="46.44140625" customWidth="1"/>
  </cols>
  <sheetData>
    <row r="1" spans="1:7" x14ac:dyDescent="0.3">
      <c r="A1" t="s">
        <v>122</v>
      </c>
    </row>
    <row r="2" spans="1:7" s="1" customFormat="1" x14ac:dyDescent="0.3">
      <c r="A2" s="1" t="s">
        <v>46</v>
      </c>
      <c r="B2" s="1" t="s">
        <v>10</v>
      </c>
      <c r="C2" s="1" t="s">
        <v>20</v>
      </c>
      <c r="D2" s="1" t="s">
        <v>21</v>
      </c>
      <c r="E2" s="1" t="s">
        <v>22</v>
      </c>
    </row>
    <row r="3" spans="1:7" x14ac:dyDescent="0.3">
      <c r="A3" t="s">
        <v>11</v>
      </c>
      <c r="B3">
        <v>28.950399999999998</v>
      </c>
      <c r="C3">
        <v>9.5157000000000007</v>
      </c>
      <c r="D3">
        <v>3.0419999999999998</v>
      </c>
      <c r="E3">
        <v>3.1700000000000001E-3</v>
      </c>
      <c r="G3" t="s">
        <v>55</v>
      </c>
    </row>
    <row r="4" spans="1:7" x14ac:dyDescent="0.3">
      <c r="A4" t="s">
        <v>13</v>
      </c>
      <c r="B4">
        <v>-1.31006</v>
      </c>
      <c r="C4">
        <v>1.60459</v>
      </c>
      <c r="D4">
        <v>-0.81599999999999995</v>
      </c>
      <c r="E4">
        <v>0.41666999999999998</v>
      </c>
      <c r="G4" t="s">
        <v>59</v>
      </c>
    </row>
    <row r="5" spans="1:7" x14ac:dyDescent="0.3">
      <c r="A5" t="s">
        <v>14</v>
      </c>
      <c r="B5">
        <v>-17.558430000000001</v>
      </c>
      <c r="C5">
        <v>13.545389999999999</v>
      </c>
      <c r="D5">
        <v>-1.296</v>
      </c>
      <c r="E5">
        <v>0.19861000000000001</v>
      </c>
      <c r="G5" t="s">
        <v>56</v>
      </c>
    </row>
    <row r="6" spans="1:7" x14ac:dyDescent="0.3">
      <c r="A6" t="s">
        <v>15</v>
      </c>
      <c r="B6">
        <v>1.0684199999999999</v>
      </c>
      <c r="C6">
        <v>0.1464</v>
      </c>
      <c r="D6">
        <v>7.298</v>
      </c>
      <c r="E6" s="4">
        <v>1.8899999999999999E-10</v>
      </c>
      <c r="F6" t="s">
        <v>12</v>
      </c>
    </row>
    <row r="7" spans="1:7" x14ac:dyDescent="0.3">
      <c r="A7" t="s">
        <v>16</v>
      </c>
      <c r="B7">
        <v>2.8218000000000001</v>
      </c>
      <c r="C7">
        <v>2.25623</v>
      </c>
      <c r="D7">
        <v>1.2509999999999999</v>
      </c>
      <c r="E7">
        <v>0.2147</v>
      </c>
    </row>
    <row r="8" spans="1:7" x14ac:dyDescent="0.3">
      <c r="A8" t="s">
        <v>17</v>
      </c>
      <c r="B8">
        <v>1.389E-2</v>
      </c>
      <c r="C8">
        <v>2.5319999999999999E-2</v>
      </c>
      <c r="D8">
        <v>0.54800000000000004</v>
      </c>
      <c r="E8">
        <v>0.58489000000000002</v>
      </c>
    </row>
    <row r="9" spans="1:7" x14ac:dyDescent="0.3">
      <c r="A9" t="s">
        <v>18</v>
      </c>
      <c r="B9">
        <v>0.33106000000000002</v>
      </c>
      <c r="C9">
        <v>0.21337</v>
      </c>
      <c r="D9">
        <v>1.552</v>
      </c>
      <c r="E9">
        <v>0.12470000000000001</v>
      </c>
    </row>
    <row r="10" spans="1:7" x14ac:dyDescent="0.3">
      <c r="A10" t="s">
        <v>19</v>
      </c>
      <c r="B10">
        <v>-3.848E-2</v>
      </c>
      <c r="C10">
        <v>3.6330000000000001E-2</v>
      </c>
      <c r="D10">
        <v>-1.0589999999999999</v>
      </c>
      <c r="E10">
        <v>0.29271000000000003</v>
      </c>
    </row>
    <row r="13" spans="1:7" x14ac:dyDescent="0.3">
      <c r="A13" s="1" t="s">
        <v>47</v>
      </c>
      <c r="B13" s="1" t="s">
        <v>10</v>
      </c>
      <c r="C13" s="1" t="s">
        <v>20</v>
      </c>
      <c r="D13" s="1" t="s">
        <v>21</v>
      </c>
      <c r="E13" s="1" t="s">
        <v>22</v>
      </c>
    </row>
    <row r="14" spans="1:7" x14ac:dyDescent="0.3">
      <c r="A14" t="s">
        <v>11</v>
      </c>
      <c r="B14">
        <v>14.150729999999999</v>
      </c>
      <c r="C14">
        <v>6.301094</v>
      </c>
      <c r="D14">
        <v>2.246</v>
      </c>
      <c r="E14">
        <v>2.7550000000000002E-2</v>
      </c>
      <c r="G14" t="s">
        <v>53</v>
      </c>
    </row>
    <row r="15" spans="1:7" x14ac:dyDescent="0.3">
      <c r="A15" t="s">
        <v>13</v>
      </c>
      <c r="B15">
        <v>1.441667</v>
      </c>
      <c r="C15">
        <v>0.92896500000000004</v>
      </c>
      <c r="D15">
        <v>1.552</v>
      </c>
      <c r="E15">
        <v>0.12472999999999999</v>
      </c>
      <c r="G15" t="s">
        <v>60</v>
      </c>
    </row>
    <row r="16" spans="1:7" x14ac:dyDescent="0.3">
      <c r="A16" t="s">
        <v>14</v>
      </c>
      <c r="B16">
        <v>4.1882469999999996</v>
      </c>
      <c r="C16">
        <v>8.6630629999999993</v>
      </c>
      <c r="D16">
        <v>0.48299999999999998</v>
      </c>
      <c r="E16">
        <v>0.63012000000000001</v>
      </c>
      <c r="G16" t="s">
        <v>54</v>
      </c>
    </row>
    <row r="17" spans="1:7" x14ac:dyDescent="0.3">
      <c r="A17" t="s">
        <v>15</v>
      </c>
      <c r="B17">
        <v>0.65781299999999998</v>
      </c>
      <c r="C17">
        <v>7.9357999999999998E-2</v>
      </c>
      <c r="D17">
        <v>8.2889999999999997</v>
      </c>
      <c r="E17" s="4">
        <v>2.5900000000000001E-12</v>
      </c>
      <c r="F17" t="s">
        <v>12</v>
      </c>
    </row>
    <row r="18" spans="1:7" x14ac:dyDescent="0.3">
      <c r="A18" t="s">
        <v>16</v>
      </c>
      <c r="B18">
        <v>-1.0610949999999999</v>
      </c>
      <c r="C18">
        <v>1.3113649999999999</v>
      </c>
      <c r="D18">
        <v>-0.80900000000000005</v>
      </c>
      <c r="E18">
        <v>0.42088999999999999</v>
      </c>
    </row>
    <row r="19" spans="1:7" x14ac:dyDescent="0.3">
      <c r="A19" t="s">
        <v>17</v>
      </c>
      <c r="B19">
        <v>-5.228E-3</v>
      </c>
      <c r="C19">
        <v>1.2122000000000001E-2</v>
      </c>
      <c r="D19">
        <v>-0.43099999999999999</v>
      </c>
      <c r="E19">
        <v>0.66742999999999997</v>
      </c>
    </row>
    <row r="20" spans="1:7" x14ac:dyDescent="0.3">
      <c r="A20" t="s">
        <v>18</v>
      </c>
      <c r="B20">
        <v>-0.30246499999999998</v>
      </c>
      <c r="C20">
        <v>0.113542</v>
      </c>
      <c r="D20">
        <v>-2.6640000000000001</v>
      </c>
      <c r="E20">
        <v>9.3799999999999994E-3</v>
      </c>
      <c r="F20" t="s">
        <v>45</v>
      </c>
    </row>
    <row r="21" spans="1:7" x14ac:dyDescent="0.3">
      <c r="A21" t="s">
        <v>19</v>
      </c>
      <c r="B21">
        <v>1.323E-2</v>
      </c>
      <c r="C21">
        <v>1.8336000000000002E-2</v>
      </c>
      <c r="D21">
        <v>0.72199999999999998</v>
      </c>
      <c r="E21">
        <v>0.47271999999999997</v>
      </c>
    </row>
    <row r="24" spans="1:7" x14ac:dyDescent="0.3">
      <c r="A24" s="1" t="s">
        <v>48</v>
      </c>
      <c r="B24" s="1" t="s">
        <v>10</v>
      </c>
      <c r="C24" s="1" t="s">
        <v>20</v>
      </c>
      <c r="D24" s="1" t="s">
        <v>21</v>
      </c>
      <c r="E24" s="1" t="s">
        <v>22</v>
      </c>
    </row>
    <row r="25" spans="1:7" x14ac:dyDescent="0.3">
      <c r="A25" t="s">
        <v>11</v>
      </c>
      <c r="B25">
        <v>114.22221999999999</v>
      </c>
      <c r="C25">
        <v>12.94401</v>
      </c>
      <c r="D25">
        <v>8.8239999999999998</v>
      </c>
      <c r="E25" s="4">
        <v>1.95E-13</v>
      </c>
      <c r="G25" t="s">
        <v>51</v>
      </c>
    </row>
    <row r="26" spans="1:7" x14ac:dyDescent="0.3">
      <c r="A26" t="s">
        <v>13</v>
      </c>
      <c r="B26">
        <v>8.4786599999999996</v>
      </c>
      <c r="C26">
        <v>2.18269</v>
      </c>
      <c r="D26">
        <v>3.8839999999999999</v>
      </c>
      <c r="E26">
        <v>2.1000000000000001E-4</v>
      </c>
      <c r="F26" t="s">
        <v>12</v>
      </c>
      <c r="G26" t="s">
        <v>61</v>
      </c>
    </row>
    <row r="27" spans="1:7" x14ac:dyDescent="0.3">
      <c r="A27" t="s">
        <v>14</v>
      </c>
      <c r="B27">
        <v>31.892869999999998</v>
      </c>
      <c r="C27">
        <v>18.425509999999999</v>
      </c>
      <c r="D27">
        <v>1.7310000000000001</v>
      </c>
      <c r="E27">
        <v>8.7322999999999998E-2</v>
      </c>
      <c r="F27" t="s">
        <v>35</v>
      </c>
      <c r="G27" t="s">
        <v>52</v>
      </c>
    </row>
    <row r="28" spans="1:7" x14ac:dyDescent="0.3">
      <c r="A28" t="s">
        <v>15</v>
      </c>
      <c r="B28">
        <v>-0.10784000000000001</v>
      </c>
      <c r="C28">
        <v>0.19914999999999999</v>
      </c>
      <c r="D28">
        <v>-0.54200000000000004</v>
      </c>
      <c r="E28">
        <v>0.58966700000000005</v>
      </c>
    </row>
    <row r="29" spans="1:7" x14ac:dyDescent="0.3">
      <c r="A29" t="s">
        <v>16</v>
      </c>
      <c r="B29">
        <v>-5.4481799999999998</v>
      </c>
      <c r="C29">
        <v>3.0691099999999998</v>
      </c>
      <c r="D29">
        <v>-1.7749999999999999</v>
      </c>
      <c r="E29">
        <v>7.9673999999999995E-2</v>
      </c>
      <c r="F29" t="s">
        <v>35</v>
      </c>
    </row>
    <row r="30" spans="1:7" x14ac:dyDescent="0.3">
      <c r="A30" t="s">
        <v>17</v>
      </c>
      <c r="B30">
        <v>-0.11785</v>
      </c>
      <c r="C30">
        <v>3.4450000000000001E-2</v>
      </c>
      <c r="D30">
        <v>-3.4209999999999998</v>
      </c>
      <c r="E30">
        <v>9.8499999999999998E-4</v>
      </c>
      <c r="F30" t="s">
        <v>12</v>
      </c>
    </row>
    <row r="31" spans="1:7" x14ac:dyDescent="0.3">
      <c r="A31" t="s">
        <v>18</v>
      </c>
      <c r="B31">
        <v>-0.50214999999999999</v>
      </c>
      <c r="C31">
        <v>0.29024</v>
      </c>
      <c r="D31">
        <v>-1.73</v>
      </c>
      <c r="E31">
        <v>8.7464E-2</v>
      </c>
      <c r="F31" t="s">
        <v>35</v>
      </c>
    </row>
    <row r="32" spans="1:7" x14ac:dyDescent="0.3">
      <c r="A32" t="s">
        <v>19</v>
      </c>
      <c r="B32">
        <v>9.0679999999999997E-2</v>
      </c>
      <c r="C32">
        <v>4.9419999999999999E-2</v>
      </c>
      <c r="D32">
        <v>1.835</v>
      </c>
      <c r="E32">
        <v>7.0267999999999997E-2</v>
      </c>
      <c r="F32" t="s">
        <v>35</v>
      </c>
    </row>
    <row r="35" spans="1:7" x14ac:dyDescent="0.3">
      <c r="A35" s="1" t="s">
        <v>57</v>
      </c>
      <c r="B35" s="1" t="s">
        <v>10</v>
      </c>
      <c r="C35" s="1" t="s">
        <v>20</v>
      </c>
      <c r="D35" s="1" t="s">
        <v>21</v>
      </c>
      <c r="E35" s="1" t="s">
        <v>22</v>
      </c>
    </row>
    <row r="36" spans="1:7" x14ac:dyDescent="0.3">
      <c r="A36" t="s">
        <v>11</v>
      </c>
      <c r="B36">
        <v>37.784751</v>
      </c>
      <c r="C36">
        <v>7.6221750000000004</v>
      </c>
      <c r="D36">
        <v>4.9569999999999999</v>
      </c>
      <c r="E36" s="4">
        <v>4.0799999999999999E-6</v>
      </c>
      <c r="G36" t="s">
        <v>49</v>
      </c>
    </row>
    <row r="37" spans="1:7" x14ac:dyDescent="0.3">
      <c r="A37" t="s">
        <v>13</v>
      </c>
      <c r="B37">
        <v>8.7728970000000004</v>
      </c>
      <c r="C37">
        <v>1.1237299999999999</v>
      </c>
      <c r="D37">
        <v>7.8070000000000004</v>
      </c>
      <c r="E37" s="4">
        <v>2.2200000000000002E-11</v>
      </c>
      <c r="F37" t="s">
        <v>12</v>
      </c>
      <c r="G37" t="s">
        <v>62</v>
      </c>
    </row>
    <row r="38" spans="1:7" x14ac:dyDescent="0.3">
      <c r="A38" t="s">
        <v>14</v>
      </c>
      <c r="B38">
        <v>-16.209937</v>
      </c>
      <c r="C38">
        <v>10.479350999999999</v>
      </c>
      <c r="D38">
        <v>-1.5469999999999999</v>
      </c>
      <c r="E38">
        <v>0.12590000000000001</v>
      </c>
      <c r="G38" t="s">
        <v>50</v>
      </c>
    </row>
    <row r="39" spans="1:7" x14ac:dyDescent="0.3">
      <c r="A39" t="s">
        <v>15</v>
      </c>
      <c r="B39">
        <v>0.17832600000000001</v>
      </c>
      <c r="C39">
        <v>9.5995999999999998E-2</v>
      </c>
      <c r="D39">
        <v>1.8580000000000001</v>
      </c>
      <c r="E39">
        <v>6.7000000000000004E-2</v>
      </c>
      <c r="F39" t="s">
        <v>35</v>
      </c>
    </row>
    <row r="40" spans="1:7" x14ac:dyDescent="0.3">
      <c r="A40" t="s">
        <v>16</v>
      </c>
      <c r="B40">
        <v>6.6945000000000005E-2</v>
      </c>
      <c r="C40">
        <v>1.5863039999999999</v>
      </c>
      <c r="D40">
        <v>4.2000000000000003E-2</v>
      </c>
      <c r="E40">
        <v>0.96640000000000004</v>
      </c>
    </row>
    <row r="41" spans="1:7" x14ac:dyDescent="0.3">
      <c r="A41" t="s">
        <v>17</v>
      </c>
      <c r="B41">
        <v>-9.0825000000000003E-2</v>
      </c>
      <c r="C41">
        <v>1.4663000000000001E-2</v>
      </c>
      <c r="D41">
        <v>-6.194</v>
      </c>
      <c r="E41" s="4">
        <v>2.5699999999999999E-8</v>
      </c>
      <c r="F41" t="s">
        <v>12</v>
      </c>
    </row>
    <row r="42" spans="1:7" x14ac:dyDescent="0.3">
      <c r="A42" t="s">
        <v>18</v>
      </c>
      <c r="B42">
        <v>0.27812900000000002</v>
      </c>
      <c r="C42">
        <v>0.137347</v>
      </c>
      <c r="D42">
        <v>2.0249999999999999</v>
      </c>
      <c r="E42">
        <v>4.6300000000000001E-2</v>
      </c>
      <c r="F42" t="s">
        <v>27</v>
      </c>
    </row>
    <row r="43" spans="1:7" x14ac:dyDescent="0.3">
      <c r="A43" t="s">
        <v>19</v>
      </c>
      <c r="B43">
        <v>-8.8360000000000001E-3</v>
      </c>
      <c r="C43">
        <v>2.2179999999999998E-2</v>
      </c>
      <c r="D43">
        <v>-0.39800000000000002</v>
      </c>
      <c r="E43">
        <v>0.69140000000000001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basic stats</vt:lpstr>
      <vt:lpstr>soil permanova</vt:lpstr>
      <vt:lpstr>2021 pipeline stats</vt:lpstr>
      <vt:lpstr>soil+rot permanova</vt:lpstr>
      <vt:lpstr>richness type lms</vt:lpstr>
      <vt:lpstr>diversity type lms</vt:lpstr>
      <vt:lpstr>type R&amp;D means</vt:lpstr>
      <vt:lpstr>rotation R&amp;D means</vt:lpstr>
      <vt:lpstr>both types diversity</vt:lpstr>
      <vt:lpstr>both types richness</vt:lpstr>
      <vt:lpstr>genome size</vt:lpstr>
      <vt:lpstr>doubling time</vt:lpstr>
      <vt:lpstr>all RDA ANOVA</vt:lpstr>
      <vt:lpstr>type RDAs</vt:lpstr>
      <vt:lpstr>typeRDA-sorted</vt:lpstr>
      <vt:lpstr>r2 adonis</vt:lpstr>
      <vt:lpstr>diff abund summary</vt:lpstr>
      <vt:lpstr>Temp beta div</vt:lpstr>
      <vt:lpstr>guilds diff abund rotation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Erlandson, Sonya - ARS</dc:creator>
  <cp:lastModifiedBy>Erlandson, Sonya - REE-ARS</cp:lastModifiedBy>
  <dcterms:created xsi:type="dcterms:W3CDTF">2023-07-03T16:52:59Z</dcterms:created>
  <dcterms:modified xsi:type="dcterms:W3CDTF">2023-12-04T16:54:09Z</dcterms:modified>
</cp:coreProperties>
</file>