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9" activeTab="11"/>
  </bookViews>
  <sheets>
    <sheet name="Отчет о результатах 1" sheetId="5" r:id="rId1"/>
    <sheet name="Задание1" sheetId="1" r:id="rId2"/>
    <sheet name="Отчет о результатах 2" sheetId="7" r:id="rId3"/>
    <sheet name="Задание2" sheetId="3" r:id="rId4"/>
    <sheet name="Отчет о результатах 3" sheetId="9" r:id="rId5"/>
    <sheet name="Отчет об устойчивости 1" sheetId="10" r:id="rId6"/>
    <sheet name="Задание3" sheetId="8" r:id="rId7"/>
    <sheet name="Отчет о результатах 4" sheetId="13" r:id="rId8"/>
    <sheet name="Задание4" sheetId="11" r:id="rId9"/>
    <sheet name="Отчет о результатах 5" sheetId="17" r:id="rId10"/>
    <sheet name="Задание5" sheetId="14" r:id="rId11"/>
    <sheet name="Задание6" sheetId="18" r:id="rId12"/>
  </sheets>
  <definedNames>
    <definedName name="solver_adj" localSheetId="1" hidden="1">Задание1!$B$7:$B$8</definedName>
    <definedName name="solver_adj" localSheetId="3" hidden="1">Задание2!$B$3:$E$5</definedName>
    <definedName name="solver_adj" localSheetId="6" hidden="1">Задание3!$B$11:$E$13</definedName>
    <definedName name="solver_adj" localSheetId="8" hidden="1">Задание4!$B$12:$F$16</definedName>
    <definedName name="solver_adj" localSheetId="10" hidden="1">Задание5!$B$2:$B$3</definedName>
    <definedName name="solver_adj" localSheetId="11" hidden="1">Задание6!$B$2:$B$5</definedName>
    <definedName name="solver_cvg" localSheetId="1" hidden="1">0.0001</definedName>
    <definedName name="solver_cvg" localSheetId="3" hidden="1">0.0001</definedName>
    <definedName name="solver_cvg" localSheetId="6" hidden="1">0.0001</definedName>
    <definedName name="solver_cvg" localSheetId="8" hidden="1">0.0001</definedName>
    <definedName name="solver_cvg" localSheetId="10" hidden="1">0.0001</definedName>
    <definedName name="solver_cvg" localSheetId="11" hidden="1">0.0001</definedName>
    <definedName name="solver_drv" localSheetId="1" hidden="1">2</definedName>
    <definedName name="solver_drv" localSheetId="3" hidden="1">2</definedName>
    <definedName name="solver_drv" localSheetId="6" hidden="1">1</definedName>
    <definedName name="solver_drv" localSheetId="8" hidden="1">2</definedName>
    <definedName name="solver_drv" localSheetId="10" hidden="1">1</definedName>
    <definedName name="solver_drv" localSheetId="11" hidden="1">1</definedName>
    <definedName name="solver_eng" localSheetId="1" hidden="1">2</definedName>
    <definedName name="solver_eng" localSheetId="3" hidden="1">2</definedName>
    <definedName name="solver_eng" localSheetId="6" hidden="1">2</definedName>
    <definedName name="solver_eng" localSheetId="8" hidden="1">2</definedName>
    <definedName name="solver_eng" localSheetId="10" hidden="1">1</definedName>
    <definedName name="solver_eng" localSheetId="11" hidden="1">1</definedName>
    <definedName name="solver_est" localSheetId="1" hidden="1">1</definedName>
    <definedName name="solver_est" localSheetId="3" hidden="1">1</definedName>
    <definedName name="solver_est" localSheetId="6" hidden="1">1</definedName>
    <definedName name="solver_est" localSheetId="8" hidden="1">1</definedName>
    <definedName name="solver_est" localSheetId="10" hidden="1">1</definedName>
    <definedName name="solver_est" localSheetId="11" hidden="1">1</definedName>
    <definedName name="solver_itr" localSheetId="1" hidden="1">2147483647</definedName>
    <definedName name="solver_itr" localSheetId="3" hidden="1">2147483647</definedName>
    <definedName name="solver_itr" localSheetId="6" hidden="1">2147483647</definedName>
    <definedName name="solver_itr" localSheetId="8" hidden="1">2147483647</definedName>
    <definedName name="solver_itr" localSheetId="10" hidden="1">2147483647</definedName>
    <definedName name="solver_itr" localSheetId="11" hidden="1">2147483647</definedName>
    <definedName name="solver_lhs1" localSheetId="1" hidden="1">Задание1!$B$10</definedName>
    <definedName name="solver_lhs1" localSheetId="3" hidden="1">Задание2!$F$3</definedName>
    <definedName name="solver_lhs1" localSheetId="6" hidden="1">Задание3!$B$14</definedName>
    <definedName name="solver_lhs1" localSheetId="8" hidden="1">Задание4!$B$17</definedName>
    <definedName name="solver_lhs1" localSheetId="10" hidden="1">Задание5!$B$2:$B$3</definedName>
    <definedName name="solver_lhs1" localSheetId="11" hidden="1">Задание6!$D$2</definedName>
    <definedName name="solver_lhs10" localSheetId="8" hidden="1">Задание4!$G$16</definedName>
    <definedName name="solver_lhs2" localSheetId="1" hidden="1">Задание1!$B$11</definedName>
    <definedName name="solver_lhs2" localSheetId="3" hidden="1">Задание2!$F$4</definedName>
    <definedName name="solver_lhs2" localSheetId="6" hidden="1">Задание3!$C$14</definedName>
    <definedName name="solver_lhs2" localSheetId="8" hidden="1">Задание4!$C$17</definedName>
    <definedName name="solver_lhs2" localSheetId="10" hidden="1">Задание5!$D$2</definedName>
    <definedName name="solver_lhs2" localSheetId="11" hidden="1">Задание6!$D$3</definedName>
    <definedName name="solver_lhs3" localSheetId="1" hidden="1">Задание1!$B$7</definedName>
    <definedName name="solver_lhs3" localSheetId="3" hidden="1">Задание2!$F$5</definedName>
    <definedName name="solver_lhs3" localSheetId="6" hidden="1">Задание3!$D$14</definedName>
    <definedName name="solver_lhs3" localSheetId="8" hidden="1">Задание4!$D$17</definedName>
    <definedName name="solver_lhs3" localSheetId="10" hidden="1">Задание5!$D$3</definedName>
    <definedName name="solver_lhs3" localSheetId="11" hidden="1">Задание6!$D$4</definedName>
    <definedName name="solver_lhs4" localSheetId="1" hidden="1">Задание1!$B$8</definedName>
    <definedName name="solver_lhs4" localSheetId="6" hidden="1">Задание3!$E$14</definedName>
    <definedName name="solver_lhs4" localSheetId="8" hidden="1">Задание4!$E$17</definedName>
    <definedName name="solver_lhs4" localSheetId="11" hidden="1">Задание6!$D$5</definedName>
    <definedName name="solver_lhs5" localSheetId="6" hidden="1">Задание3!$F$11</definedName>
    <definedName name="solver_lhs5" localSheetId="8" hidden="1">Задание4!$F$17</definedName>
    <definedName name="solver_lhs6" localSheetId="6" hidden="1">Задание3!$F$12</definedName>
    <definedName name="solver_lhs6" localSheetId="8" hidden="1">Задание4!$G$12</definedName>
    <definedName name="solver_lhs7" localSheetId="6" hidden="1">Задание3!$F$13</definedName>
    <definedName name="solver_lhs7" localSheetId="8" hidden="1">Задание4!$G$13</definedName>
    <definedName name="solver_lhs8" localSheetId="8" hidden="1">Задание4!$G$14</definedName>
    <definedName name="solver_lhs9" localSheetId="8" hidden="1">Задание4!$G$15</definedName>
    <definedName name="solver_mip" localSheetId="1" hidden="1">2147483647</definedName>
    <definedName name="solver_mip" localSheetId="3" hidden="1">2147483647</definedName>
    <definedName name="solver_mip" localSheetId="6" hidden="1">2147483647</definedName>
    <definedName name="solver_mip" localSheetId="8" hidden="1">2147483647</definedName>
    <definedName name="solver_mip" localSheetId="10" hidden="1">2147483647</definedName>
    <definedName name="solver_mip" localSheetId="11" hidden="1">2147483647</definedName>
    <definedName name="solver_mni" localSheetId="1" hidden="1">30</definedName>
    <definedName name="solver_mni" localSheetId="3" hidden="1">30</definedName>
    <definedName name="solver_mni" localSheetId="6" hidden="1">30</definedName>
    <definedName name="solver_mni" localSheetId="8" hidden="1">30</definedName>
    <definedName name="solver_mni" localSheetId="10" hidden="1">30</definedName>
    <definedName name="solver_mni" localSheetId="11" hidden="1">30</definedName>
    <definedName name="solver_mrt" localSheetId="1" hidden="1">0.075</definedName>
    <definedName name="solver_mrt" localSheetId="3" hidden="1">0.075</definedName>
    <definedName name="solver_mrt" localSheetId="6" hidden="1">0.075</definedName>
    <definedName name="solver_mrt" localSheetId="8" hidden="1">0.075</definedName>
    <definedName name="solver_mrt" localSheetId="10" hidden="1">0.075</definedName>
    <definedName name="solver_mrt" localSheetId="11" hidden="1">0.075</definedName>
    <definedName name="solver_msl" localSheetId="1" hidden="1">2</definedName>
    <definedName name="solver_msl" localSheetId="3" hidden="1">2</definedName>
    <definedName name="solver_msl" localSheetId="6" hidden="1">2</definedName>
    <definedName name="solver_msl" localSheetId="8" hidden="1">2</definedName>
    <definedName name="solver_msl" localSheetId="10" hidden="1">2</definedName>
    <definedName name="solver_msl" localSheetId="11" hidden="1">2</definedName>
    <definedName name="solver_neg" localSheetId="1" hidden="1">1</definedName>
    <definedName name="solver_neg" localSheetId="3" hidden="1">1</definedName>
    <definedName name="solver_neg" localSheetId="6" hidden="1">1</definedName>
    <definedName name="solver_neg" localSheetId="8" hidden="1">1</definedName>
    <definedName name="solver_neg" localSheetId="10" hidden="1">2</definedName>
    <definedName name="solver_neg" localSheetId="11" hidden="1">2</definedName>
    <definedName name="solver_nod" localSheetId="1" hidden="1">2147483647</definedName>
    <definedName name="solver_nod" localSheetId="3" hidden="1">2147483647</definedName>
    <definedName name="solver_nod" localSheetId="6" hidden="1">2147483647</definedName>
    <definedName name="solver_nod" localSheetId="8" hidden="1">2147483647</definedName>
    <definedName name="solver_nod" localSheetId="10" hidden="1">2147483647</definedName>
    <definedName name="solver_nod" localSheetId="11" hidden="1">2147483647</definedName>
    <definedName name="solver_num" localSheetId="1" hidden="1">4</definedName>
    <definedName name="solver_num" localSheetId="3" hidden="1">3</definedName>
    <definedName name="solver_num" localSheetId="6" hidden="1">7</definedName>
    <definedName name="solver_num" localSheetId="8" hidden="1">10</definedName>
    <definedName name="solver_num" localSheetId="10" hidden="1">3</definedName>
    <definedName name="solver_num" localSheetId="11" hidden="1">4</definedName>
    <definedName name="solver_nwt" localSheetId="1" hidden="1">1</definedName>
    <definedName name="solver_nwt" localSheetId="3" hidden="1">1</definedName>
    <definedName name="solver_nwt" localSheetId="6" hidden="1">1</definedName>
    <definedName name="solver_nwt" localSheetId="8" hidden="1">1</definedName>
    <definedName name="solver_nwt" localSheetId="10" hidden="1">1</definedName>
    <definedName name="solver_nwt" localSheetId="11" hidden="1">1</definedName>
    <definedName name="solver_opt" localSheetId="1" hidden="1">Задание1!$F$12</definedName>
    <definedName name="solver_opt" localSheetId="3" hidden="1">Задание2!$B$11</definedName>
    <definedName name="solver_opt" localSheetId="6" hidden="1">Задание3!$B$19</definedName>
    <definedName name="solver_opt" localSheetId="8" hidden="1">Задание4!$B$22</definedName>
    <definedName name="solver_opt" localSheetId="10" hidden="1">Задание5!$B$4</definedName>
    <definedName name="solver_opt" localSheetId="11" hidden="1">Задание6!$B$6</definedName>
    <definedName name="solver_pre" localSheetId="1" hidden="1">0.000001</definedName>
    <definedName name="solver_pre" localSheetId="3" hidden="1">0.000001</definedName>
    <definedName name="solver_pre" localSheetId="6" hidden="1">0.000001</definedName>
    <definedName name="solver_pre" localSheetId="8" hidden="1">0.000001</definedName>
    <definedName name="solver_pre" localSheetId="10" hidden="1">0.000001</definedName>
    <definedName name="solver_pre" localSheetId="11" hidden="1">0.000001</definedName>
    <definedName name="solver_rbv" localSheetId="1" hidden="1">2</definedName>
    <definedName name="solver_rbv" localSheetId="3" hidden="1">2</definedName>
    <definedName name="solver_rbv" localSheetId="6" hidden="1">1</definedName>
    <definedName name="solver_rbv" localSheetId="8" hidden="1">2</definedName>
    <definedName name="solver_rbv" localSheetId="10" hidden="1">1</definedName>
    <definedName name="solver_rbv" localSheetId="11" hidden="1">1</definedName>
    <definedName name="solver_rel1" localSheetId="1" hidden="1">1</definedName>
    <definedName name="solver_rel1" localSheetId="3" hidden="1">3</definedName>
    <definedName name="solver_rel1" localSheetId="6" hidden="1">2</definedName>
    <definedName name="solver_rel1" localSheetId="8" hidden="1">3</definedName>
    <definedName name="solver_rel1" localSheetId="10" hidden="1">3</definedName>
    <definedName name="solver_rel1" localSheetId="11" hidden="1">2</definedName>
    <definedName name="solver_rel10" localSheetId="8" hidden="1">3</definedName>
    <definedName name="solver_rel2" localSheetId="1" hidden="1">1</definedName>
    <definedName name="solver_rel2" localSheetId="3" hidden="1">3</definedName>
    <definedName name="solver_rel2" localSheetId="6" hidden="1">2</definedName>
    <definedName name="solver_rel2" localSheetId="8" hidden="1">3</definedName>
    <definedName name="solver_rel2" localSheetId="10" hidden="1">1</definedName>
    <definedName name="solver_rel2" localSheetId="11" hidden="1">2</definedName>
    <definedName name="solver_rel3" localSheetId="1" hidden="1">3</definedName>
    <definedName name="solver_rel3" localSheetId="3" hidden="1">3</definedName>
    <definedName name="solver_rel3" localSheetId="6" hidden="1">2</definedName>
    <definedName name="solver_rel3" localSheetId="8" hidden="1">3</definedName>
    <definedName name="solver_rel3" localSheetId="10" hidden="1">1</definedName>
    <definedName name="solver_rel3" localSheetId="11" hidden="1">2</definedName>
    <definedName name="solver_rel4" localSheetId="1" hidden="1">3</definedName>
    <definedName name="solver_rel4" localSheetId="6" hidden="1">2</definedName>
    <definedName name="solver_rel4" localSheetId="8" hidden="1">3</definedName>
    <definedName name="solver_rel4" localSheetId="11" hidden="1">2</definedName>
    <definedName name="solver_rel5" localSheetId="6" hidden="1">1</definedName>
    <definedName name="solver_rel5" localSheetId="8" hidden="1">3</definedName>
    <definedName name="solver_rel6" localSheetId="6" hidden="1">1</definedName>
    <definedName name="solver_rel6" localSheetId="8" hidden="1">3</definedName>
    <definedName name="solver_rel7" localSheetId="6" hidden="1">1</definedName>
    <definedName name="solver_rel7" localSheetId="8" hidden="1">3</definedName>
    <definedName name="solver_rel8" localSheetId="8" hidden="1">3</definedName>
    <definedName name="solver_rel9" localSheetId="8" hidden="1">3</definedName>
    <definedName name="solver_rhs1" localSheetId="1" hidden="1">8</definedName>
    <definedName name="solver_rhs1" localSheetId="3" hidden="1">26</definedName>
    <definedName name="solver_rhs1" localSheetId="6" hidden="1">Задание3!$B$16</definedName>
    <definedName name="solver_rhs1" localSheetId="8" hidden="1">Задание4!$B$19</definedName>
    <definedName name="solver_rhs1" localSheetId="10" hidden="1">0</definedName>
    <definedName name="solver_rhs1" localSheetId="11" hidden="1">9</definedName>
    <definedName name="solver_rhs10" localSheetId="8" hidden="1">Задание4!$I$16</definedName>
    <definedName name="solver_rhs2" localSheetId="1" hidden="1">6</definedName>
    <definedName name="solver_rhs2" localSheetId="3" hidden="1">30</definedName>
    <definedName name="solver_rhs2" localSheetId="6" hidden="1">Задание3!$C$16</definedName>
    <definedName name="solver_rhs2" localSheetId="8" hidden="1">Задание4!$C$19</definedName>
    <definedName name="solver_rhs2" localSheetId="10" hidden="1">0</definedName>
    <definedName name="solver_rhs2" localSheetId="11" hidden="1">12</definedName>
    <definedName name="solver_rhs3" localSheetId="1" hidden="1">0</definedName>
    <definedName name="solver_rhs3" localSheetId="3" hidden="1">24</definedName>
    <definedName name="solver_rhs3" localSheetId="6" hidden="1">Задание3!$D$16</definedName>
    <definedName name="solver_rhs3" localSheetId="8" hidden="1">Задание4!$D$19</definedName>
    <definedName name="solver_rhs3" localSheetId="10" hidden="1">12</definedName>
    <definedName name="solver_rhs3" localSheetId="11" hidden="1">7</definedName>
    <definedName name="solver_rhs4" localSheetId="1" hidden="1">0</definedName>
    <definedName name="solver_rhs4" localSheetId="6" hidden="1">Задание3!$E$16</definedName>
    <definedName name="solver_rhs4" localSheetId="8" hidden="1">Задание4!$E$19</definedName>
    <definedName name="solver_rhs4" localSheetId="11" hidden="1">-4</definedName>
    <definedName name="solver_rhs5" localSheetId="6" hidden="1">Задание3!$H$11</definedName>
    <definedName name="solver_rhs5" localSheetId="8" hidden="1">Задание4!$F$19</definedName>
    <definedName name="solver_rhs6" localSheetId="6" hidden="1">Задание3!$H$12</definedName>
    <definedName name="solver_rhs6" localSheetId="8" hidden="1">Задание4!$I$12</definedName>
    <definedName name="solver_rhs7" localSheetId="6" hidden="1">Задание3!$H$13</definedName>
    <definedName name="solver_rhs7" localSheetId="8" hidden="1">Задание4!$I$13</definedName>
    <definedName name="solver_rhs8" localSheetId="8" hidden="1">Задание4!$I$14</definedName>
    <definedName name="solver_rhs9" localSheetId="8" hidden="1">Задание4!$I$15</definedName>
    <definedName name="solver_rlx" localSheetId="1" hidden="1">2</definedName>
    <definedName name="solver_rlx" localSheetId="3" hidden="1">2</definedName>
    <definedName name="solver_rlx" localSheetId="6" hidden="1">2</definedName>
    <definedName name="solver_rlx" localSheetId="8" hidden="1">2</definedName>
    <definedName name="solver_rlx" localSheetId="10" hidden="1">2</definedName>
    <definedName name="solver_rlx" localSheetId="11" hidden="1">2</definedName>
    <definedName name="solver_rsd" localSheetId="1" hidden="1">0</definedName>
    <definedName name="solver_rsd" localSheetId="3" hidden="1">0</definedName>
    <definedName name="solver_rsd" localSheetId="6" hidden="1">0</definedName>
    <definedName name="solver_rsd" localSheetId="8" hidden="1">0</definedName>
    <definedName name="solver_rsd" localSheetId="10" hidden="1">0</definedName>
    <definedName name="solver_rsd" localSheetId="11" hidden="1">0</definedName>
    <definedName name="solver_scl" localSheetId="1" hidden="1">2</definedName>
    <definedName name="solver_scl" localSheetId="3" hidden="1">2</definedName>
    <definedName name="solver_scl" localSheetId="6" hidden="1">1</definedName>
    <definedName name="solver_scl" localSheetId="8" hidden="1">2</definedName>
    <definedName name="solver_scl" localSheetId="10" hidden="1">1</definedName>
    <definedName name="solver_scl" localSheetId="11" hidden="1">1</definedName>
    <definedName name="solver_sho" localSheetId="1" hidden="1">2</definedName>
    <definedName name="solver_sho" localSheetId="3" hidden="1">2</definedName>
    <definedName name="solver_sho" localSheetId="6" hidden="1">2</definedName>
    <definedName name="solver_sho" localSheetId="8" hidden="1">2</definedName>
    <definedName name="solver_sho" localSheetId="10" hidden="1">2</definedName>
    <definedName name="solver_sho" localSheetId="11" hidden="1">2</definedName>
    <definedName name="solver_ssz" localSheetId="1" hidden="1">100</definedName>
    <definedName name="solver_ssz" localSheetId="3" hidden="1">100</definedName>
    <definedName name="solver_ssz" localSheetId="6" hidden="1">100</definedName>
    <definedName name="solver_ssz" localSheetId="8" hidden="1">100</definedName>
    <definedName name="solver_ssz" localSheetId="10" hidden="1">100</definedName>
    <definedName name="solver_ssz" localSheetId="11" hidden="1">100</definedName>
    <definedName name="solver_tim" localSheetId="1" hidden="1">2147483647</definedName>
    <definedName name="solver_tim" localSheetId="3" hidden="1">2147483647</definedName>
    <definedName name="solver_tim" localSheetId="6" hidden="1">2147483647</definedName>
    <definedName name="solver_tim" localSheetId="8" hidden="1">2147483647</definedName>
    <definedName name="solver_tim" localSheetId="10" hidden="1">2147483647</definedName>
    <definedName name="solver_tim" localSheetId="11" hidden="1">2147483647</definedName>
    <definedName name="solver_tol" localSheetId="1" hidden="1">0.01</definedName>
    <definedName name="solver_tol" localSheetId="3" hidden="1">0.01</definedName>
    <definedName name="solver_tol" localSheetId="6" hidden="1">0.01</definedName>
    <definedName name="solver_tol" localSheetId="8" hidden="1">0.01</definedName>
    <definedName name="solver_tol" localSheetId="10" hidden="1">0.01</definedName>
    <definedName name="solver_tol" localSheetId="11" hidden="1">0.01</definedName>
    <definedName name="solver_typ" localSheetId="1" hidden="1">1</definedName>
    <definedName name="solver_typ" localSheetId="3" hidden="1">2</definedName>
    <definedName name="solver_typ" localSheetId="6" hidden="1">2</definedName>
    <definedName name="solver_typ" localSheetId="8" hidden="1">2</definedName>
    <definedName name="solver_typ" localSheetId="10" hidden="1">1</definedName>
    <definedName name="solver_typ" localSheetId="11" hidden="1">1</definedName>
    <definedName name="solver_val" localSheetId="1" hidden="1">0</definedName>
    <definedName name="solver_val" localSheetId="3" hidden="1">0</definedName>
    <definedName name="solver_val" localSheetId="6" hidden="1">0</definedName>
    <definedName name="solver_val" localSheetId="8" hidden="1">0</definedName>
    <definedName name="solver_val" localSheetId="10" hidden="1">0</definedName>
    <definedName name="solver_val" localSheetId="11" hidden="1">0</definedName>
    <definedName name="solver_ver" localSheetId="1" hidden="1">3</definedName>
    <definedName name="solver_ver" localSheetId="3" hidden="1">3</definedName>
    <definedName name="solver_ver" localSheetId="6" hidden="1">3</definedName>
    <definedName name="solver_ver" localSheetId="8" hidden="1">3</definedName>
    <definedName name="solver_ver" localSheetId="10" hidden="1">3</definedName>
    <definedName name="solver_ver" localSheetId="11" hidden="1">3</definedName>
  </definedNames>
  <calcPr calcId="152511"/>
</workbook>
</file>

<file path=xl/calcChain.xml><?xml version="1.0" encoding="utf-8"?>
<calcChain xmlns="http://schemas.openxmlformats.org/spreadsheetml/2006/main">
  <c r="B6" i="18" l="1"/>
  <c r="D5" i="18"/>
  <c r="D4" i="18"/>
  <c r="D3" i="18"/>
  <c r="D2" i="18"/>
  <c r="B4" i="14"/>
  <c r="D3" i="14"/>
  <c r="D2" i="14"/>
  <c r="G13" i="11"/>
  <c r="G14" i="11"/>
  <c r="G15" i="11"/>
  <c r="G16" i="11"/>
  <c r="G12" i="11"/>
  <c r="C17" i="11"/>
  <c r="D17" i="11"/>
  <c r="E17" i="11"/>
  <c r="F17" i="11"/>
  <c r="B17" i="11"/>
  <c r="B22" i="11"/>
  <c r="B19" i="8"/>
  <c r="C14" i="8"/>
  <c r="D14" i="8"/>
  <c r="E14" i="8"/>
  <c r="B14" i="8"/>
  <c r="F12" i="8"/>
  <c r="F13" i="8"/>
  <c r="F11" i="8"/>
  <c r="F4" i="3" l="1"/>
  <c r="F5" i="3"/>
  <c r="F3" i="3"/>
  <c r="C7" i="3"/>
  <c r="C8" i="3" s="1"/>
  <c r="D7" i="3"/>
  <c r="D8" i="3" s="1"/>
  <c r="E7" i="3"/>
  <c r="E8" i="3" s="1"/>
  <c r="B7" i="3"/>
  <c r="B8" i="3" s="1"/>
  <c r="B11" i="3" l="1"/>
  <c r="B11" i="1"/>
  <c r="B10" i="1"/>
  <c r="F12" i="1"/>
</calcChain>
</file>

<file path=xl/sharedStrings.xml><?xml version="1.0" encoding="utf-8"?>
<sst xmlns="http://schemas.openxmlformats.org/spreadsheetml/2006/main" count="603" uniqueCount="272">
  <si>
    <t>X1 =</t>
  </si>
  <si>
    <t>X2 =</t>
  </si>
  <si>
    <t>Ограничения</t>
  </si>
  <si>
    <t>F =</t>
  </si>
  <si>
    <t>Microsoft Excel 15.0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</si>
  <si>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</si>
  <si>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</si>
  <si>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</si>
  <si>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0,016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</si>
  <si>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</si>
  <si>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</si>
  <si>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</si>
  <si>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</si>
  <si>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</si>
  <si>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</si>
  <si>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</si>
  <si>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</si>
  <si>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</si>
  <si>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</si>
  <si>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</si>
  <si>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</si>
  <si>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</si>
  <si>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</si>
  <si>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</si>
  <si>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$F$12</t>
  </si>
  <si>
    <t>$B$7</t>
  </si>
  <si>
    <t>Продолжить</t>
  </si>
  <si>
    <t>$B$8</t>
  </si>
  <si>
    <t>$B$10</t>
  </si>
  <si>
    <t>$B$10&lt;=8</t>
  </si>
  <si>
    <t>Привязка</t>
  </si>
  <si>
    <t>$B$11</t>
  </si>
  <si>
    <t>$B$11&lt;=6</t>
  </si>
  <si>
    <t>Вещество</t>
  </si>
  <si>
    <t>Кол-во ед. вещества, сод. в 1 кг сырья вида</t>
  </si>
  <si>
    <t>A</t>
  </si>
  <si>
    <t>B</t>
  </si>
  <si>
    <t>C</t>
  </si>
  <si>
    <t>Цена 1 кг сырья, р.</t>
  </si>
  <si>
    <t>Лист: [Лист Microsoft Excel (3).xlsx]Задание1</t>
  </si>
  <si>
    <t>$B$7&gt;=0</t>
  </si>
  <si>
    <t>Без привязки</t>
  </si>
  <si>
    <t>$B$8&gt;=0</t>
  </si>
  <si>
    <t>Отчет создан: 20.12.2024 16:11:24</t>
  </si>
  <si>
    <t>Всего</t>
  </si>
  <si>
    <t>Стоимость</t>
  </si>
  <si>
    <t>Лист: [Лист Microsoft Excel (3).xlsx]Задание2</t>
  </si>
  <si>
    <t>Число итераций: 6 Число подзадач: 0</t>
  </si>
  <si>
    <t>Ячейка целевой функции (Минимум)</t>
  </si>
  <si>
    <t>$B$3</t>
  </si>
  <si>
    <t>A Кол-во ед. вещества, сод. в 1 кг сырья вида</t>
  </si>
  <si>
    <t>$C$3</t>
  </si>
  <si>
    <t>$D$3</t>
  </si>
  <si>
    <t>$E$3</t>
  </si>
  <si>
    <t>$B$4</t>
  </si>
  <si>
    <t>B Кол-во ед. вещества, сод. в 1 кг сырья вида</t>
  </si>
  <si>
    <t>$C$4</t>
  </si>
  <si>
    <t>$D$4</t>
  </si>
  <si>
    <t>$E$4</t>
  </si>
  <si>
    <t>$B$5</t>
  </si>
  <si>
    <t>C Кол-во ед. вещества, сод. в 1 кг сырья вида</t>
  </si>
  <si>
    <t>$C$5</t>
  </si>
  <si>
    <t>$D$5</t>
  </si>
  <si>
    <t>$E$5</t>
  </si>
  <si>
    <t>$F$3</t>
  </si>
  <si>
    <t>A Всего</t>
  </si>
  <si>
    <t>$F$3&gt;=26</t>
  </si>
  <si>
    <t>$F$4</t>
  </si>
  <si>
    <t>B Всего</t>
  </si>
  <si>
    <t>$F$4&gt;=30</t>
  </si>
  <si>
    <t>$F$5</t>
  </si>
  <si>
    <t>C Всего</t>
  </si>
  <si>
    <t>$F$5&gt;=24</t>
  </si>
  <si>
    <t>Итоговая стоимость</t>
  </si>
  <si>
    <t>Отчет создан: 20.12.2024 16:34:30</t>
  </si>
  <si>
    <t>Время решения: 0,031 секунд.</t>
  </si>
  <si>
    <t>Итоговая стоимость Кол-во ед. вещества, сод. в 1 кг сырья вида</t>
  </si>
  <si>
    <t>$B$3:$E$5</t>
  </si>
  <si>
    <t>Филлиалы</t>
  </si>
  <si>
    <t>A1</t>
  </si>
  <si>
    <t>A2</t>
  </si>
  <si>
    <t>A3</t>
  </si>
  <si>
    <t>Потребности</t>
  </si>
  <si>
    <t>B1</t>
  </si>
  <si>
    <t>B2</t>
  </si>
  <si>
    <t>B3</t>
  </si>
  <si>
    <t>B4</t>
  </si>
  <si>
    <t>Потребители</t>
  </si>
  <si>
    <t>Производство</t>
  </si>
  <si>
    <t>Итог производство</t>
  </si>
  <si>
    <t xml:space="preserve">Итог потребности </t>
  </si>
  <si>
    <t>&lt;=</t>
  </si>
  <si>
    <t>=</t>
  </si>
  <si>
    <t>Формула функции цели</t>
  </si>
  <si>
    <t>Лист: [Кривошей день2 задача2 вариант9.xlsx]Задание3</t>
  </si>
  <si>
    <t>Отчет создан: 21.12.2024 10:41:14</t>
  </si>
  <si>
    <t>Время решения: 0,047 секунд.</t>
  </si>
  <si>
    <t>Число итераций: 11 Число подзадач: 0</t>
  </si>
  <si>
    <t>Максимальное время Без пределов,  Число итераций Без пределов, Precision 0,000001, Использовать автоматическое масштабирование</t>
  </si>
  <si>
    <t>$B$19</t>
  </si>
  <si>
    <t>A1 B1</t>
  </si>
  <si>
    <t>$C$11</t>
  </si>
  <si>
    <t>A1 B2</t>
  </si>
  <si>
    <t>$D$11</t>
  </si>
  <si>
    <t>A1 B3</t>
  </si>
  <si>
    <t>$E$11</t>
  </si>
  <si>
    <t>A1 B4</t>
  </si>
  <si>
    <t>$B$12</t>
  </si>
  <si>
    <t>A2 B1</t>
  </si>
  <si>
    <t>$C$12</t>
  </si>
  <si>
    <t>A2 B2</t>
  </si>
  <si>
    <t>$D$12</t>
  </si>
  <si>
    <t>A2 B3</t>
  </si>
  <si>
    <t>$E$12</t>
  </si>
  <si>
    <t>A2 B4</t>
  </si>
  <si>
    <t>$B$13</t>
  </si>
  <si>
    <t>A3 B1</t>
  </si>
  <si>
    <t>$C$13</t>
  </si>
  <si>
    <t>A3 B2</t>
  </si>
  <si>
    <t>$D$13</t>
  </si>
  <si>
    <t>A3 B3</t>
  </si>
  <si>
    <t>$E$13</t>
  </si>
  <si>
    <t>A3 B4</t>
  </si>
  <si>
    <t>$B$14</t>
  </si>
  <si>
    <t>Итог потребности  B1</t>
  </si>
  <si>
    <t>$B$14=$B$16</t>
  </si>
  <si>
    <t>$C$14</t>
  </si>
  <si>
    <t>Итог потребности  B2</t>
  </si>
  <si>
    <t>$C$14=$C$16</t>
  </si>
  <si>
    <t>$D$14</t>
  </si>
  <si>
    <t>Итог потребности  B3</t>
  </si>
  <si>
    <t>$D$14=$D$16</t>
  </si>
  <si>
    <t>$E$14</t>
  </si>
  <si>
    <t>Итог потребности  B4</t>
  </si>
  <si>
    <t>$E$14=$E$16</t>
  </si>
  <si>
    <t>$F$11</t>
  </si>
  <si>
    <t>A1 Итог производство</t>
  </si>
  <si>
    <t>$F$11&lt;=$H$11</t>
  </si>
  <si>
    <t>A2 Итог производство</t>
  </si>
  <si>
    <t>$F$12&lt;=$H$12</t>
  </si>
  <si>
    <t>$F$13</t>
  </si>
  <si>
    <t>A3 Итог производство</t>
  </si>
  <si>
    <t>$F$13&lt;=$H$13</t>
  </si>
  <si>
    <t>$B$11:$E$13</t>
  </si>
  <si>
    <t>Microsoft Excel 15.0 Отчет об устойчивости</t>
  </si>
  <si>
    <t>Окончательное</t>
  </si>
  <si>
    <t>Значение</t>
  </si>
  <si>
    <t>Приведенн.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</si>
  <si>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</si>
  <si>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</si>
  <si>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</si>
  <si>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</si>
  <si>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</si>
  <si>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</si>
  <si>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</si>
  <si>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</si>
  <si>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</si>
  <si>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Матрица переменных</t>
  </si>
  <si>
    <t>Рабочие</t>
  </si>
  <si>
    <t>P1</t>
  </si>
  <si>
    <t>P2</t>
  </si>
  <si>
    <t>P3</t>
  </si>
  <si>
    <t>P4</t>
  </si>
  <si>
    <t>P5</t>
  </si>
  <si>
    <t>O1</t>
  </si>
  <si>
    <t>O2</t>
  </si>
  <si>
    <t>O3</t>
  </si>
  <si>
    <t>O4</t>
  </si>
  <si>
    <t>O5</t>
  </si>
  <si>
    <t>Операции</t>
  </si>
  <si>
    <t>Функция</t>
  </si>
  <si>
    <t>Итог</t>
  </si>
  <si>
    <t>Лист: [Кривошей день2 задача2 вариант9.xlsx]Задание4</t>
  </si>
  <si>
    <t>$B$22</t>
  </si>
  <si>
    <t>Функция &lt;=</t>
  </si>
  <si>
    <t>P1 O1</t>
  </si>
  <si>
    <t>P1 O2</t>
  </si>
  <si>
    <t>P1 O3</t>
  </si>
  <si>
    <t>P1 O4</t>
  </si>
  <si>
    <t>P1 O5</t>
  </si>
  <si>
    <t>P2 O1</t>
  </si>
  <si>
    <t>P2 O2</t>
  </si>
  <si>
    <t>P2 O3</t>
  </si>
  <si>
    <t>P2 O4</t>
  </si>
  <si>
    <t>P2 O5</t>
  </si>
  <si>
    <t>P3 O1</t>
  </si>
  <si>
    <t>P3 O2</t>
  </si>
  <si>
    <t>P3 O3</t>
  </si>
  <si>
    <t>P3 O4</t>
  </si>
  <si>
    <t>$F$14</t>
  </si>
  <si>
    <t>P3 O5</t>
  </si>
  <si>
    <t>$B$15</t>
  </si>
  <si>
    <t>P4 O1</t>
  </si>
  <si>
    <t>$C$15</t>
  </si>
  <si>
    <t>P4 O2</t>
  </si>
  <si>
    <t>$D$15</t>
  </si>
  <si>
    <t>P4 O3</t>
  </si>
  <si>
    <t>$E$15</t>
  </si>
  <si>
    <t>P4 O4</t>
  </si>
  <si>
    <t>$F$15</t>
  </si>
  <si>
    <t>P4 O5</t>
  </si>
  <si>
    <t>$B$16</t>
  </si>
  <si>
    <t>P5 O1</t>
  </si>
  <si>
    <t>$C$16</t>
  </si>
  <si>
    <t>P5 O2</t>
  </si>
  <si>
    <t>$D$16</t>
  </si>
  <si>
    <t>P5 O3</t>
  </si>
  <si>
    <t>$E$16</t>
  </si>
  <si>
    <t>P5 O4</t>
  </si>
  <si>
    <t>$F$16</t>
  </si>
  <si>
    <t>P5 O5</t>
  </si>
  <si>
    <t>$B$17</t>
  </si>
  <si>
    <t>Итог O1</t>
  </si>
  <si>
    <t>$C$17</t>
  </si>
  <si>
    <t>Итог O2</t>
  </si>
  <si>
    <t>$D$17</t>
  </si>
  <si>
    <t>Итог O3</t>
  </si>
  <si>
    <t>$E$17</t>
  </si>
  <si>
    <t>Итог O4</t>
  </si>
  <si>
    <t>$F$17</t>
  </si>
  <si>
    <t>Итог O5</t>
  </si>
  <si>
    <t>$G$12</t>
  </si>
  <si>
    <t>P1 Итог</t>
  </si>
  <si>
    <t>$G$13</t>
  </si>
  <si>
    <t>P2 Итог</t>
  </si>
  <si>
    <t>$G$14</t>
  </si>
  <si>
    <t>P3 Итог</t>
  </si>
  <si>
    <t>$G$15</t>
  </si>
  <si>
    <t>P4 Итог</t>
  </si>
  <si>
    <t>$G$16</t>
  </si>
  <si>
    <t>P5 Итог</t>
  </si>
  <si>
    <t>$B$12:$F$16</t>
  </si>
  <si>
    <t>Отчет создан: 21.12.2024 11:06:12</t>
  </si>
  <si>
    <t>Время решения: 0,046 секунд.</t>
  </si>
  <si>
    <t>Число итераций: 26 Число подзадач: 0</t>
  </si>
  <si>
    <t>$B$17&gt;=$B$19</t>
  </si>
  <si>
    <t>$C$17&gt;=$C$19</t>
  </si>
  <si>
    <t>$D$17&gt;=$D$19</t>
  </si>
  <si>
    <t>$E$17&gt;=$E$19</t>
  </si>
  <si>
    <t>$F$17&gt;=$F$19</t>
  </si>
  <si>
    <t>$G$12&gt;=$I$12</t>
  </si>
  <si>
    <t>$G$13&gt;=$I$13</t>
  </si>
  <si>
    <t>$G$14&gt;=$I$14</t>
  </si>
  <si>
    <t>$G$15&gt;=$I$15</t>
  </si>
  <si>
    <t>$G$16&gt;=$I$16</t>
  </si>
  <si>
    <t>&gt;=</t>
  </si>
  <si>
    <t>Парамерты</t>
  </si>
  <si>
    <t>X</t>
  </si>
  <si>
    <t>Y</t>
  </si>
  <si>
    <t>F</t>
  </si>
  <si>
    <t>Значения</t>
  </si>
  <si>
    <t>Лист: [Кривошей день2 задача2 вариант9.xlsx]Задание5</t>
  </si>
  <si>
    <t>F Значения</t>
  </si>
  <si>
    <t>$B$2</t>
  </si>
  <si>
    <t>X Значения</t>
  </si>
  <si>
    <t>Y Значения</t>
  </si>
  <si>
    <t>$D$2</t>
  </si>
  <si>
    <t>X Ограничения</t>
  </si>
  <si>
    <t>$D$2&lt;=0</t>
  </si>
  <si>
    <t>Y Ограничения</t>
  </si>
  <si>
    <t>$D$3&lt;=12</t>
  </si>
  <si>
    <t>Отчет создан: 21.12.2024 11:19:25</t>
  </si>
  <si>
    <t>Модуль: Поиск решения нелинейных задач методом ОПГ</t>
  </si>
  <si>
    <t>Число итераций: 3 Число подзадач: 0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</si>
  <si>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</si>
  <si>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</si>
  <si>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$B$2&gt;=0</t>
  </si>
  <si>
    <t>$B$3&gt;=0</t>
  </si>
  <si>
    <t>X4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</si>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</sst>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0" borderId="6" xfId="0" applyBorder="1"/>
    <xf numFmtId="0" fontId="1" fillId="0" borderId="0" xfId="0" applyFont="1"/>
    <xf numFmtId="0" fontId="0" fillId="0" borderId="8" xfId="0" applyFill="1" applyBorder="1" applyAlignment="1"/>
    <xf numFmtId="0" fontId="2" fillId="0" borderId="7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0" fillId="0" borderId="0" xfId="0" applyNumberFormat="1" applyFill="1" applyBorder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wrapText="1"/>
    </xf>
    <xf numFmtId="0" fontId="0" fillId="2" borderId="1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2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wrapText="1"/>
    </xf>
    <xf numFmtId="0" fontId="0" fillId="0" borderId="28" xfId="0" applyFill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 wrapText="1"/>
    </xf>
    <xf numFmtId="0" fontId="4" fillId="0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27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419388</xdr:colOff>
      <xdr:row>4</xdr:row>
      <xdr:rowOff>9633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10691" cy="771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6</xdr:col>
      <xdr:colOff>152994</xdr:colOff>
      <xdr:row>19</xdr:row>
      <xdr:rowOff>319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4258269" cy="2286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3</xdr:col>
      <xdr:colOff>743348</xdr:colOff>
      <xdr:row>15</xdr:row>
      <xdr:rowOff>57344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0"/>
          <a:ext cx="2848373" cy="1390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customWidth="1"/>
    <col min="3" max="3" width="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7" t="s">
        <v>4</v>
      </c>
    </row>
    <row r="2" spans="1:5" x14ac:dyDescent="0.25">
      <c r="A2" s="7" t="s">
        <v>39</v>
      </c>
    </row>
    <row r="3" spans="1:5" x14ac:dyDescent="0.25">
      <c r="A3" s="7" t="s">
        <v>43</v>
      </c>
    </row>
    <row r="4" spans="1:5" x14ac:dyDescent="0.25">
      <c r="A4" s="7" t="s">
        <v>5</v>
      </c>
    </row>
    <row r="5" spans="1:5" x14ac:dyDescent="0.25">
      <c r="A5" s="7" t="s">
        <v>6</v>
      </c>
    </row>
    <row r="6" spans="1:5" hidden="1" outlineLevel="1" x14ac:dyDescent="0.25">
      <c r="A6" s="7"/>
      <c r="B6" t="s">
        <v>7</v>
      </c>
    </row>
    <row r="7" spans="1:5" hidden="1" outlineLevel="1" x14ac:dyDescent="0.25">
      <c r="A7" s="7"/>
      <c r="B7" t="s">
        <v>8</v>
      </c>
    </row>
    <row r="8" spans="1:5" hidden="1" outlineLevel="1" x14ac:dyDescent="0.25">
      <c r="A8" s="7"/>
      <c r="B8" t="s">
        <v>9</v>
      </c>
    </row>
    <row r="9" spans="1:5" collapsed="1" x14ac:dyDescent="0.25">
      <c r="A9" s="7" t="s">
        <v>10</v>
      </c>
    </row>
    <row r="10" spans="1:5" hidden="1" outlineLevel="1" x14ac:dyDescent="0.25">
      <c r="B10" t="s">
        <v>11</v>
      </c>
    </row>
    <row r="11" spans="1:5" hidden="1" outlineLevel="1" x14ac:dyDescent="0.25">
      <c r="B11" t="s">
        <v>12</v>
      </c>
    </row>
    <row r="12" spans="1:5" collapsed="1" x14ac:dyDescent="0.25"/>
    <row r="14" spans="1:5" ht="15.75" thickBot="1" x14ac:dyDescent="0.3">
      <c r="A14" t="s">
        <v>13</v>
      </c>
    </row>
    <row r="15" spans="1:5" ht="15.75" thickBot="1" x14ac:dyDescent="0.3">
      <c r="B15" s="9" t="s">
        <v>14</v>
      </c>
      <c r="C15" s="9" t="s">
        <v>15</v>
      </c>
      <c r="D15" s="9" t="s">
        <v>16</v>
      </c>
      <c r="E15" s="9" t="s">
        <v>17</v>
      </c>
    </row>
    <row r="16" spans="1:5" ht="15.75" thickBot="1" x14ac:dyDescent="0.3">
      <c r="B16" s="8" t="s">
        <v>24</v>
      </c>
      <c r="C16" s="8" t="s">
        <v>3</v>
      </c>
      <c r="D16" s="12">
        <v>54</v>
      </c>
      <c r="E16" s="12">
        <v>22</v>
      </c>
    </row>
    <row r="19" spans="1:7" ht="15.75" thickBot="1" x14ac:dyDescent="0.3">
      <c r="A19" t="s">
        <v>18</v>
      </c>
    </row>
    <row r="20" spans="1:7" ht="15.75" thickBot="1" x14ac:dyDescent="0.3">
      <c r="B20" s="9" t="s">
        <v>14</v>
      </c>
      <c r="C20" s="9" t="s">
        <v>15</v>
      </c>
      <c r="D20" s="9" t="s">
        <v>16</v>
      </c>
      <c r="E20" s="9" t="s">
        <v>17</v>
      </c>
      <c r="F20" s="9" t="s">
        <v>19</v>
      </c>
    </row>
    <row r="21" spans="1:7" x14ac:dyDescent="0.25">
      <c r="B21" s="11" t="s">
        <v>25</v>
      </c>
      <c r="C21" s="11" t="s">
        <v>0</v>
      </c>
      <c r="D21" s="13">
        <v>8</v>
      </c>
      <c r="E21" s="13">
        <v>4</v>
      </c>
      <c r="F21" s="11" t="s">
        <v>26</v>
      </c>
    </row>
    <row r="22" spans="1:7" ht="15.75" thickBot="1" x14ac:dyDescent="0.3">
      <c r="B22" s="8" t="s">
        <v>27</v>
      </c>
      <c r="C22" s="8" t="s">
        <v>1</v>
      </c>
      <c r="D22" s="12">
        <v>6</v>
      </c>
      <c r="E22" s="12">
        <v>2</v>
      </c>
      <c r="F22" s="8" t="s">
        <v>26</v>
      </c>
    </row>
    <row r="25" spans="1:7" ht="15.75" thickBot="1" x14ac:dyDescent="0.3">
      <c r="A25" t="s">
        <v>2</v>
      </c>
    </row>
    <row r="26" spans="1:7" ht="15.75" thickBot="1" x14ac:dyDescent="0.3">
      <c r="B26" s="9" t="s">
        <v>14</v>
      </c>
      <c r="C26" s="9" t="s">
        <v>15</v>
      </c>
      <c r="D26" s="9" t="s">
        <v>20</v>
      </c>
      <c r="E26" s="9" t="s">
        <v>21</v>
      </c>
      <c r="F26" s="9" t="s">
        <v>22</v>
      </c>
      <c r="G26" s="9" t="s">
        <v>23</v>
      </c>
    </row>
    <row r="27" spans="1:7" x14ac:dyDescent="0.25">
      <c r="B27" s="11" t="s">
        <v>28</v>
      </c>
      <c r="C27" s="11"/>
      <c r="D27" s="13">
        <v>8</v>
      </c>
      <c r="E27" s="11" t="s">
        <v>29</v>
      </c>
      <c r="F27" s="11" t="s">
        <v>30</v>
      </c>
      <c r="G27" s="11">
        <v>0</v>
      </c>
    </row>
    <row r="28" spans="1:7" x14ac:dyDescent="0.25">
      <c r="B28" s="11" t="s">
        <v>31</v>
      </c>
      <c r="C28" s="11"/>
      <c r="D28" s="13">
        <v>6</v>
      </c>
      <c r="E28" s="11" t="s">
        <v>32</v>
      </c>
      <c r="F28" s="11" t="s">
        <v>30</v>
      </c>
      <c r="G28" s="11">
        <v>0</v>
      </c>
    </row>
    <row r="29" spans="1:7" x14ac:dyDescent="0.25">
      <c r="B29" s="11" t="s">
        <v>25</v>
      </c>
      <c r="C29" s="11" t="s">
        <v>0</v>
      </c>
      <c r="D29" s="13">
        <v>4</v>
      </c>
      <c r="E29" s="11" t="s">
        <v>40</v>
      </c>
      <c r="F29" s="11" t="s">
        <v>41</v>
      </c>
      <c r="G29" s="13">
        <v>4</v>
      </c>
    </row>
    <row r="30" spans="1:7" ht="15.75" thickBot="1" x14ac:dyDescent="0.3">
      <c r="B30" s="8" t="s">
        <v>27</v>
      </c>
      <c r="C30" s="8" t="s">
        <v>1</v>
      </c>
      <c r="D30" s="12">
        <v>2</v>
      </c>
      <c r="E30" s="8" t="s">
        <v>42</v>
      </c>
      <c r="F30" s="8" t="s">
        <v>41</v>
      </c>
      <c r="G30" s="12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customWidth="1"/>
    <col min="3" max="3" width="14.710937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7" t="s">
        <v>4</v>
      </c>
    </row>
    <row r="2" spans="1:5" x14ac:dyDescent="0.25">
      <c r="A2" s="7" t="s">
        <v>251</v>
      </c>
    </row>
    <row r="3" spans="1:5" x14ac:dyDescent="0.25">
      <c r="A3" s="7" t="s">
        <v>261</v>
      </c>
    </row>
    <row r="4" spans="1:5" x14ac:dyDescent="0.25">
      <c r="A4" s="7" t="s">
        <v>5</v>
      </c>
    </row>
    <row r="5" spans="1:5" x14ac:dyDescent="0.25">
      <c r="A5" s="7" t="s">
        <v>6</v>
      </c>
    </row>
    <row r="6" spans="1:5" hidden="1" outlineLevel="1" x14ac:dyDescent="0.25">
      <c r="A6" s="7"/>
      <c r="B6" t="s">
        <v>262</v>
      </c>
    </row>
    <row r="7" spans="1:5" hidden="1" outlineLevel="1" x14ac:dyDescent="0.25">
      <c r="A7" s="7"/>
      <c r="B7" t="s">
        <v>96</v>
      </c>
    </row>
    <row r="8" spans="1:5" hidden="1" outlineLevel="1" x14ac:dyDescent="0.25">
      <c r="A8" s="7"/>
      <c r="B8" t="s">
        <v>263</v>
      </c>
    </row>
    <row r="9" spans="1:5" collapsed="1" x14ac:dyDescent="0.25">
      <c r="A9" s="7" t="s">
        <v>10</v>
      </c>
    </row>
    <row r="10" spans="1:5" hidden="1" outlineLevel="1" x14ac:dyDescent="0.25">
      <c r="B10" t="s">
        <v>98</v>
      </c>
    </row>
    <row r="11" spans="1:5" hidden="1" outlineLevel="1" x14ac:dyDescent="0.25">
      <c r="B11" t="s">
        <v>264</v>
      </c>
    </row>
    <row r="12" spans="1:5" hidden="1" outlineLevel="1" x14ac:dyDescent="0.25">
      <c r="B12" t="s">
        <v>265</v>
      </c>
    </row>
    <row r="13" spans="1:5" collapsed="1" x14ac:dyDescent="0.25"/>
    <row r="14" spans="1:5" ht="15.75" thickBot="1" x14ac:dyDescent="0.3">
      <c r="A14" t="s">
        <v>13</v>
      </c>
    </row>
    <row r="15" spans="1:5" ht="15.75" thickBot="1" x14ac:dyDescent="0.3">
      <c r="B15" s="48" t="s">
        <v>14</v>
      </c>
      <c r="C15" s="48" t="s">
        <v>15</v>
      </c>
      <c r="D15" s="48" t="s">
        <v>16</v>
      </c>
      <c r="E15" s="48" t="s">
        <v>17</v>
      </c>
    </row>
    <row r="16" spans="1:5" ht="15.75" thickBot="1" x14ac:dyDescent="0.3">
      <c r="B16" s="8" t="s">
        <v>54</v>
      </c>
      <c r="C16" s="8" t="s">
        <v>252</v>
      </c>
      <c r="D16" s="12">
        <v>-360</v>
      </c>
      <c r="E16" s="12">
        <v>0</v>
      </c>
    </row>
    <row r="19" spans="1:7" ht="15.75" thickBot="1" x14ac:dyDescent="0.3">
      <c r="A19" t="s">
        <v>18</v>
      </c>
    </row>
    <row r="20" spans="1:7" ht="15.75" thickBot="1" x14ac:dyDescent="0.3">
      <c r="B20" s="48" t="s">
        <v>14</v>
      </c>
      <c r="C20" s="48" t="s">
        <v>15</v>
      </c>
      <c r="D20" s="48" t="s">
        <v>16</v>
      </c>
      <c r="E20" s="48" t="s">
        <v>17</v>
      </c>
      <c r="F20" s="48" t="s">
        <v>19</v>
      </c>
    </row>
    <row r="21" spans="1:7" x14ac:dyDescent="0.25">
      <c r="B21" s="11" t="s">
        <v>253</v>
      </c>
      <c r="C21" s="11" t="s">
        <v>254</v>
      </c>
      <c r="D21" s="13">
        <v>12</v>
      </c>
      <c r="E21" s="13">
        <v>0</v>
      </c>
      <c r="F21" s="11" t="s">
        <v>26</v>
      </c>
    </row>
    <row r="22" spans="1:7" ht="15.75" thickBot="1" x14ac:dyDescent="0.3">
      <c r="B22" s="8" t="s">
        <v>49</v>
      </c>
      <c r="C22" s="8" t="s">
        <v>255</v>
      </c>
      <c r="D22" s="12">
        <v>12</v>
      </c>
      <c r="E22" s="12">
        <v>0</v>
      </c>
      <c r="F22" s="8" t="s">
        <v>26</v>
      </c>
    </row>
    <row r="25" spans="1:7" ht="15.75" thickBot="1" x14ac:dyDescent="0.3">
      <c r="A25" t="s">
        <v>2</v>
      </c>
    </row>
    <row r="26" spans="1:7" ht="15.75" thickBot="1" x14ac:dyDescent="0.3">
      <c r="B26" s="48" t="s">
        <v>14</v>
      </c>
      <c r="C26" s="48" t="s">
        <v>15</v>
      </c>
      <c r="D26" s="48" t="s">
        <v>20</v>
      </c>
      <c r="E26" s="48" t="s">
        <v>21</v>
      </c>
      <c r="F26" s="48" t="s">
        <v>22</v>
      </c>
      <c r="G26" s="48" t="s">
        <v>23</v>
      </c>
    </row>
    <row r="27" spans="1:7" x14ac:dyDescent="0.25">
      <c r="B27" s="11" t="s">
        <v>256</v>
      </c>
      <c r="C27" s="11" t="s">
        <v>257</v>
      </c>
      <c r="D27" s="13">
        <v>0</v>
      </c>
      <c r="E27" s="11" t="s">
        <v>258</v>
      </c>
      <c r="F27" s="11" t="s">
        <v>30</v>
      </c>
      <c r="G27" s="11">
        <v>0</v>
      </c>
    </row>
    <row r="28" spans="1:7" x14ac:dyDescent="0.25">
      <c r="B28" s="11" t="s">
        <v>52</v>
      </c>
      <c r="C28" s="11" t="s">
        <v>259</v>
      </c>
      <c r="D28" s="13">
        <v>0</v>
      </c>
      <c r="E28" s="11" t="s">
        <v>260</v>
      </c>
      <c r="F28" s="11" t="s">
        <v>41</v>
      </c>
      <c r="G28" s="11">
        <v>12</v>
      </c>
    </row>
    <row r="29" spans="1:7" x14ac:dyDescent="0.25">
      <c r="B29" s="11" t="s">
        <v>253</v>
      </c>
      <c r="C29" s="11" t="s">
        <v>254</v>
      </c>
      <c r="D29" s="13">
        <v>0</v>
      </c>
      <c r="E29" s="11" t="s">
        <v>266</v>
      </c>
      <c r="F29" s="11" t="s">
        <v>30</v>
      </c>
      <c r="G29" s="13">
        <v>0</v>
      </c>
    </row>
    <row r="30" spans="1:7" ht="15.75" thickBot="1" x14ac:dyDescent="0.3">
      <c r="B30" s="8" t="s">
        <v>49</v>
      </c>
      <c r="C30" s="8" t="s">
        <v>255</v>
      </c>
      <c r="D30" s="12">
        <v>0</v>
      </c>
      <c r="E30" s="8" t="s">
        <v>267</v>
      </c>
      <c r="F30" s="8" t="s">
        <v>30</v>
      </c>
      <c r="G30" s="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B4"/>
    </sheetView>
  </sheetViews>
  <sheetFormatPr defaultRowHeight="15" x14ac:dyDescent="0.25"/>
  <cols>
    <col min="1" max="1" width="11.7109375" customWidth="1"/>
    <col min="4" max="4" width="13.28515625" customWidth="1"/>
  </cols>
  <sheetData>
    <row r="1" spans="1:6" x14ac:dyDescent="0.25">
      <c r="A1" s="41" t="s">
        <v>246</v>
      </c>
      <c r="B1" s="41" t="s">
        <v>250</v>
      </c>
      <c r="D1" t="s">
        <v>2</v>
      </c>
    </row>
    <row r="2" spans="1:6" x14ac:dyDescent="0.25">
      <c r="A2" s="41" t="s">
        <v>247</v>
      </c>
      <c r="B2" s="41">
        <v>0</v>
      </c>
      <c r="D2">
        <f>B2+2*B3</f>
        <v>0</v>
      </c>
      <c r="E2" t="s">
        <v>91</v>
      </c>
      <c r="F2">
        <v>0</v>
      </c>
    </row>
    <row r="3" spans="1:6" x14ac:dyDescent="0.25">
      <c r="A3" s="41" t="s">
        <v>248</v>
      </c>
      <c r="B3" s="41">
        <v>0</v>
      </c>
      <c r="D3">
        <f>2*B2-B3</f>
        <v>0</v>
      </c>
      <c r="E3" t="s">
        <v>91</v>
      </c>
      <c r="F3">
        <v>12</v>
      </c>
    </row>
    <row r="4" spans="1:6" x14ac:dyDescent="0.25">
      <c r="A4" s="57" t="s">
        <v>249</v>
      </c>
      <c r="B4" s="57">
        <f>2*B2+4*B3-B2^2-2*B3^2</f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8" sqref="F8"/>
    </sheetView>
  </sheetViews>
  <sheetFormatPr defaultRowHeight="15" x14ac:dyDescent="0.25"/>
  <cols>
    <col min="1" max="1" width="11.85546875" customWidth="1"/>
    <col min="2" max="2" width="10.5703125" customWidth="1"/>
    <col min="4" max="4" width="12.5703125" customWidth="1"/>
  </cols>
  <sheetData>
    <row r="1" spans="1:6" x14ac:dyDescent="0.25">
      <c r="A1" s="41" t="s">
        <v>246</v>
      </c>
      <c r="B1" s="41" t="s">
        <v>250</v>
      </c>
      <c r="D1" t="s">
        <v>2</v>
      </c>
    </row>
    <row r="2" spans="1:6" x14ac:dyDescent="0.25">
      <c r="A2" s="41" t="s">
        <v>269</v>
      </c>
      <c r="B2" s="41">
        <v>-249022122620851.62</v>
      </c>
      <c r="D2">
        <f>9*B2-5*B3+5*B4</f>
        <v>9</v>
      </c>
      <c r="E2" t="s">
        <v>92</v>
      </c>
      <c r="F2">
        <v>9</v>
      </c>
    </row>
    <row r="3" spans="1:6" x14ac:dyDescent="0.25">
      <c r="A3" s="41" t="s">
        <v>270</v>
      </c>
      <c r="B3" s="41">
        <v>-4150368710347.5229</v>
      </c>
      <c r="D3">
        <f>-2*B2+7*B3-3*B4+8*B5</f>
        <v>6.25</v>
      </c>
      <c r="E3" t="s">
        <v>92</v>
      </c>
      <c r="F3">
        <v>12</v>
      </c>
    </row>
    <row r="4" spans="1:6" x14ac:dyDescent="0.25">
      <c r="A4" s="41" t="s">
        <v>271</v>
      </c>
      <c r="B4" s="41">
        <v>444089452007187.19</v>
      </c>
      <c r="D4">
        <f>B2-11*B3-B4+6*B5</f>
        <v>7</v>
      </c>
      <c r="E4" t="s">
        <v>92</v>
      </c>
      <c r="F4">
        <v>7</v>
      </c>
    </row>
    <row r="5" spans="1:6" x14ac:dyDescent="0.25">
      <c r="A5" s="41" t="s">
        <v>268</v>
      </c>
      <c r="B5" s="41">
        <v>107909586469037.16</v>
      </c>
      <c r="D5">
        <f>3*B3+B4-4*B5</f>
        <v>-4</v>
      </c>
      <c r="E5" t="s">
        <v>92</v>
      </c>
      <c r="F5">
        <v>-4</v>
      </c>
    </row>
    <row r="6" spans="1:6" x14ac:dyDescent="0.25">
      <c r="A6" s="57" t="s">
        <v>249</v>
      </c>
      <c r="B6" s="57">
        <f>SUM(B2:B5)</f>
        <v>298826547145025.19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2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.140625" customWidth="1"/>
  </cols>
  <sheetData>
    <row r="6" spans="1:6" ht="15.75" thickBot="1" x14ac:dyDescent="0.3"/>
    <row r="7" spans="1:6" x14ac:dyDescent="0.25">
      <c r="A7" s="3" t="s">
        <v>0</v>
      </c>
      <c r="B7" s="1">
        <v>4</v>
      </c>
    </row>
    <row r="8" spans="1:6" ht="15.75" thickBot="1" x14ac:dyDescent="0.3">
      <c r="A8" s="4" t="s">
        <v>1</v>
      </c>
      <c r="B8" s="2">
        <v>2</v>
      </c>
    </row>
    <row r="9" spans="1:6" x14ac:dyDescent="0.25">
      <c r="A9" t="s">
        <v>2</v>
      </c>
    </row>
    <row r="10" spans="1:6" x14ac:dyDescent="0.25">
      <c r="A10">
        <v>1</v>
      </c>
      <c r="B10">
        <f>B7+2*B8</f>
        <v>8</v>
      </c>
    </row>
    <row r="11" spans="1:6" ht="15.75" thickBot="1" x14ac:dyDescent="0.3">
      <c r="A11">
        <v>2</v>
      </c>
      <c r="B11">
        <f>SUM(B7:B8)</f>
        <v>6</v>
      </c>
    </row>
    <row r="12" spans="1:6" ht="15.75" thickBot="1" x14ac:dyDescent="0.3">
      <c r="E12" s="5" t="s">
        <v>3</v>
      </c>
      <c r="F12" s="6">
        <f>3*B7+5 *B8</f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customWidth="1"/>
    <col min="3" max="3" width="60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7" t="s">
        <v>4</v>
      </c>
    </row>
    <row r="2" spans="1:5" x14ac:dyDescent="0.25">
      <c r="A2" s="7" t="s">
        <v>46</v>
      </c>
    </row>
    <row r="3" spans="1:5" x14ac:dyDescent="0.25">
      <c r="A3" s="7" t="s">
        <v>74</v>
      </c>
    </row>
    <row r="4" spans="1:5" x14ac:dyDescent="0.25">
      <c r="A4" s="7" t="s">
        <v>5</v>
      </c>
    </row>
    <row r="5" spans="1:5" x14ac:dyDescent="0.25">
      <c r="A5" s="7" t="s">
        <v>6</v>
      </c>
    </row>
    <row r="6" spans="1:5" hidden="1" outlineLevel="1" x14ac:dyDescent="0.25">
      <c r="A6" s="7"/>
      <c r="B6" t="s">
        <v>7</v>
      </c>
    </row>
    <row r="7" spans="1:5" hidden="1" outlineLevel="1" x14ac:dyDescent="0.25">
      <c r="A7" s="7"/>
      <c r="B7" t="s">
        <v>75</v>
      </c>
    </row>
    <row r="8" spans="1:5" hidden="1" outlineLevel="1" x14ac:dyDescent="0.25">
      <c r="A8" s="7"/>
      <c r="B8" t="s">
        <v>47</v>
      </c>
    </row>
    <row r="9" spans="1:5" collapsed="1" x14ac:dyDescent="0.25">
      <c r="A9" s="7" t="s">
        <v>10</v>
      </c>
    </row>
    <row r="10" spans="1:5" hidden="1" outlineLevel="1" x14ac:dyDescent="0.25">
      <c r="B10" t="s">
        <v>11</v>
      </c>
    </row>
    <row r="11" spans="1:5" hidden="1" outlineLevel="1" x14ac:dyDescent="0.25">
      <c r="B11" t="s">
        <v>12</v>
      </c>
    </row>
    <row r="12" spans="1:5" collapsed="1" x14ac:dyDescent="0.25"/>
    <row r="14" spans="1:5" ht="15.75" thickBot="1" x14ac:dyDescent="0.3">
      <c r="A14" t="s">
        <v>48</v>
      </c>
    </row>
    <row r="15" spans="1:5" ht="15.75" thickBot="1" x14ac:dyDescent="0.3">
      <c r="B15" s="9" t="s">
        <v>14</v>
      </c>
      <c r="C15" s="9" t="s">
        <v>15</v>
      </c>
      <c r="D15" s="9" t="s">
        <v>16</v>
      </c>
      <c r="E15" s="9" t="s">
        <v>17</v>
      </c>
    </row>
    <row r="16" spans="1:5" ht="15.75" thickBot="1" x14ac:dyDescent="0.3">
      <c r="B16" s="8" t="s">
        <v>31</v>
      </c>
      <c r="C16" s="8" t="s">
        <v>76</v>
      </c>
      <c r="D16" s="12">
        <v>147</v>
      </c>
      <c r="E16" s="12">
        <v>320</v>
      </c>
    </row>
    <row r="19" spans="1:6" ht="15.75" thickBot="1" x14ac:dyDescent="0.3">
      <c r="A19" t="s">
        <v>18</v>
      </c>
    </row>
    <row r="20" spans="1:6" ht="15.75" thickBot="1" x14ac:dyDescent="0.3">
      <c r="B20" s="9" t="s">
        <v>14</v>
      </c>
      <c r="C20" s="9" t="s">
        <v>15</v>
      </c>
      <c r="D20" s="9" t="s">
        <v>16</v>
      </c>
      <c r="E20" s="9" t="s">
        <v>17</v>
      </c>
      <c r="F20" s="9" t="s">
        <v>19</v>
      </c>
    </row>
    <row r="21" spans="1:6" x14ac:dyDescent="0.25">
      <c r="B21" s="31" t="s">
        <v>77</v>
      </c>
      <c r="C21" s="30"/>
      <c r="D21" s="30"/>
      <c r="E21" s="30"/>
      <c r="F21" s="30"/>
    </row>
    <row r="22" spans="1:6" hidden="1" outlineLevel="1" x14ac:dyDescent="0.25">
      <c r="B22" s="11" t="s">
        <v>49</v>
      </c>
      <c r="C22" s="11" t="s">
        <v>50</v>
      </c>
      <c r="D22" s="13">
        <v>1</v>
      </c>
      <c r="E22" s="13">
        <v>0</v>
      </c>
      <c r="F22" s="11" t="s">
        <v>26</v>
      </c>
    </row>
    <row r="23" spans="1:6" hidden="1" outlineLevel="1" x14ac:dyDescent="0.25">
      <c r="B23" s="11" t="s">
        <v>51</v>
      </c>
      <c r="C23" s="11" t="s">
        <v>35</v>
      </c>
      <c r="D23" s="13">
        <v>1</v>
      </c>
      <c r="E23" s="13">
        <v>0</v>
      </c>
      <c r="F23" s="11" t="s">
        <v>26</v>
      </c>
    </row>
    <row r="24" spans="1:6" hidden="1" outlineLevel="1" x14ac:dyDescent="0.25">
      <c r="B24" s="11" t="s">
        <v>52</v>
      </c>
      <c r="C24" s="11" t="s">
        <v>35</v>
      </c>
      <c r="D24" s="13">
        <v>0</v>
      </c>
      <c r="E24" s="13">
        <v>0</v>
      </c>
      <c r="F24" s="11" t="s">
        <v>26</v>
      </c>
    </row>
    <row r="25" spans="1:6" hidden="1" outlineLevel="1" x14ac:dyDescent="0.25">
      <c r="B25" s="11" t="s">
        <v>53</v>
      </c>
      <c r="C25" s="11" t="s">
        <v>35</v>
      </c>
      <c r="D25" s="13">
        <v>4</v>
      </c>
      <c r="E25" s="13">
        <v>26</v>
      </c>
      <c r="F25" s="11" t="s">
        <v>26</v>
      </c>
    </row>
    <row r="26" spans="1:6" hidden="1" outlineLevel="1" x14ac:dyDescent="0.25">
      <c r="B26" s="11" t="s">
        <v>54</v>
      </c>
      <c r="C26" s="11" t="s">
        <v>55</v>
      </c>
      <c r="D26" s="13">
        <v>2</v>
      </c>
      <c r="E26" s="13">
        <v>0</v>
      </c>
      <c r="F26" s="11" t="s">
        <v>26</v>
      </c>
    </row>
    <row r="27" spans="1:6" hidden="1" outlineLevel="1" x14ac:dyDescent="0.25">
      <c r="B27" s="11" t="s">
        <v>56</v>
      </c>
      <c r="C27" s="11" t="s">
        <v>36</v>
      </c>
      <c r="D27" s="13">
        <v>0</v>
      </c>
      <c r="E27" s="13">
        <v>0</v>
      </c>
      <c r="F27" s="11" t="s">
        <v>26</v>
      </c>
    </row>
    <row r="28" spans="1:6" hidden="1" outlineLevel="1" x14ac:dyDescent="0.25">
      <c r="B28" s="11" t="s">
        <v>57</v>
      </c>
      <c r="C28" s="11" t="s">
        <v>36</v>
      </c>
      <c r="D28" s="13">
        <v>3</v>
      </c>
      <c r="E28" s="13">
        <v>0</v>
      </c>
      <c r="F28" s="11" t="s">
        <v>26</v>
      </c>
    </row>
    <row r="29" spans="1:6" hidden="1" outlineLevel="1" x14ac:dyDescent="0.25">
      <c r="B29" s="11" t="s">
        <v>58</v>
      </c>
      <c r="C29" s="11" t="s">
        <v>36</v>
      </c>
      <c r="D29" s="13">
        <v>5</v>
      </c>
      <c r="E29" s="13">
        <v>30</v>
      </c>
      <c r="F29" s="11" t="s">
        <v>26</v>
      </c>
    </row>
    <row r="30" spans="1:6" hidden="1" outlineLevel="1" x14ac:dyDescent="0.25">
      <c r="B30" s="11" t="s">
        <v>59</v>
      </c>
      <c r="C30" s="11" t="s">
        <v>60</v>
      </c>
      <c r="D30" s="13">
        <v>1</v>
      </c>
      <c r="E30" s="13">
        <v>0</v>
      </c>
      <c r="F30" s="11" t="s">
        <v>26</v>
      </c>
    </row>
    <row r="31" spans="1:6" hidden="1" outlineLevel="1" x14ac:dyDescent="0.25">
      <c r="B31" s="11" t="s">
        <v>61</v>
      </c>
      <c r="C31" s="11" t="s">
        <v>37</v>
      </c>
      <c r="D31" s="13">
        <v>2</v>
      </c>
      <c r="E31" s="13">
        <v>0</v>
      </c>
      <c r="F31" s="11" t="s">
        <v>26</v>
      </c>
    </row>
    <row r="32" spans="1:6" hidden="1" outlineLevel="1" x14ac:dyDescent="0.25">
      <c r="B32" s="11" t="s">
        <v>62</v>
      </c>
      <c r="C32" s="11" t="s">
        <v>37</v>
      </c>
      <c r="D32" s="13">
        <v>4</v>
      </c>
      <c r="E32" s="13">
        <v>0</v>
      </c>
      <c r="F32" s="11" t="s">
        <v>26</v>
      </c>
    </row>
    <row r="33" spans="1:7" ht="15.75" hidden="1" outlineLevel="1" thickBot="1" x14ac:dyDescent="0.3">
      <c r="B33" s="8" t="s">
        <v>63</v>
      </c>
      <c r="C33" s="8" t="s">
        <v>37</v>
      </c>
      <c r="D33" s="12">
        <v>6</v>
      </c>
      <c r="E33" s="12">
        <v>24</v>
      </c>
      <c r="F33" s="8" t="s">
        <v>26</v>
      </c>
    </row>
    <row r="34" spans="1:7" collapsed="1" x14ac:dyDescent="0.25">
      <c r="B34" s="10"/>
      <c r="C34" s="10"/>
      <c r="D34" s="14"/>
      <c r="E34" s="14"/>
      <c r="F34" s="10"/>
    </row>
    <row r="37" spans="1:7" ht="15.75" thickBot="1" x14ac:dyDescent="0.3">
      <c r="A37" t="s">
        <v>2</v>
      </c>
    </row>
    <row r="38" spans="1:7" ht="15.75" thickBot="1" x14ac:dyDescent="0.3">
      <c r="B38" s="9" t="s">
        <v>14</v>
      </c>
      <c r="C38" s="9" t="s">
        <v>15</v>
      </c>
      <c r="D38" s="9" t="s">
        <v>20</v>
      </c>
      <c r="E38" s="9" t="s">
        <v>21</v>
      </c>
      <c r="F38" s="9" t="s">
        <v>22</v>
      </c>
      <c r="G38" s="9" t="s">
        <v>23</v>
      </c>
    </row>
    <row r="39" spans="1:7" x14ac:dyDescent="0.25">
      <c r="B39" s="11" t="s">
        <v>64</v>
      </c>
      <c r="C39" s="11" t="s">
        <v>65</v>
      </c>
      <c r="D39" s="13">
        <v>26</v>
      </c>
      <c r="E39" s="11" t="s">
        <v>66</v>
      </c>
      <c r="F39" s="11" t="s">
        <v>30</v>
      </c>
      <c r="G39" s="13">
        <v>0</v>
      </c>
    </row>
    <row r="40" spans="1:7" x14ac:dyDescent="0.25">
      <c r="B40" s="11" t="s">
        <v>67</v>
      </c>
      <c r="C40" s="11" t="s">
        <v>68</v>
      </c>
      <c r="D40" s="13">
        <v>30</v>
      </c>
      <c r="E40" s="11" t="s">
        <v>69</v>
      </c>
      <c r="F40" s="11" t="s">
        <v>30</v>
      </c>
      <c r="G40" s="13">
        <v>0</v>
      </c>
    </row>
    <row r="41" spans="1:7" ht="15.75" thickBot="1" x14ac:dyDescent="0.3">
      <c r="B41" s="8" t="s">
        <v>70</v>
      </c>
      <c r="C41" s="8" t="s">
        <v>71</v>
      </c>
      <c r="D41" s="12">
        <v>24</v>
      </c>
      <c r="E41" s="8" t="s">
        <v>72</v>
      </c>
      <c r="F41" s="8" t="s">
        <v>30</v>
      </c>
      <c r="G41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1" sqref="B11"/>
    </sheetView>
  </sheetViews>
  <sheetFormatPr defaultRowHeight="15" x14ac:dyDescent="0.25"/>
  <cols>
    <col min="1" max="1" width="19.7109375" customWidth="1"/>
    <col min="7" max="7" width="15.5703125" customWidth="1"/>
    <col min="9" max="9" width="14.5703125" customWidth="1"/>
  </cols>
  <sheetData>
    <row r="1" spans="1:6" ht="27.75" customHeight="1" thickTop="1" x14ac:dyDescent="0.25">
      <c r="A1" s="32" t="s">
        <v>33</v>
      </c>
      <c r="B1" s="34" t="s">
        <v>34</v>
      </c>
      <c r="C1" s="35"/>
      <c r="D1" s="35"/>
      <c r="E1" s="36"/>
    </row>
    <row r="2" spans="1:6" x14ac:dyDescent="0.25">
      <c r="A2" s="33"/>
      <c r="B2" s="23">
        <v>1</v>
      </c>
      <c r="C2" s="24">
        <v>2</v>
      </c>
      <c r="D2" s="24">
        <v>3</v>
      </c>
      <c r="E2" s="25">
        <v>4</v>
      </c>
      <c r="F2" t="s">
        <v>44</v>
      </c>
    </row>
    <row r="3" spans="1:6" x14ac:dyDescent="0.25">
      <c r="A3" s="21" t="s">
        <v>35</v>
      </c>
      <c r="B3" s="19">
        <v>0</v>
      </c>
      <c r="C3" s="15">
        <v>0</v>
      </c>
      <c r="D3" s="15">
        <v>0</v>
      </c>
      <c r="E3" s="16">
        <v>26</v>
      </c>
      <c r="F3">
        <f>SUM(B3:E3)</f>
        <v>26</v>
      </c>
    </row>
    <row r="4" spans="1:6" x14ac:dyDescent="0.25">
      <c r="A4" s="21" t="s">
        <v>36</v>
      </c>
      <c r="B4" s="19">
        <v>0</v>
      </c>
      <c r="C4" s="15">
        <v>0</v>
      </c>
      <c r="D4" s="15">
        <v>0</v>
      </c>
      <c r="E4" s="16">
        <v>30</v>
      </c>
      <c r="F4">
        <f t="shared" ref="F4:F5" si="0">SUM(B4:E4)</f>
        <v>30</v>
      </c>
    </row>
    <row r="5" spans="1:6" x14ac:dyDescent="0.25">
      <c r="A5" s="21" t="s">
        <v>37</v>
      </c>
      <c r="B5" s="19">
        <v>0</v>
      </c>
      <c r="C5" s="15">
        <v>0</v>
      </c>
      <c r="D5" s="15">
        <v>0</v>
      </c>
      <c r="E5" s="16">
        <v>24</v>
      </c>
      <c r="F5">
        <f t="shared" si="0"/>
        <v>24</v>
      </c>
    </row>
    <row r="6" spans="1:6" ht="15.75" thickBot="1" x14ac:dyDescent="0.3">
      <c r="A6" s="22" t="s">
        <v>38</v>
      </c>
      <c r="B6" s="20">
        <v>5</v>
      </c>
      <c r="C6" s="17">
        <v>6</v>
      </c>
      <c r="D6" s="17">
        <v>7</v>
      </c>
      <c r="E6" s="18">
        <v>4</v>
      </c>
    </row>
    <row r="7" spans="1:6" ht="16.5" thickTop="1" thickBot="1" x14ac:dyDescent="0.3">
      <c r="A7" s="26" t="s">
        <v>44</v>
      </c>
      <c r="B7" s="27">
        <f>SUM(B3:B5)</f>
        <v>0</v>
      </c>
      <c r="C7" s="27">
        <f t="shared" ref="C7:E7" si="1">SUM(C3:C5)</f>
        <v>0</v>
      </c>
      <c r="D7" s="27">
        <f t="shared" si="1"/>
        <v>0</v>
      </c>
      <c r="E7" s="28">
        <f t="shared" si="1"/>
        <v>80</v>
      </c>
    </row>
    <row r="8" spans="1:6" ht="15.75" thickTop="1" x14ac:dyDescent="0.25">
      <c r="A8" s="29" t="s">
        <v>45</v>
      </c>
      <c r="B8">
        <f>B7*B6</f>
        <v>0</v>
      </c>
      <c r="C8">
        <f t="shared" ref="C8:E8" si="2">C7*C6</f>
        <v>0</v>
      </c>
      <c r="D8">
        <f t="shared" si="2"/>
        <v>0</v>
      </c>
      <c r="E8">
        <f t="shared" si="2"/>
        <v>320</v>
      </c>
    </row>
    <row r="11" spans="1:6" x14ac:dyDescent="0.25">
      <c r="A11" t="s">
        <v>73</v>
      </c>
      <c r="B11">
        <f>SUM(B8:E8)</f>
        <v>320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customWidth="1"/>
    <col min="3" max="3" width="21.14062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7" t="s">
        <v>4</v>
      </c>
    </row>
    <row r="2" spans="1:5" x14ac:dyDescent="0.25">
      <c r="A2" s="7" t="s">
        <v>94</v>
      </c>
    </row>
    <row r="3" spans="1:5" x14ac:dyDescent="0.25">
      <c r="A3" s="7" t="s">
        <v>95</v>
      </c>
    </row>
    <row r="4" spans="1:5" x14ac:dyDescent="0.25">
      <c r="A4" s="7" t="s">
        <v>5</v>
      </c>
    </row>
    <row r="5" spans="1:5" x14ac:dyDescent="0.25">
      <c r="A5" s="7" t="s">
        <v>6</v>
      </c>
    </row>
    <row r="6" spans="1:5" hidden="1" outlineLevel="1" x14ac:dyDescent="0.25">
      <c r="A6" s="7"/>
      <c r="B6" t="s">
        <v>7</v>
      </c>
    </row>
    <row r="7" spans="1:5" hidden="1" outlineLevel="1" x14ac:dyDescent="0.25">
      <c r="A7" s="7"/>
      <c r="B7" t="s">
        <v>96</v>
      </c>
    </row>
    <row r="8" spans="1:5" hidden="1" outlineLevel="1" x14ac:dyDescent="0.25">
      <c r="A8" s="7"/>
      <c r="B8" t="s">
        <v>97</v>
      </c>
    </row>
    <row r="9" spans="1:5" collapsed="1" x14ac:dyDescent="0.25">
      <c r="A9" s="7" t="s">
        <v>10</v>
      </c>
    </row>
    <row r="10" spans="1:5" hidden="1" outlineLevel="1" x14ac:dyDescent="0.25">
      <c r="B10" t="s">
        <v>98</v>
      </c>
    </row>
    <row r="11" spans="1:5" hidden="1" outlineLevel="1" x14ac:dyDescent="0.25">
      <c r="B11" t="s">
        <v>12</v>
      </c>
    </row>
    <row r="12" spans="1:5" collapsed="1" x14ac:dyDescent="0.25"/>
    <row r="14" spans="1:5" ht="15.75" thickBot="1" x14ac:dyDescent="0.3">
      <c r="A14" t="s">
        <v>48</v>
      </c>
    </row>
    <row r="15" spans="1:5" ht="15.75" thickBot="1" x14ac:dyDescent="0.3">
      <c r="B15" s="48" t="s">
        <v>14</v>
      </c>
      <c r="C15" s="48" t="s">
        <v>15</v>
      </c>
      <c r="D15" s="48" t="s">
        <v>16</v>
      </c>
      <c r="E15" s="48" t="s">
        <v>17</v>
      </c>
    </row>
    <row r="16" spans="1:5" ht="15.75" thickBot="1" x14ac:dyDescent="0.3">
      <c r="B16" s="8" t="s">
        <v>99</v>
      </c>
      <c r="C16" s="8" t="s">
        <v>92</v>
      </c>
      <c r="D16" s="12">
        <v>469</v>
      </c>
      <c r="E16" s="12">
        <v>2740</v>
      </c>
    </row>
    <row r="19" spans="1:6" ht="15.75" thickBot="1" x14ac:dyDescent="0.3">
      <c r="A19" t="s">
        <v>18</v>
      </c>
    </row>
    <row r="20" spans="1:6" ht="15.75" thickBot="1" x14ac:dyDescent="0.3">
      <c r="B20" s="48" t="s">
        <v>14</v>
      </c>
      <c r="C20" s="48" t="s">
        <v>15</v>
      </c>
      <c r="D20" s="48" t="s">
        <v>16</v>
      </c>
      <c r="E20" s="48" t="s">
        <v>17</v>
      </c>
      <c r="F20" s="48" t="s">
        <v>19</v>
      </c>
    </row>
    <row r="21" spans="1:6" x14ac:dyDescent="0.25">
      <c r="B21" s="31" t="s">
        <v>143</v>
      </c>
      <c r="C21" s="49"/>
      <c r="D21" s="49"/>
      <c r="E21" s="49"/>
      <c r="F21" s="49"/>
    </row>
    <row r="22" spans="1:6" hidden="1" outlineLevel="1" x14ac:dyDescent="0.25">
      <c r="B22" s="11" t="s">
        <v>31</v>
      </c>
      <c r="C22" s="11" t="s">
        <v>100</v>
      </c>
      <c r="D22" s="13">
        <v>1</v>
      </c>
      <c r="E22" s="13">
        <v>270</v>
      </c>
      <c r="F22" s="11" t="s">
        <v>26</v>
      </c>
    </row>
    <row r="23" spans="1:6" hidden="1" outlineLevel="1" x14ac:dyDescent="0.25">
      <c r="B23" s="11" t="s">
        <v>101</v>
      </c>
      <c r="C23" s="11" t="s">
        <v>102</v>
      </c>
      <c r="D23" s="13">
        <v>4</v>
      </c>
      <c r="E23" s="13">
        <v>140</v>
      </c>
      <c r="F23" s="11" t="s">
        <v>26</v>
      </c>
    </row>
    <row r="24" spans="1:6" hidden="1" outlineLevel="1" x14ac:dyDescent="0.25">
      <c r="B24" s="11" t="s">
        <v>103</v>
      </c>
      <c r="C24" s="11" t="s">
        <v>104</v>
      </c>
      <c r="D24" s="13">
        <v>8</v>
      </c>
      <c r="E24" s="13">
        <v>0</v>
      </c>
      <c r="F24" s="11" t="s">
        <v>26</v>
      </c>
    </row>
    <row r="25" spans="1:6" hidden="1" outlineLevel="1" x14ac:dyDescent="0.25">
      <c r="B25" s="11" t="s">
        <v>105</v>
      </c>
      <c r="C25" s="11" t="s">
        <v>106</v>
      </c>
      <c r="D25" s="13">
        <v>7</v>
      </c>
      <c r="E25" s="13">
        <v>100</v>
      </c>
      <c r="F25" s="11" t="s">
        <v>26</v>
      </c>
    </row>
    <row r="26" spans="1:6" hidden="1" outlineLevel="1" x14ac:dyDescent="0.25">
      <c r="B26" s="11" t="s">
        <v>107</v>
      </c>
      <c r="C26" s="11" t="s">
        <v>108</v>
      </c>
      <c r="D26" s="13">
        <v>5</v>
      </c>
      <c r="E26" s="13">
        <v>0</v>
      </c>
      <c r="F26" s="11" t="s">
        <v>26</v>
      </c>
    </row>
    <row r="27" spans="1:6" hidden="1" outlineLevel="1" x14ac:dyDescent="0.25">
      <c r="B27" s="11" t="s">
        <v>109</v>
      </c>
      <c r="C27" s="11" t="s">
        <v>110</v>
      </c>
      <c r="D27" s="13">
        <v>6</v>
      </c>
      <c r="E27" s="13">
        <v>0</v>
      </c>
      <c r="F27" s="11" t="s">
        <v>26</v>
      </c>
    </row>
    <row r="28" spans="1:6" hidden="1" outlineLevel="1" x14ac:dyDescent="0.25">
      <c r="B28" s="11" t="s">
        <v>111</v>
      </c>
      <c r="C28" s="11" t="s">
        <v>112</v>
      </c>
      <c r="D28" s="13">
        <v>8</v>
      </c>
      <c r="E28" s="13">
        <v>80</v>
      </c>
      <c r="F28" s="11" t="s">
        <v>26</v>
      </c>
    </row>
    <row r="29" spans="1:6" hidden="1" outlineLevel="1" x14ac:dyDescent="0.25">
      <c r="B29" s="11" t="s">
        <v>113</v>
      </c>
      <c r="C29" s="11" t="s">
        <v>114</v>
      </c>
      <c r="D29" s="13">
        <v>9</v>
      </c>
      <c r="E29" s="13">
        <v>10</v>
      </c>
      <c r="F29" s="11" t="s">
        <v>26</v>
      </c>
    </row>
    <row r="30" spans="1:6" hidden="1" outlineLevel="1" x14ac:dyDescent="0.25">
      <c r="B30" s="11" t="s">
        <v>115</v>
      </c>
      <c r="C30" s="11" t="s">
        <v>116</v>
      </c>
      <c r="D30" s="13">
        <v>7</v>
      </c>
      <c r="E30" s="13">
        <v>0</v>
      </c>
      <c r="F30" s="11" t="s">
        <v>26</v>
      </c>
    </row>
    <row r="31" spans="1:6" hidden="1" outlineLevel="1" x14ac:dyDescent="0.25">
      <c r="B31" s="11" t="s">
        <v>117</v>
      </c>
      <c r="C31" s="11" t="s">
        <v>118</v>
      </c>
      <c r="D31" s="13">
        <v>2</v>
      </c>
      <c r="E31" s="13">
        <v>0</v>
      </c>
      <c r="F31" s="11" t="s">
        <v>26</v>
      </c>
    </row>
    <row r="32" spans="1:6" hidden="1" outlineLevel="1" x14ac:dyDescent="0.25">
      <c r="B32" s="11" t="s">
        <v>119</v>
      </c>
      <c r="C32" s="11" t="s">
        <v>120</v>
      </c>
      <c r="D32" s="13">
        <v>4</v>
      </c>
      <c r="E32" s="13">
        <v>120</v>
      </c>
      <c r="F32" s="11" t="s">
        <v>26</v>
      </c>
    </row>
    <row r="33" spans="1:7" ht="15.75" hidden="1" outlineLevel="1" thickBot="1" x14ac:dyDescent="0.3">
      <c r="B33" s="8" t="s">
        <v>121</v>
      </c>
      <c r="C33" s="8" t="s">
        <v>122</v>
      </c>
      <c r="D33" s="12">
        <v>8</v>
      </c>
      <c r="E33" s="12">
        <v>0</v>
      </c>
      <c r="F33" s="8" t="s">
        <v>26</v>
      </c>
    </row>
    <row r="34" spans="1:7" collapsed="1" x14ac:dyDescent="0.25">
      <c r="B34" s="10"/>
      <c r="C34" s="10"/>
      <c r="D34" s="14"/>
      <c r="E34" s="14"/>
      <c r="F34" s="10"/>
    </row>
    <row r="37" spans="1:7" ht="15.75" thickBot="1" x14ac:dyDescent="0.3">
      <c r="A37" t="s">
        <v>2</v>
      </c>
    </row>
    <row r="38" spans="1:7" ht="15.75" thickBot="1" x14ac:dyDescent="0.3">
      <c r="B38" s="48" t="s">
        <v>14</v>
      </c>
      <c r="C38" s="48" t="s">
        <v>15</v>
      </c>
      <c r="D38" s="48" t="s">
        <v>20</v>
      </c>
      <c r="E38" s="48" t="s">
        <v>21</v>
      </c>
      <c r="F38" s="48" t="s">
        <v>22</v>
      </c>
      <c r="G38" s="48" t="s">
        <v>23</v>
      </c>
    </row>
    <row r="39" spans="1:7" x14ac:dyDescent="0.25">
      <c r="B39" s="11" t="s">
        <v>123</v>
      </c>
      <c r="C39" s="11" t="s">
        <v>124</v>
      </c>
      <c r="D39" s="13">
        <v>270</v>
      </c>
      <c r="E39" s="11" t="s">
        <v>125</v>
      </c>
      <c r="F39" s="11" t="s">
        <v>30</v>
      </c>
      <c r="G39" s="11">
        <v>0</v>
      </c>
    </row>
    <row r="40" spans="1:7" x14ac:dyDescent="0.25">
      <c r="B40" s="11" t="s">
        <v>126</v>
      </c>
      <c r="C40" s="11" t="s">
        <v>127</v>
      </c>
      <c r="D40" s="13">
        <v>140</v>
      </c>
      <c r="E40" s="11" t="s">
        <v>128</v>
      </c>
      <c r="F40" s="11" t="s">
        <v>30</v>
      </c>
      <c r="G40" s="11">
        <v>0</v>
      </c>
    </row>
    <row r="41" spans="1:7" x14ac:dyDescent="0.25">
      <c r="B41" s="11" t="s">
        <v>129</v>
      </c>
      <c r="C41" s="11" t="s">
        <v>130</v>
      </c>
      <c r="D41" s="13">
        <v>200</v>
      </c>
      <c r="E41" s="11" t="s">
        <v>131</v>
      </c>
      <c r="F41" s="11" t="s">
        <v>30</v>
      </c>
      <c r="G41" s="11">
        <v>0</v>
      </c>
    </row>
    <row r="42" spans="1:7" x14ac:dyDescent="0.25">
      <c r="B42" s="11" t="s">
        <v>132</v>
      </c>
      <c r="C42" s="11" t="s">
        <v>133</v>
      </c>
      <c r="D42" s="13">
        <v>110</v>
      </c>
      <c r="E42" s="11" t="s">
        <v>134</v>
      </c>
      <c r="F42" s="11" t="s">
        <v>30</v>
      </c>
      <c r="G42" s="11">
        <v>0</v>
      </c>
    </row>
    <row r="43" spans="1:7" x14ac:dyDescent="0.25">
      <c r="B43" s="11" t="s">
        <v>135</v>
      </c>
      <c r="C43" s="11" t="s">
        <v>136</v>
      </c>
      <c r="D43" s="13">
        <v>510</v>
      </c>
      <c r="E43" s="11" t="s">
        <v>137</v>
      </c>
      <c r="F43" s="11" t="s">
        <v>30</v>
      </c>
      <c r="G43" s="11">
        <v>0</v>
      </c>
    </row>
    <row r="44" spans="1:7" x14ac:dyDescent="0.25">
      <c r="B44" s="11" t="s">
        <v>24</v>
      </c>
      <c r="C44" s="11" t="s">
        <v>138</v>
      </c>
      <c r="D44" s="13">
        <v>90</v>
      </c>
      <c r="E44" s="11" t="s">
        <v>139</v>
      </c>
      <c r="F44" s="11" t="s">
        <v>30</v>
      </c>
      <c r="G44" s="11">
        <v>0</v>
      </c>
    </row>
    <row r="45" spans="1:7" ht="15.75" thickBot="1" x14ac:dyDescent="0.3">
      <c r="B45" s="8" t="s">
        <v>140</v>
      </c>
      <c r="C45" s="8" t="s">
        <v>141</v>
      </c>
      <c r="D45" s="12">
        <v>120</v>
      </c>
      <c r="E45" s="8" t="s">
        <v>142</v>
      </c>
      <c r="F45" s="8" t="s">
        <v>30</v>
      </c>
      <c r="G45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customWidth="1"/>
    <col min="3" max="3" width="21.140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7" t="s">
        <v>144</v>
      </c>
    </row>
    <row r="2" spans="1:8" x14ac:dyDescent="0.25">
      <c r="A2" s="7" t="s">
        <v>94</v>
      </c>
    </row>
    <row r="3" spans="1:8" x14ac:dyDescent="0.25">
      <c r="A3" s="7" t="s">
        <v>95</v>
      </c>
    </row>
    <row r="6" spans="1:8" ht="15.75" thickBot="1" x14ac:dyDescent="0.3">
      <c r="A6" t="s">
        <v>18</v>
      </c>
    </row>
    <row r="7" spans="1:8" x14ac:dyDescent="0.25">
      <c r="B7" s="50"/>
      <c r="C7" s="50"/>
      <c r="D7" s="50" t="s">
        <v>145</v>
      </c>
      <c r="E7" s="50" t="s">
        <v>147</v>
      </c>
      <c r="F7" s="50" t="s">
        <v>148</v>
      </c>
      <c r="G7" s="50" t="s">
        <v>150</v>
      </c>
      <c r="H7" s="50" t="s">
        <v>150</v>
      </c>
    </row>
    <row r="8" spans="1:8" ht="15.75" thickBot="1" x14ac:dyDescent="0.3">
      <c r="B8" s="51" t="s">
        <v>14</v>
      </c>
      <c r="C8" s="51" t="s">
        <v>15</v>
      </c>
      <c r="D8" s="51" t="s">
        <v>146</v>
      </c>
      <c r="E8" s="51" t="s">
        <v>45</v>
      </c>
      <c r="F8" s="51" t="s">
        <v>149</v>
      </c>
      <c r="G8" s="51" t="s">
        <v>151</v>
      </c>
      <c r="H8" s="51" t="s">
        <v>152</v>
      </c>
    </row>
    <row r="9" spans="1:8" x14ac:dyDescent="0.25">
      <c r="B9" s="31" t="s">
        <v>143</v>
      </c>
      <c r="C9" s="49"/>
      <c r="D9" s="49"/>
      <c r="E9" s="49"/>
      <c r="F9" s="49"/>
      <c r="G9" s="49"/>
      <c r="H9" s="49"/>
    </row>
    <row r="10" spans="1:8" hidden="1" outlineLevel="1" x14ac:dyDescent="0.25">
      <c r="B10" s="11" t="s">
        <v>31</v>
      </c>
      <c r="C10" s="11" t="s">
        <v>100</v>
      </c>
      <c r="D10" s="11">
        <v>270</v>
      </c>
      <c r="E10" s="11">
        <v>0</v>
      </c>
      <c r="F10" s="11">
        <v>1</v>
      </c>
      <c r="G10" s="11">
        <v>2</v>
      </c>
      <c r="H10" s="11">
        <v>1E+30</v>
      </c>
    </row>
    <row r="11" spans="1:8" hidden="1" outlineLevel="1" x14ac:dyDescent="0.25">
      <c r="B11" s="11" t="s">
        <v>101</v>
      </c>
      <c r="C11" s="11" t="s">
        <v>102</v>
      </c>
      <c r="D11" s="11">
        <v>140</v>
      </c>
      <c r="E11" s="11">
        <v>0</v>
      </c>
      <c r="F11" s="11">
        <v>4</v>
      </c>
      <c r="G11" s="11">
        <v>0</v>
      </c>
      <c r="H11" s="11">
        <v>1E+30</v>
      </c>
    </row>
    <row r="12" spans="1:8" hidden="1" outlineLevel="1" x14ac:dyDescent="0.25">
      <c r="B12" s="11" t="s">
        <v>103</v>
      </c>
      <c r="C12" s="11" t="s">
        <v>104</v>
      </c>
      <c r="D12" s="11">
        <v>0</v>
      </c>
      <c r="E12" s="11">
        <v>2</v>
      </c>
      <c r="F12" s="11">
        <v>8</v>
      </c>
      <c r="G12" s="11">
        <v>1E+30</v>
      </c>
      <c r="H12" s="11">
        <v>2</v>
      </c>
    </row>
    <row r="13" spans="1:8" hidden="1" outlineLevel="1" x14ac:dyDescent="0.25">
      <c r="B13" s="11" t="s">
        <v>105</v>
      </c>
      <c r="C13" s="11" t="s">
        <v>106</v>
      </c>
      <c r="D13" s="11">
        <v>100</v>
      </c>
      <c r="E13" s="11">
        <v>0</v>
      </c>
      <c r="F13" s="11">
        <v>7</v>
      </c>
      <c r="G13" s="11">
        <v>2</v>
      </c>
      <c r="H13" s="11">
        <v>0</v>
      </c>
    </row>
    <row r="14" spans="1:8" hidden="1" outlineLevel="1" x14ac:dyDescent="0.25">
      <c r="B14" s="11" t="s">
        <v>107</v>
      </c>
      <c r="C14" s="11" t="s">
        <v>108</v>
      </c>
      <c r="D14" s="11">
        <v>0</v>
      </c>
      <c r="E14" s="11">
        <v>2</v>
      </c>
      <c r="F14" s="11">
        <v>5</v>
      </c>
      <c r="G14" s="11">
        <v>1E+30</v>
      </c>
      <c r="H14" s="11">
        <v>2</v>
      </c>
    </row>
    <row r="15" spans="1:8" hidden="1" outlineLevel="1" x14ac:dyDescent="0.25">
      <c r="B15" s="11" t="s">
        <v>109</v>
      </c>
      <c r="C15" s="11" t="s">
        <v>110</v>
      </c>
      <c r="D15" s="11">
        <v>0</v>
      </c>
      <c r="E15" s="11">
        <v>0</v>
      </c>
      <c r="F15" s="11">
        <v>6</v>
      </c>
      <c r="G15" s="11">
        <v>1E+30</v>
      </c>
      <c r="H15" s="11">
        <v>0</v>
      </c>
    </row>
    <row r="16" spans="1:8" hidden="1" outlineLevel="1" x14ac:dyDescent="0.25">
      <c r="B16" s="11" t="s">
        <v>111</v>
      </c>
      <c r="C16" s="11" t="s">
        <v>112</v>
      </c>
      <c r="D16" s="11">
        <v>80</v>
      </c>
      <c r="E16" s="11">
        <v>0</v>
      </c>
      <c r="F16" s="11">
        <v>8</v>
      </c>
      <c r="G16" s="11">
        <v>2</v>
      </c>
      <c r="H16" s="11">
        <v>0</v>
      </c>
    </row>
    <row r="17" spans="1:8" hidden="1" outlineLevel="1" x14ac:dyDescent="0.25">
      <c r="B17" s="11" t="s">
        <v>113</v>
      </c>
      <c r="C17" s="11" t="s">
        <v>114</v>
      </c>
      <c r="D17" s="11">
        <v>10</v>
      </c>
      <c r="E17" s="11">
        <v>0</v>
      </c>
      <c r="F17" s="11">
        <v>9</v>
      </c>
      <c r="G17" s="11">
        <v>0</v>
      </c>
      <c r="H17" s="11">
        <v>2</v>
      </c>
    </row>
    <row r="18" spans="1:8" hidden="1" outlineLevel="1" x14ac:dyDescent="0.25">
      <c r="B18" s="11" t="s">
        <v>115</v>
      </c>
      <c r="C18" s="11" t="s">
        <v>116</v>
      </c>
      <c r="D18" s="11">
        <v>0</v>
      </c>
      <c r="E18" s="11">
        <v>8</v>
      </c>
      <c r="F18" s="11">
        <v>7</v>
      </c>
      <c r="G18" s="11">
        <v>1E+30</v>
      </c>
      <c r="H18" s="11">
        <v>8</v>
      </c>
    </row>
    <row r="19" spans="1:8" hidden="1" outlineLevel="1" x14ac:dyDescent="0.25">
      <c r="B19" s="11" t="s">
        <v>117</v>
      </c>
      <c r="C19" s="11" t="s">
        <v>118</v>
      </c>
      <c r="D19" s="11">
        <v>0</v>
      </c>
      <c r="E19" s="11">
        <v>0</v>
      </c>
      <c r="F19" s="11">
        <v>2</v>
      </c>
      <c r="G19" s="11">
        <v>1E+30</v>
      </c>
      <c r="H19" s="11">
        <v>0</v>
      </c>
    </row>
    <row r="20" spans="1:8" hidden="1" outlineLevel="1" x14ac:dyDescent="0.25">
      <c r="B20" s="11" t="s">
        <v>119</v>
      </c>
      <c r="C20" s="11" t="s">
        <v>120</v>
      </c>
      <c r="D20" s="11">
        <v>120</v>
      </c>
      <c r="E20" s="11">
        <v>0</v>
      </c>
      <c r="F20" s="11">
        <v>4</v>
      </c>
      <c r="G20" s="11">
        <v>0</v>
      </c>
      <c r="H20" s="11">
        <v>1E+30</v>
      </c>
    </row>
    <row r="21" spans="1:8" ht="15.75" hidden="1" outlineLevel="1" thickBot="1" x14ac:dyDescent="0.3">
      <c r="B21" s="8" t="s">
        <v>121</v>
      </c>
      <c r="C21" s="8" t="s">
        <v>122</v>
      </c>
      <c r="D21" s="8">
        <v>0</v>
      </c>
      <c r="E21" s="8">
        <v>3</v>
      </c>
      <c r="F21" s="8">
        <v>8</v>
      </c>
      <c r="G21" s="8">
        <v>1E+30</v>
      </c>
      <c r="H21" s="8">
        <v>3</v>
      </c>
    </row>
    <row r="22" spans="1:8" collapsed="1" x14ac:dyDescent="0.25">
      <c r="B22" s="10"/>
      <c r="C22" s="10"/>
      <c r="D22" s="10"/>
      <c r="E22" s="10"/>
      <c r="F22" s="10"/>
      <c r="G22" s="10"/>
      <c r="H22" s="10"/>
    </row>
    <row r="24" spans="1:8" ht="15.75" thickBot="1" x14ac:dyDescent="0.3">
      <c r="A24" t="s">
        <v>2</v>
      </c>
    </row>
    <row r="25" spans="1:8" x14ac:dyDescent="0.25">
      <c r="B25" s="50"/>
      <c r="C25" s="50"/>
      <c r="D25" s="50" t="s">
        <v>145</v>
      </c>
      <c r="E25" s="50" t="s">
        <v>153</v>
      </c>
      <c r="F25" s="50" t="s">
        <v>155</v>
      </c>
      <c r="G25" s="50" t="s">
        <v>150</v>
      </c>
      <c r="H25" s="50" t="s">
        <v>150</v>
      </c>
    </row>
    <row r="26" spans="1:8" ht="15.75" thickBot="1" x14ac:dyDescent="0.3">
      <c r="B26" s="51" t="s">
        <v>14</v>
      </c>
      <c r="C26" s="51" t="s">
        <v>15</v>
      </c>
      <c r="D26" s="51" t="s">
        <v>146</v>
      </c>
      <c r="E26" s="51" t="s">
        <v>154</v>
      </c>
      <c r="F26" s="51" t="s">
        <v>156</v>
      </c>
      <c r="G26" s="51" t="s">
        <v>151</v>
      </c>
      <c r="H26" s="51" t="s">
        <v>152</v>
      </c>
    </row>
    <row r="27" spans="1:8" x14ac:dyDescent="0.25">
      <c r="B27" s="11" t="s">
        <v>123</v>
      </c>
      <c r="C27" s="11" t="s">
        <v>124</v>
      </c>
      <c r="D27" s="11">
        <v>270</v>
      </c>
      <c r="E27" s="11">
        <v>3</v>
      </c>
      <c r="F27" s="11">
        <v>270</v>
      </c>
      <c r="G27" s="11">
        <v>0</v>
      </c>
      <c r="H27" s="11">
        <v>10</v>
      </c>
    </row>
    <row r="28" spans="1:8" x14ac:dyDescent="0.25">
      <c r="B28" s="11" t="s">
        <v>126</v>
      </c>
      <c r="C28" s="11" t="s">
        <v>127</v>
      </c>
      <c r="D28" s="11">
        <v>140</v>
      </c>
      <c r="E28" s="11">
        <v>6</v>
      </c>
      <c r="F28" s="11">
        <v>140</v>
      </c>
      <c r="G28" s="11">
        <v>0</v>
      </c>
      <c r="H28" s="11">
        <v>10</v>
      </c>
    </row>
    <row r="29" spans="1:8" x14ac:dyDescent="0.25">
      <c r="B29" s="11" t="s">
        <v>129</v>
      </c>
      <c r="C29" s="11" t="s">
        <v>130</v>
      </c>
      <c r="D29" s="11">
        <v>200</v>
      </c>
      <c r="E29" s="11">
        <v>8</v>
      </c>
      <c r="F29" s="11">
        <v>200</v>
      </c>
      <c r="G29" s="11">
        <v>0</v>
      </c>
      <c r="H29" s="11">
        <v>80</v>
      </c>
    </row>
    <row r="30" spans="1:8" x14ac:dyDescent="0.25">
      <c r="B30" s="11" t="s">
        <v>132</v>
      </c>
      <c r="C30" s="11" t="s">
        <v>133</v>
      </c>
      <c r="D30" s="11">
        <v>110</v>
      </c>
      <c r="E30" s="11">
        <v>9</v>
      </c>
      <c r="F30" s="11">
        <v>110</v>
      </c>
      <c r="G30" s="11">
        <v>0</v>
      </c>
      <c r="H30" s="11">
        <v>10</v>
      </c>
    </row>
    <row r="31" spans="1:8" x14ac:dyDescent="0.25">
      <c r="B31" s="11" t="s">
        <v>135</v>
      </c>
      <c r="C31" s="11" t="s">
        <v>136</v>
      </c>
      <c r="D31" s="11">
        <v>510</v>
      </c>
      <c r="E31" s="11">
        <v>-2</v>
      </c>
      <c r="F31" s="11">
        <v>510</v>
      </c>
      <c r="G31" s="11">
        <v>10</v>
      </c>
      <c r="H31" s="11">
        <v>0</v>
      </c>
    </row>
    <row r="32" spans="1:8" x14ac:dyDescent="0.25">
      <c r="B32" s="11" t="s">
        <v>24</v>
      </c>
      <c r="C32" s="11" t="s">
        <v>138</v>
      </c>
      <c r="D32" s="11">
        <v>90</v>
      </c>
      <c r="E32" s="11">
        <v>0</v>
      </c>
      <c r="F32" s="11">
        <v>90</v>
      </c>
      <c r="G32" s="11">
        <v>1E+30</v>
      </c>
      <c r="H32" s="11">
        <v>0</v>
      </c>
    </row>
    <row r="33" spans="2:8" ht="15.75" thickBot="1" x14ac:dyDescent="0.3">
      <c r="B33" s="8" t="s">
        <v>140</v>
      </c>
      <c r="C33" s="8" t="s">
        <v>141</v>
      </c>
      <c r="D33" s="8">
        <v>120</v>
      </c>
      <c r="E33" s="8">
        <v>-4</v>
      </c>
      <c r="F33" s="8">
        <v>120</v>
      </c>
      <c r="G33" s="8">
        <v>80</v>
      </c>
      <c r="H33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9" sqref="B9:E9"/>
    </sheetView>
  </sheetViews>
  <sheetFormatPr defaultRowHeight="15" x14ac:dyDescent="0.25"/>
  <cols>
    <col min="1" max="1" width="15" customWidth="1"/>
    <col min="6" max="6" width="15.140625" customWidth="1"/>
    <col min="7" max="7" width="13" customWidth="1"/>
  </cols>
  <sheetData>
    <row r="1" spans="1:10" x14ac:dyDescent="0.25">
      <c r="A1" s="39" t="s">
        <v>78</v>
      </c>
      <c r="B1" s="40" t="s">
        <v>87</v>
      </c>
      <c r="C1" s="40"/>
      <c r="D1" s="40"/>
      <c r="E1" s="40"/>
      <c r="F1" s="39" t="s">
        <v>88</v>
      </c>
    </row>
    <row r="2" spans="1:10" x14ac:dyDescent="0.25">
      <c r="A2" s="39"/>
      <c r="B2" s="41" t="s">
        <v>83</v>
      </c>
      <c r="C2" s="41" t="s">
        <v>84</v>
      </c>
      <c r="D2" s="41" t="s">
        <v>85</v>
      </c>
      <c r="E2" s="41" t="s">
        <v>86</v>
      </c>
      <c r="F2" s="39"/>
    </row>
    <row r="3" spans="1:10" x14ac:dyDescent="0.25">
      <c r="A3" s="41" t="s">
        <v>79</v>
      </c>
      <c r="B3" s="45">
        <v>1</v>
      </c>
      <c r="C3" s="45">
        <v>4</v>
      </c>
      <c r="D3" s="45">
        <v>8</v>
      </c>
      <c r="E3" s="45">
        <v>7</v>
      </c>
      <c r="F3" s="45">
        <v>510</v>
      </c>
    </row>
    <row r="4" spans="1:10" x14ac:dyDescent="0.25">
      <c r="A4" s="41" t="s">
        <v>80</v>
      </c>
      <c r="B4" s="45">
        <v>5</v>
      </c>
      <c r="C4" s="45">
        <v>6</v>
      </c>
      <c r="D4" s="45">
        <v>8</v>
      </c>
      <c r="E4" s="45">
        <v>9</v>
      </c>
      <c r="F4" s="45">
        <v>90</v>
      </c>
    </row>
    <row r="5" spans="1:10" x14ac:dyDescent="0.25">
      <c r="A5" s="41" t="s">
        <v>81</v>
      </c>
      <c r="B5" s="45">
        <v>7</v>
      </c>
      <c r="C5" s="45">
        <v>2</v>
      </c>
      <c r="D5" s="45">
        <v>4</v>
      </c>
      <c r="E5" s="45">
        <v>8</v>
      </c>
      <c r="F5" s="45">
        <v>120</v>
      </c>
    </row>
    <row r="6" spans="1:10" x14ac:dyDescent="0.25">
      <c r="A6" s="41" t="s">
        <v>82</v>
      </c>
      <c r="B6" s="45">
        <v>270</v>
      </c>
      <c r="C6" s="45">
        <v>140</v>
      </c>
      <c r="D6" s="45">
        <v>200</v>
      </c>
      <c r="E6" s="45">
        <v>110</v>
      </c>
      <c r="F6" s="45"/>
    </row>
    <row r="8" spans="1:10" x14ac:dyDescent="0.25">
      <c r="B8" s="52" t="s">
        <v>157</v>
      </c>
      <c r="C8" s="52"/>
      <c r="D8" s="52"/>
      <c r="E8" s="52"/>
      <c r="G8" t="s">
        <v>2</v>
      </c>
    </row>
    <row r="9" spans="1:10" x14ac:dyDescent="0.25">
      <c r="A9" s="39" t="s">
        <v>78</v>
      </c>
      <c r="B9" s="40" t="s">
        <v>87</v>
      </c>
      <c r="C9" s="40"/>
      <c r="D9" s="40"/>
      <c r="E9" s="40"/>
      <c r="F9" s="42" t="s">
        <v>89</v>
      </c>
      <c r="G9" s="38"/>
      <c r="H9" s="38"/>
      <c r="I9" s="38"/>
      <c r="J9" s="38"/>
    </row>
    <row r="10" spans="1:10" x14ac:dyDescent="0.25">
      <c r="A10" s="39"/>
      <c r="B10" s="41" t="s">
        <v>83</v>
      </c>
      <c r="C10" s="41" t="s">
        <v>84</v>
      </c>
      <c r="D10" s="41" t="s">
        <v>85</v>
      </c>
      <c r="E10" s="41" t="s">
        <v>86</v>
      </c>
      <c r="F10" s="42"/>
    </row>
    <row r="11" spans="1:10" x14ac:dyDescent="0.25">
      <c r="A11" s="41" t="s">
        <v>79</v>
      </c>
      <c r="B11" s="45">
        <v>270</v>
      </c>
      <c r="C11" s="45">
        <v>140</v>
      </c>
      <c r="D11" s="45">
        <v>0</v>
      </c>
      <c r="E11" s="45">
        <v>100</v>
      </c>
      <c r="F11" s="45">
        <f>SUM(B11:E11)</f>
        <v>510</v>
      </c>
      <c r="G11" s="37" t="s">
        <v>91</v>
      </c>
      <c r="H11">
        <v>510</v>
      </c>
    </row>
    <row r="12" spans="1:10" x14ac:dyDescent="0.25">
      <c r="A12" s="41" t="s">
        <v>80</v>
      </c>
      <c r="B12" s="45">
        <v>0</v>
      </c>
      <c r="C12" s="45">
        <v>0</v>
      </c>
      <c r="D12" s="45">
        <v>80</v>
      </c>
      <c r="E12" s="45">
        <v>10</v>
      </c>
      <c r="F12" s="45">
        <f t="shared" ref="F12:F13" si="0">SUM(B12:E12)</f>
        <v>90</v>
      </c>
      <c r="G12" s="37" t="s">
        <v>91</v>
      </c>
      <c r="H12">
        <v>90</v>
      </c>
    </row>
    <row r="13" spans="1:10" x14ac:dyDescent="0.25">
      <c r="A13" s="41" t="s">
        <v>81</v>
      </c>
      <c r="B13" s="45">
        <v>0</v>
      </c>
      <c r="C13" s="45">
        <v>0</v>
      </c>
      <c r="D13" s="45">
        <v>120</v>
      </c>
      <c r="E13" s="45">
        <v>0</v>
      </c>
      <c r="F13" s="45">
        <f t="shared" si="0"/>
        <v>120</v>
      </c>
      <c r="G13" s="37" t="s">
        <v>91</v>
      </c>
      <c r="H13">
        <v>120</v>
      </c>
    </row>
    <row r="14" spans="1:10" ht="30" x14ac:dyDescent="0.25">
      <c r="A14" s="43" t="s">
        <v>90</v>
      </c>
      <c r="B14" s="45">
        <f>SUM(B11:B13)</f>
        <v>270</v>
      </c>
      <c r="C14" s="45">
        <f t="shared" ref="C14:E14" si="1">SUM(C11:C13)</f>
        <v>140</v>
      </c>
      <c r="D14" s="45">
        <f t="shared" si="1"/>
        <v>200</v>
      </c>
      <c r="E14" s="45">
        <f t="shared" si="1"/>
        <v>110</v>
      </c>
      <c r="F14" s="45"/>
    </row>
    <row r="15" spans="1:10" x14ac:dyDescent="0.25">
      <c r="A15" s="44" t="s">
        <v>2</v>
      </c>
      <c r="B15" s="46" t="s">
        <v>92</v>
      </c>
      <c r="C15" s="46" t="s">
        <v>92</v>
      </c>
      <c r="D15" s="46" t="s">
        <v>92</v>
      </c>
      <c r="E15" s="46" t="s">
        <v>92</v>
      </c>
    </row>
    <row r="16" spans="1:10" x14ac:dyDescent="0.25">
      <c r="B16" s="38">
        <v>270</v>
      </c>
      <c r="C16" s="38">
        <v>140</v>
      </c>
      <c r="D16" s="38">
        <v>200</v>
      </c>
      <c r="E16" s="38">
        <v>110</v>
      </c>
    </row>
    <row r="18" spans="1:2" x14ac:dyDescent="0.25">
      <c r="A18" s="47" t="s">
        <v>93</v>
      </c>
    </row>
    <row r="19" spans="1:2" x14ac:dyDescent="0.25">
      <c r="A19" s="47"/>
      <c r="B19">
        <f>SUMPRODUCT(B3:E5,B11:E13)</f>
        <v>2740</v>
      </c>
    </row>
  </sheetData>
  <mergeCells count="8">
    <mergeCell ref="A18:A19"/>
    <mergeCell ref="B8:E8"/>
    <mergeCell ref="A1:A2"/>
    <mergeCell ref="B1:E1"/>
    <mergeCell ref="F1:F2"/>
    <mergeCell ref="A9:A10"/>
    <mergeCell ref="B9:E9"/>
    <mergeCell ref="F9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customWidth="1"/>
    <col min="3" max="3" width="11.285156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7" t="s">
        <v>4</v>
      </c>
    </row>
    <row r="2" spans="1:5" x14ac:dyDescent="0.25">
      <c r="A2" s="7" t="s">
        <v>172</v>
      </c>
    </row>
    <row r="3" spans="1:5" x14ac:dyDescent="0.25">
      <c r="A3" s="7" t="s">
        <v>232</v>
      </c>
    </row>
    <row r="4" spans="1:5" x14ac:dyDescent="0.25">
      <c r="A4" s="7" t="s">
        <v>5</v>
      </c>
    </row>
    <row r="5" spans="1:5" x14ac:dyDescent="0.25">
      <c r="A5" s="7" t="s">
        <v>6</v>
      </c>
    </row>
    <row r="6" spans="1:5" hidden="1" outlineLevel="1" x14ac:dyDescent="0.25">
      <c r="A6" s="7"/>
      <c r="B6" t="s">
        <v>7</v>
      </c>
    </row>
    <row r="7" spans="1:5" hidden="1" outlineLevel="1" x14ac:dyDescent="0.25">
      <c r="A7" s="7"/>
      <c r="B7" t="s">
        <v>233</v>
      </c>
    </row>
    <row r="8" spans="1:5" hidden="1" outlineLevel="1" x14ac:dyDescent="0.25">
      <c r="A8" s="7"/>
      <c r="B8" t="s">
        <v>234</v>
      </c>
    </row>
    <row r="9" spans="1:5" collapsed="1" x14ac:dyDescent="0.25">
      <c r="A9" s="7" t="s">
        <v>10</v>
      </c>
    </row>
    <row r="10" spans="1:5" hidden="1" outlineLevel="1" x14ac:dyDescent="0.25">
      <c r="B10" t="s">
        <v>11</v>
      </c>
    </row>
    <row r="11" spans="1:5" hidden="1" outlineLevel="1" x14ac:dyDescent="0.25">
      <c r="B11" t="s">
        <v>12</v>
      </c>
    </row>
    <row r="12" spans="1:5" collapsed="1" x14ac:dyDescent="0.25"/>
    <row r="14" spans="1:5" ht="15.75" thickBot="1" x14ac:dyDescent="0.3">
      <c r="A14" t="s">
        <v>48</v>
      </c>
    </row>
    <row r="15" spans="1:5" ht="15.75" thickBot="1" x14ac:dyDescent="0.3">
      <c r="B15" s="48" t="s">
        <v>14</v>
      </c>
      <c r="C15" s="48" t="s">
        <v>15</v>
      </c>
      <c r="D15" s="48" t="s">
        <v>16</v>
      </c>
      <c r="E15" s="48" t="s">
        <v>17</v>
      </c>
    </row>
    <row r="16" spans="1:5" ht="15.75" thickBot="1" x14ac:dyDescent="0.3">
      <c r="B16" s="8" t="s">
        <v>173</v>
      </c>
      <c r="C16" s="8" t="s">
        <v>174</v>
      </c>
      <c r="D16" s="12">
        <v>0</v>
      </c>
      <c r="E16" s="12">
        <v>53</v>
      </c>
    </row>
    <row r="19" spans="1:6" ht="15.75" thickBot="1" x14ac:dyDescent="0.3">
      <c r="A19" t="s">
        <v>18</v>
      </c>
    </row>
    <row r="20" spans="1:6" ht="15.75" thickBot="1" x14ac:dyDescent="0.3">
      <c r="B20" s="48" t="s">
        <v>14</v>
      </c>
      <c r="C20" s="48" t="s">
        <v>15</v>
      </c>
      <c r="D20" s="48" t="s">
        <v>16</v>
      </c>
      <c r="E20" s="48" t="s">
        <v>17</v>
      </c>
      <c r="F20" s="48" t="s">
        <v>19</v>
      </c>
    </row>
    <row r="21" spans="1:6" x14ac:dyDescent="0.25">
      <c r="B21" s="31" t="s">
        <v>231</v>
      </c>
      <c r="C21" s="49"/>
      <c r="D21" s="49"/>
      <c r="E21" s="49"/>
      <c r="F21" s="49"/>
    </row>
    <row r="22" spans="1:6" hidden="1" outlineLevel="1" x14ac:dyDescent="0.25">
      <c r="B22" s="11" t="s">
        <v>107</v>
      </c>
      <c r="C22" s="11" t="s">
        <v>175</v>
      </c>
      <c r="D22" s="13">
        <v>0</v>
      </c>
      <c r="E22" s="13">
        <v>0</v>
      </c>
      <c r="F22" s="11" t="s">
        <v>26</v>
      </c>
    </row>
    <row r="23" spans="1:6" hidden="1" outlineLevel="1" x14ac:dyDescent="0.25">
      <c r="B23" s="11" t="s">
        <v>109</v>
      </c>
      <c r="C23" s="11" t="s">
        <v>176</v>
      </c>
      <c r="D23" s="13">
        <v>0</v>
      </c>
      <c r="E23" s="13">
        <v>0</v>
      </c>
      <c r="F23" s="11" t="s">
        <v>26</v>
      </c>
    </row>
    <row r="24" spans="1:6" hidden="1" outlineLevel="1" x14ac:dyDescent="0.25">
      <c r="B24" s="11" t="s">
        <v>111</v>
      </c>
      <c r="C24" s="11" t="s">
        <v>177</v>
      </c>
      <c r="D24" s="13">
        <v>0</v>
      </c>
      <c r="E24" s="13">
        <v>0</v>
      </c>
      <c r="F24" s="11" t="s">
        <v>26</v>
      </c>
    </row>
    <row r="25" spans="1:6" hidden="1" outlineLevel="1" x14ac:dyDescent="0.25">
      <c r="B25" s="11" t="s">
        <v>113</v>
      </c>
      <c r="C25" s="11" t="s">
        <v>178</v>
      </c>
      <c r="D25" s="13">
        <v>0</v>
      </c>
      <c r="E25" s="13">
        <v>1</v>
      </c>
      <c r="F25" s="11" t="s">
        <v>26</v>
      </c>
    </row>
    <row r="26" spans="1:6" hidden="1" outlineLevel="1" x14ac:dyDescent="0.25">
      <c r="B26" s="11" t="s">
        <v>24</v>
      </c>
      <c r="C26" s="11" t="s">
        <v>179</v>
      </c>
      <c r="D26" s="13">
        <v>0</v>
      </c>
      <c r="E26" s="13">
        <v>0</v>
      </c>
      <c r="F26" s="11" t="s">
        <v>26</v>
      </c>
    </row>
    <row r="27" spans="1:6" hidden="1" outlineLevel="1" x14ac:dyDescent="0.25">
      <c r="B27" s="11" t="s">
        <v>115</v>
      </c>
      <c r="C27" s="11" t="s">
        <v>180</v>
      </c>
      <c r="D27" s="13">
        <v>0</v>
      </c>
      <c r="E27" s="13">
        <v>0</v>
      </c>
      <c r="F27" s="11" t="s">
        <v>26</v>
      </c>
    </row>
    <row r="28" spans="1:6" hidden="1" outlineLevel="1" x14ac:dyDescent="0.25">
      <c r="B28" s="11" t="s">
        <v>117</v>
      </c>
      <c r="C28" s="11" t="s">
        <v>181</v>
      </c>
      <c r="D28" s="13">
        <v>0</v>
      </c>
      <c r="E28" s="13">
        <v>1</v>
      </c>
      <c r="F28" s="11" t="s">
        <v>26</v>
      </c>
    </row>
    <row r="29" spans="1:6" hidden="1" outlineLevel="1" x14ac:dyDescent="0.25">
      <c r="B29" s="11" t="s">
        <v>119</v>
      </c>
      <c r="C29" s="11" t="s">
        <v>182</v>
      </c>
      <c r="D29" s="13">
        <v>0</v>
      </c>
      <c r="E29" s="13">
        <v>0</v>
      </c>
      <c r="F29" s="11" t="s">
        <v>26</v>
      </c>
    </row>
    <row r="30" spans="1:6" hidden="1" outlineLevel="1" x14ac:dyDescent="0.25">
      <c r="B30" s="11" t="s">
        <v>121</v>
      </c>
      <c r="C30" s="11" t="s">
        <v>183</v>
      </c>
      <c r="D30" s="13">
        <v>0</v>
      </c>
      <c r="E30" s="13">
        <v>0</v>
      </c>
      <c r="F30" s="11" t="s">
        <v>26</v>
      </c>
    </row>
    <row r="31" spans="1:6" hidden="1" outlineLevel="1" x14ac:dyDescent="0.25">
      <c r="B31" s="11" t="s">
        <v>140</v>
      </c>
      <c r="C31" s="11" t="s">
        <v>184</v>
      </c>
      <c r="D31" s="13">
        <v>0</v>
      </c>
      <c r="E31" s="13">
        <v>0</v>
      </c>
      <c r="F31" s="11" t="s">
        <v>26</v>
      </c>
    </row>
    <row r="32" spans="1:6" hidden="1" outlineLevel="1" x14ac:dyDescent="0.25">
      <c r="B32" s="11" t="s">
        <v>123</v>
      </c>
      <c r="C32" s="11" t="s">
        <v>185</v>
      </c>
      <c r="D32" s="13">
        <v>0</v>
      </c>
      <c r="E32" s="13">
        <v>0</v>
      </c>
      <c r="F32" s="11" t="s">
        <v>26</v>
      </c>
    </row>
    <row r="33" spans="2:6" hidden="1" outlineLevel="1" x14ac:dyDescent="0.25">
      <c r="B33" s="11" t="s">
        <v>126</v>
      </c>
      <c r="C33" s="11" t="s">
        <v>186</v>
      </c>
      <c r="D33" s="13">
        <v>0</v>
      </c>
      <c r="E33" s="13">
        <v>0</v>
      </c>
      <c r="F33" s="11" t="s">
        <v>26</v>
      </c>
    </row>
    <row r="34" spans="2:6" hidden="1" outlineLevel="1" x14ac:dyDescent="0.25">
      <c r="B34" s="11" t="s">
        <v>129</v>
      </c>
      <c r="C34" s="11" t="s">
        <v>187</v>
      </c>
      <c r="D34" s="13">
        <v>0</v>
      </c>
      <c r="E34" s="13">
        <v>0</v>
      </c>
      <c r="F34" s="11" t="s">
        <v>26</v>
      </c>
    </row>
    <row r="35" spans="2:6" hidden="1" outlineLevel="1" x14ac:dyDescent="0.25">
      <c r="B35" s="11" t="s">
        <v>132</v>
      </c>
      <c r="C35" s="11" t="s">
        <v>188</v>
      </c>
      <c r="D35" s="13">
        <v>0</v>
      </c>
      <c r="E35" s="13">
        <v>0</v>
      </c>
      <c r="F35" s="11" t="s">
        <v>26</v>
      </c>
    </row>
    <row r="36" spans="2:6" hidden="1" outlineLevel="1" x14ac:dyDescent="0.25">
      <c r="B36" s="11" t="s">
        <v>189</v>
      </c>
      <c r="C36" s="11" t="s">
        <v>190</v>
      </c>
      <c r="D36" s="13">
        <v>0</v>
      </c>
      <c r="E36" s="13">
        <v>1</v>
      </c>
      <c r="F36" s="11" t="s">
        <v>26</v>
      </c>
    </row>
    <row r="37" spans="2:6" hidden="1" outlineLevel="1" x14ac:dyDescent="0.25">
      <c r="B37" s="11" t="s">
        <v>191</v>
      </c>
      <c r="C37" s="11" t="s">
        <v>192</v>
      </c>
      <c r="D37" s="13">
        <v>0</v>
      </c>
      <c r="E37" s="13">
        <v>1</v>
      </c>
      <c r="F37" s="11" t="s">
        <v>26</v>
      </c>
    </row>
    <row r="38" spans="2:6" hidden="1" outlineLevel="1" x14ac:dyDescent="0.25">
      <c r="B38" s="11" t="s">
        <v>193</v>
      </c>
      <c r="C38" s="11" t="s">
        <v>194</v>
      </c>
      <c r="D38" s="13">
        <v>0</v>
      </c>
      <c r="E38" s="13">
        <v>0</v>
      </c>
      <c r="F38" s="11" t="s">
        <v>26</v>
      </c>
    </row>
    <row r="39" spans="2:6" hidden="1" outlineLevel="1" x14ac:dyDescent="0.25">
      <c r="B39" s="11" t="s">
        <v>195</v>
      </c>
      <c r="C39" s="11" t="s">
        <v>196</v>
      </c>
      <c r="D39" s="13">
        <v>0</v>
      </c>
      <c r="E39" s="13">
        <v>0</v>
      </c>
      <c r="F39" s="11" t="s">
        <v>26</v>
      </c>
    </row>
    <row r="40" spans="2:6" hidden="1" outlineLevel="1" x14ac:dyDescent="0.25">
      <c r="B40" s="11" t="s">
        <v>197</v>
      </c>
      <c r="C40" s="11" t="s">
        <v>198</v>
      </c>
      <c r="D40" s="13">
        <v>0</v>
      </c>
      <c r="E40" s="13">
        <v>0</v>
      </c>
      <c r="F40" s="11" t="s">
        <v>26</v>
      </c>
    </row>
    <row r="41" spans="2:6" hidden="1" outlineLevel="1" x14ac:dyDescent="0.25">
      <c r="B41" s="11" t="s">
        <v>199</v>
      </c>
      <c r="C41" s="11" t="s">
        <v>200</v>
      </c>
      <c r="D41" s="13">
        <v>0</v>
      </c>
      <c r="E41" s="13">
        <v>0</v>
      </c>
      <c r="F41" s="11" t="s">
        <v>26</v>
      </c>
    </row>
    <row r="42" spans="2:6" hidden="1" outlineLevel="1" x14ac:dyDescent="0.25">
      <c r="B42" s="11" t="s">
        <v>201</v>
      </c>
      <c r="C42" s="11" t="s">
        <v>202</v>
      </c>
      <c r="D42" s="13">
        <v>0</v>
      </c>
      <c r="E42" s="13">
        <v>0</v>
      </c>
      <c r="F42" s="11" t="s">
        <v>26</v>
      </c>
    </row>
    <row r="43" spans="2:6" hidden="1" outlineLevel="1" x14ac:dyDescent="0.25">
      <c r="B43" s="11" t="s">
        <v>203</v>
      </c>
      <c r="C43" s="11" t="s">
        <v>204</v>
      </c>
      <c r="D43" s="13">
        <v>0</v>
      </c>
      <c r="E43" s="13">
        <v>0</v>
      </c>
      <c r="F43" s="11" t="s">
        <v>26</v>
      </c>
    </row>
    <row r="44" spans="2:6" hidden="1" outlineLevel="1" x14ac:dyDescent="0.25">
      <c r="B44" s="11" t="s">
        <v>205</v>
      </c>
      <c r="C44" s="11" t="s">
        <v>206</v>
      </c>
      <c r="D44" s="13">
        <v>0</v>
      </c>
      <c r="E44" s="13">
        <v>1</v>
      </c>
      <c r="F44" s="11" t="s">
        <v>26</v>
      </c>
    </row>
    <row r="45" spans="2:6" hidden="1" outlineLevel="1" x14ac:dyDescent="0.25">
      <c r="B45" s="11" t="s">
        <v>207</v>
      </c>
      <c r="C45" s="11" t="s">
        <v>208</v>
      </c>
      <c r="D45" s="13">
        <v>0</v>
      </c>
      <c r="E45" s="13">
        <v>0</v>
      </c>
      <c r="F45" s="11" t="s">
        <v>26</v>
      </c>
    </row>
    <row r="46" spans="2:6" ht="15.75" hidden="1" outlineLevel="1" thickBot="1" x14ac:dyDescent="0.3">
      <c r="B46" s="8" t="s">
        <v>209</v>
      </c>
      <c r="C46" s="8" t="s">
        <v>210</v>
      </c>
      <c r="D46" s="12">
        <v>0</v>
      </c>
      <c r="E46" s="12">
        <v>0</v>
      </c>
      <c r="F46" s="8" t="s">
        <v>26</v>
      </c>
    </row>
    <row r="47" spans="2:6" collapsed="1" x14ac:dyDescent="0.25">
      <c r="B47" s="10"/>
      <c r="C47" s="10"/>
      <c r="D47" s="14"/>
      <c r="E47" s="14"/>
      <c r="F47" s="10"/>
    </row>
    <row r="50" spans="1:7" ht="15.75" thickBot="1" x14ac:dyDescent="0.3">
      <c r="A50" t="s">
        <v>2</v>
      </c>
    </row>
    <row r="51" spans="1:7" ht="15.75" thickBot="1" x14ac:dyDescent="0.3">
      <c r="B51" s="48" t="s">
        <v>14</v>
      </c>
      <c r="C51" s="48" t="s">
        <v>15</v>
      </c>
      <c r="D51" s="48" t="s">
        <v>20</v>
      </c>
      <c r="E51" s="48" t="s">
        <v>21</v>
      </c>
      <c r="F51" s="48" t="s">
        <v>22</v>
      </c>
      <c r="G51" s="48" t="s">
        <v>23</v>
      </c>
    </row>
    <row r="52" spans="1:7" x14ac:dyDescent="0.25">
      <c r="B52" s="11" t="s">
        <v>211</v>
      </c>
      <c r="C52" s="11" t="s">
        <v>212</v>
      </c>
      <c r="D52" s="13">
        <v>1</v>
      </c>
      <c r="E52" s="11" t="s">
        <v>235</v>
      </c>
      <c r="F52" s="11" t="s">
        <v>30</v>
      </c>
      <c r="G52" s="13">
        <v>0</v>
      </c>
    </row>
    <row r="53" spans="1:7" x14ac:dyDescent="0.25">
      <c r="B53" s="11" t="s">
        <v>213</v>
      </c>
      <c r="C53" s="11" t="s">
        <v>214</v>
      </c>
      <c r="D53" s="13">
        <v>1</v>
      </c>
      <c r="E53" s="11" t="s">
        <v>236</v>
      </c>
      <c r="F53" s="11" t="s">
        <v>30</v>
      </c>
      <c r="G53" s="13">
        <v>0</v>
      </c>
    </row>
    <row r="54" spans="1:7" x14ac:dyDescent="0.25">
      <c r="B54" s="11" t="s">
        <v>215</v>
      </c>
      <c r="C54" s="11" t="s">
        <v>216</v>
      </c>
      <c r="D54" s="13">
        <v>1</v>
      </c>
      <c r="E54" s="11" t="s">
        <v>237</v>
      </c>
      <c r="F54" s="11" t="s">
        <v>30</v>
      </c>
      <c r="G54" s="13">
        <v>0</v>
      </c>
    </row>
    <row r="55" spans="1:7" x14ac:dyDescent="0.25">
      <c r="B55" s="11" t="s">
        <v>217</v>
      </c>
      <c r="C55" s="11" t="s">
        <v>218</v>
      </c>
      <c r="D55" s="13">
        <v>1</v>
      </c>
      <c r="E55" s="11" t="s">
        <v>238</v>
      </c>
      <c r="F55" s="11" t="s">
        <v>30</v>
      </c>
      <c r="G55" s="13">
        <v>0</v>
      </c>
    </row>
    <row r="56" spans="1:7" x14ac:dyDescent="0.25">
      <c r="B56" s="11" t="s">
        <v>219</v>
      </c>
      <c r="C56" s="11" t="s">
        <v>220</v>
      </c>
      <c r="D56" s="13">
        <v>1</v>
      </c>
      <c r="E56" s="11" t="s">
        <v>239</v>
      </c>
      <c r="F56" s="11" t="s">
        <v>30</v>
      </c>
      <c r="G56" s="13">
        <v>0</v>
      </c>
    </row>
    <row r="57" spans="1:7" x14ac:dyDescent="0.25">
      <c r="B57" s="11" t="s">
        <v>221</v>
      </c>
      <c r="C57" s="11" t="s">
        <v>222</v>
      </c>
      <c r="D57" s="13">
        <v>1</v>
      </c>
      <c r="E57" s="11" t="s">
        <v>240</v>
      </c>
      <c r="F57" s="11" t="s">
        <v>30</v>
      </c>
      <c r="G57" s="13">
        <v>0</v>
      </c>
    </row>
    <row r="58" spans="1:7" x14ac:dyDescent="0.25">
      <c r="B58" s="11" t="s">
        <v>223</v>
      </c>
      <c r="C58" s="11" t="s">
        <v>224</v>
      </c>
      <c r="D58" s="13">
        <v>1</v>
      </c>
      <c r="E58" s="11" t="s">
        <v>241</v>
      </c>
      <c r="F58" s="11" t="s">
        <v>30</v>
      </c>
      <c r="G58" s="13">
        <v>0</v>
      </c>
    </row>
    <row r="59" spans="1:7" x14ac:dyDescent="0.25">
      <c r="B59" s="11" t="s">
        <v>225</v>
      </c>
      <c r="C59" s="11" t="s">
        <v>226</v>
      </c>
      <c r="D59" s="13">
        <v>1</v>
      </c>
      <c r="E59" s="11" t="s">
        <v>242</v>
      </c>
      <c r="F59" s="11" t="s">
        <v>30</v>
      </c>
      <c r="G59" s="13">
        <v>0</v>
      </c>
    </row>
    <row r="60" spans="1:7" x14ac:dyDescent="0.25">
      <c r="B60" s="11" t="s">
        <v>227</v>
      </c>
      <c r="C60" s="11" t="s">
        <v>228</v>
      </c>
      <c r="D60" s="13">
        <v>1</v>
      </c>
      <c r="E60" s="11" t="s">
        <v>243</v>
      </c>
      <c r="F60" s="11" t="s">
        <v>30</v>
      </c>
      <c r="G60" s="13">
        <v>0</v>
      </c>
    </row>
    <row r="61" spans="1:7" ht="15.75" thickBot="1" x14ac:dyDescent="0.3">
      <c r="B61" s="8" t="s">
        <v>229</v>
      </c>
      <c r="C61" s="8" t="s">
        <v>230</v>
      </c>
      <c r="D61" s="12">
        <v>1</v>
      </c>
      <c r="E61" s="8" t="s">
        <v>244</v>
      </c>
      <c r="F61" s="8" t="s">
        <v>30</v>
      </c>
      <c r="G61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21" sqref="G21"/>
    </sheetView>
  </sheetViews>
  <sheetFormatPr defaultRowHeight="15" x14ac:dyDescent="0.25"/>
  <cols>
    <col min="1" max="1" width="12.28515625" customWidth="1"/>
    <col min="9" max="9" width="13" customWidth="1"/>
  </cols>
  <sheetData>
    <row r="1" spans="1:9" x14ac:dyDescent="0.25">
      <c r="A1" s="53" t="s">
        <v>158</v>
      </c>
      <c r="B1" s="54" t="s">
        <v>169</v>
      </c>
      <c r="C1" s="54"/>
      <c r="D1" s="54"/>
      <c r="E1" s="54"/>
      <c r="F1" s="54"/>
    </row>
    <row r="2" spans="1:9" x14ac:dyDescent="0.25">
      <c r="A2" s="53"/>
      <c r="B2" s="55" t="s">
        <v>164</v>
      </c>
      <c r="C2" s="55" t="s">
        <v>165</v>
      </c>
      <c r="D2" s="55" t="s">
        <v>166</v>
      </c>
      <c r="E2" s="55" t="s">
        <v>167</v>
      </c>
      <c r="F2" s="55" t="s">
        <v>168</v>
      </c>
    </row>
    <row r="3" spans="1:9" x14ac:dyDescent="0.25">
      <c r="A3" s="55" t="s">
        <v>159</v>
      </c>
      <c r="B3" s="55">
        <v>12</v>
      </c>
      <c r="C3" s="55">
        <v>10</v>
      </c>
      <c r="D3" s="55">
        <v>10</v>
      </c>
      <c r="E3" s="55">
        <v>8</v>
      </c>
      <c r="F3" s="55">
        <v>15</v>
      </c>
    </row>
    <row r="4" spans="1:9" x14ac:dyDescent="0.25">
      <c r="A4" s="55" t="s">
        <v>160</v>
      </c>
      <c r="B4" s="55">
        <v>13</v>
      </c>
      <c r="C4" s="55">
        <v>12</v>
      </c>
      <c r="D4" s="55">
        <v>15</v>
      </c>
      <c r="E4" s="55">
        <v>14</v>
      </c>
      <c r="F4" s="55">
        <v>18</v>
      </c>
    </row>
    <row r="5" spans="1:9" x14ac:dyDescent="0.25">
      <c r="A5" s="55" t="s">
        <v>161</v>
      </c>
      <c r="B5" s="55">
        <v>10</v>
      </c>
      <c r="C5" s="55">
        <v>12</v>
      </c>
      <c r="D5" s="55">
        <v>12</v>
      </c>
      <c r="E5" s="55">
        <v>15</v>
      </c>
      <c r="F5" s="55">
        <v>14</v>
      </c>
    </row>
    <row r="6" spans="1:9" x14ac:dyDescent="0.25">
      <c r="A6" s="55" t="s">
        <v>162</v>
      </c>
      <c r="B6" s="55">
        <v>9</v>
      </c>
      <c r="C6" s="55">
        <v>10</v>
      </c>
      <c r="D6" s="55">
        <v>10</v>
      </c>
      <c r="E6" s="55">
        <v>13</v>
      </c>
      <c r="F6" s="55">
        <v>14</v>
      </c>
    </row>
    <row r="7" spans="1:9" x14ac:dyDescent="0.25">
      <c r="A7" s="55" t="s">
        <v>163</v>
      </c>
      <c r="B7" s="55">
        <v>12</v>
      </c>
      <c r="C7" s="55">
        <v>12</v>
      </c>
      <c r="D7" s="55">
        <v>10</v>
      </c>
      <c r="E7" s="55">
        <v>10</v>
      </c>
      <c r="F7" s="55">
        <v>14</v>
      </c>
    </row>
    <row r="9" spans="1:9" x14ac:dyDescent="0.25">
      <c r="B9" s="52" t="s">
        <v>157</v>
      </c>
      <c r="C9" s="52"/>
      <c r="D9" s="52"/>
      <c r="E9" s="52"/>
      <c r="F9" s="52"/>
    </row>
    <row r="10" spans="1:9" x14ac:dyDescent="0.25">
      <c r="A10" s="53" t="s">
        <v>158</v>
      </c>
      <c r="B10" s="54" t="s">
        <v>169</v>
      </c>
      <c r="C10" s="54"/>
      <c r="D10" s="54"/>
      <c r="E10" s="54"/>
      <c r="F10" s="54"/>
    </row>
    <row r="11" spans="1:9" x14ac:dyDescent="0.25">
      <c r="A11" s="53"/>
      <c r="B11" s="55" t="s">
        <v>164</v>
      </c>
      <c r="C11" s="55" t="s">
        <v>165</v>
      </c>
      <c r="D11" s="55" t="s">
        <v>166</v>
      </c>
      <c r="E11" s="55" t="s">
        <v>167</v>
      </c>
      <c r="F11" s="55" t="s">
        <v>168</v>
      </c>
      <c r="G11" s="37" t="s">
        <v>171</v>
      </c>
      <c r="H11" s="37"/>
      <c r="I11" s="37" t="s">
        <v>155</v>
      </c>
    </row>
    <row r="12" spans="1:9" x14ac:dyDescent="0.25">
      <c r="A12" s="55" t="s">
        <v>159</v>
      </c>
      <c r="B12" s="55">
        <v>0</v>
      </c>
      <c r="C12" s="55">
        <v>0</v>
      </c>
      <c r="D12" s="55">
        <v>0</v>
      </c>
      <c r="E12" s="55">
        <v>1</v>
      </c>
      <c r="F12" s="55">
        <v>0</v>
      </c>
      <c r="G12" s="37">
        <f>SUM(B12:F12)</f>
        <v>1</v>
      </c>
      <c r="H12" s="37" t="s">
        <v>245</v>
      </c>
      <c r="I12" s="37">
        <v>1</v>
      </c>
    </row>
    <row r="13" spans="1:9" x14ac:dyDescent="0.25">
      <c r="A13" s="55" t="s">
        <v>160</v>
      </c>
      <c r="B13" s="55">
        <v>0</v>
      </c>
      <c r="C13" s="55">
        <v>1</v>
      </c>
      <c r="D13" s="55">
        <v>0</v>
      </c>
      <c r="E13" s="55">
        <v>0</v>
      </c>
      <c r="F13" s="55">
        <v>0</v>
      </c>
      <c r="G13" s="37">
        <f t="shared" ref="G13:G16" si="0">SUM(B13:F13)</f>
        <v>1</v>
      </c>
      <c r="H13" s="37" t="s">
        <v>245</v>
      </c>
      <c r="I13" s="37">
        <v>1</v>
      </c>
    </row>
    <row r="14" spans="1:9" x14ac:dyDescent="0.25">
      <c r="A14" s="55" t="s">
        <v>161</v>
      </c>
      <c r="B14" s="55">
        <v>0</v>
      </c>
      <c r="C14" s="55">
        <v>0</v>
      </c>
      <c r="D14" s="55">
        <v>0</v>
      </c>
      <c r="E14" s="55">
        <v>0</v>
      </c>
      <c r="F14" s="55">
        <v>1</v>
      </c>
      <c r="G14" s="37">
        <f t="shared" si="0"/>
        <v>1</v>
      </c>
      <c r="H14" s="37" t="s">
        <v>245</v>
      </c>
      <c r="I14" s="37">
        <v>1</v>
      </c>
    </row>
    <row r="15" spans="1:9" x14ac:dyDescent="0.25">
      <c r="A15" s="55" t="s">
        <v>162</v>
      </c>
      <c r="B15" s="55">
        <v>1</v>
      </c>
      <c r="C15" s="55">
        <v>0</v>
      </c>
      <c r="D15" s="55">
        <v>0</v>
      </c>
      <c r="E15" s="55">
        <v>0</v>
      </c>
      <c r="F15" s="55">
        <v>0</v>
      </c>
      <c r="G15" s="37">
        <f t="shared" si="0"/>
        <v>1</v>
      </c>
      <c r="H15" s="37" t="s">
        <v>245</v>
      </c>
      <c r="I15" s="37">
        <v>1</v>
      </c>
    </row>
    <row r="16" spans="1:9" x14ac:dyDescent="0.25">
      <c r="A16" s="55" t="s">
        <v>163</v>
      </c>
      <c r="B16" s="55">
        <v>0</v>
      </c>
      <c r="C16" s="55">
        <v>0</v>
      </c>
      <c r="D16" s="55">
        <v>1</v>
      </c>
      <c r="E16" s="55">
        <v>0</v>
      </c>
      <c r="F16" s="55">
        <v>0</v>
      </c>
      <c r="G16" s="37">
        <f t="shared" si="0"/>
        <v>1</v>
      </c>
      <c r="H16" s="37" t="s">
        <v>245</v>
      </c>
      <c r="I16" s="37">
        <v>1</v>
      </c>
    </row>
    <row r="17" spans="1:6" x14ac:dyDescent="0.25">
      <c r="A17" s="37" t="s">
        <v>171</v>
      </c>
      <c r="B17" s="37">
        <f>SUM(B12:B16)</f>
        <v>1</v>
      </c>
      <c r="C17" s="37">
        <f t="shared" ref="C17:F17" si="1">SUM(C12:C16)</f>
        <v>1</v>
      </c>
      <c r="D17" s="37">
        <f t="shared" si="1"/>
        <v>1</v>
      </c>
      <c r="E17" s="37">
        <f t="shared" si="1"/>
        <v>1</v>
      </c>
      <c r="F17" s="37">
        <f t="shared" si="1"/>
        <v>1</v>
      </c>
    </row>
    <row r="18" spans="1:6" x14ac:dyDescent="0.25">
      <c r="A18" s="37"/>
      <c r="B18" s="37" t="s">
        <v>245</v>
      </c>
      <c r="C18" s="37" t="s">
        <v>245</v>
      </c>
      <c r="D18" s="37" t="s">
        <v>245</v>
      </c>
      <c r="E18" s="37" t="s">
        <v>245</v>
      </c>
      <c r="F18" s="37" t="s">
        <v>245</v>
      </c>
    </row>
    <row r="19" spans="1:6" ht="15" customHeight="1" x14ac:dyDescent="0.25">
      <c r="A19" s="37" t="s">
        <v>155</v>
      </c>
      <c r="B19" s="37">
        <v>1</v>
      </c>
      <c r="C19" s="37">
        <v>1</v>
      </c>
      <c r="D19" s="37">
        <v>1</v>
      </c>
      <c r="E19" s="37">
        <v>1</v>
      </c>
      <c r="F19" s="37">
        <v>1</v>
      </c>
    </row>
    <row r="22" spans="1:6" x14ac:dyDescent="0.25">
      <c r="A22" s="56" t="s">
        <v>170</v>
      </c>
      <c r="B22">
        <f>SUMPRODUCT(B3:F7,B12:F16)</f>
        <v>53</v>
      </c>
    </row>
  </sheetData>
  <mergeCells count="5">
    <mergeCell ref="A1:A2"/>
    <mergeCell ref="B1:F1"/>
    <mergeCell ref="B9:F9"/>
    <mergeCell ref="A10:A11"/>
    <mergeCell ref="B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Отчет о результатах 1</vt:lpstr>
      <vt:lpstr>Задание1</vt:lpstr>
      <vt:lpstr>Отчет о результатах 2</vt:lpstr>
      <vt:lpstr>Задание2</vt:lpstr>
      <vt:lpstr>Отчет о результатах 3</vt:lpstr>
      <vt:lpstr>Отчет об устойчивости 1</vt:lpstr>
      <vt:lpstr>Задание3</vt:lpstr>
      <vt:lpstr>Отчет о результатах 4</vt:lpstr>
      <vt:lpstr>Задание4</vt:lpstr>
      <vt:lpstr>Отчет о результатах 5</vt:lpstr>
      <vt:lpstr>Задание5</vt:lpstr>
      <vt:lpstr>Задание6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2024-12-21T03:30:55Z</dcterms:modified>
</cp:coreProperties>
</file>