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nakib\OneDrive - IESEG\Desktop\"/>
    </mc:Choice>
  </mc:AlternateContent>
  <xr:revisionPtr revIDLastSave="0" documentId="13_ncr:1_{91D71C26-04F2-4AFC-985C-82DAE4AEB0F8}" xr6:coauthVersionLast="46" xr6:coauthVersionMax="46" xr10:uidLastSave="{00000000-0000-0000-0000-000000000000}"/>
  <bookViews>
    <workbookView xWindow="-108" yWindow="-108" windowWidth="23256" windowHeight="12576" activeTab="1" xr2:uid="{00000000-000D-0000-FFFF-FFFF00000000}"/>
  </bookViews>
  <sheets>
    <sheet name="Sheet1" sheetId="1" r:id="rId1"/>
    <sheet name="Sheet3" sheetId="3" r:id="rId2"/>
    <sheet name="Sheet2" sheetId="2" r:id="rId3"/>
  </sheets>
  <definedNames>
    <definedName name="_xlnm._FilterDatabase" localSheetId="0" hidden="1">Sheet1!$A$1:$H$70</definedName>
    <definedName name="_xlnm._FilterDatabase" localSheetId="2" hidden="1">Sheet2!$A$1:$F$70</definedName>
    <definedName name="_xlnm._FilterDatabase" localSheetId="1" hidden="1">Sheet3!$A$1:$D$105</definedName>
    <definedName name="Slicer_Manufacturer">#N/A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2" l="1"/>
  <c r="F11" i="2" s="1"/>
  <c r="A69" i="2"/>
  <c r="A68" i="2"/>
  <c r="E68" i="2" s="1"/>
  <c r="F68" i="2" s="1"/>
  <c r="A67" i="2"/>
  <c r="E67" i="2" s="1"/>
  <c r="F67" i="2" s="1"/>
  <c r="A66" i="2"/>
  <c r="E66" i="2" s="1"/>
  <c r="F66" i="2" s="1"/>
  <c r="A65" i="2"/>
  <c r="E65" i="2" s="1"/>
  <c r="F65" i="2" s="1"/>
  <c r="A64" i="2"/>
  <c r="E64" i="2" s="1"/>
  <c r="F64" i="2" s="1"/>
  <c r="A63" i="2"/>
  <c r="E63" i="2" s="1"/>
  <c r="F63" i="2" s="1"/>
  <c r="A62" i="2"/>
  <c r="E62" i="2" s="1"/>
  <c r="F62" i="2" s="1"/>
  <c r="A61" i="2"/>
  <c r="E61" i="2" s="1"/>
  <c r="F61" i="2" s="1"/>
  <c r="A60" i="2"/>
  <c r="E60" i="2" s="1"/>
  <c r="F60" i="2" s="1"/>
  <c r="A59" i="2"/>
  <c r="E59" i="2" s="1"/>
  <c r="F59" i="2" s="1"/>
  <c r="A58" i="2"/>
  <c r="E58" i="2" s="1"/>
  <c r="F58" i="2" s="1"/>
  <c r="A57" i="2"/>
  <c r="E57" i="2" s="1"/>
  <c r="F57" i="2" s="1"/>
  <c r="A56" i="2"/>
  <c r="E56" i="2" s="1"/>
  <c r="F56" i="2" s="1"/>
  <c r="A55" i="2"/>
  <c r="E55" i="2" s="1"/>
  <c r="F55" i="2" s="1"/>
  <c r="A54" i="2"/>
  <c r="E54" i="2" s="1"/>
  <c r="F54" i="2" s="1"/>
  <c r="A53" i="2"/>
  <c r="E53" i="2" s="1"/>
  <c r="F53" i="2" s="1"/>
  <c r="A52" i="2"/>
  <c r="E52" i="2" s="1"/>
  <c r="F52" i="2" s="1"/>
  <c r="A51" i="2"/>
  <c r="E51" i="2" s="1"/>
  <c r="F51" i="2" s="1"/>
  <c r="A50" i="2"/>
  <c r="E50" i="2" s="1"/>
  <c r="F50" i="2" s="1"/>
  <c r="A49" i="2"/>
  <c r="E49" i="2" s="1"/>
  <c r="F49" i="2" s="1"/>
  <c r="A48" i="2"/>
  <c r="E48" i="2" s="1"/>
  <c r="F48" i="2" s="1"/>
  <c r="A47" i="2"/>
  <c r="E47" i="2" s="1"/>
  <c r="F47" i="2" s="1"/>
  <c r="A46" i="2"/>
  <c r="E46" i="2" s="1"/>
  <c r="F46" i="2" s="1"/>
  <c r="A45" i="2"/>
  <c r="E45" i="2" s="1"/>
  <c r="F45" i="2" s="1"/>
  <c r="A44" i="2"/>
  <c r="E44" i="2" s="1"/>
  <c r="F44" i="2" s="1"/>
  <c r="A43" i="2"/>
  <c r="E43" i="2" s="1"/>
  <c r="F43" i="2" s="1"/>
  <c r="A42" i="2"/>
  <c r="E42" i="2" s="1"/>
  <c r="F42" i="2" s="1"/>
  <c r="A41" i="2"/>
  <c r="E41" i="2" s="1"/>
  <c r="F41" i="2" s="1"/>
  <c r="A40" i="2"/>
  <c r="E40" i="2" s="1"/>
  <c r="F40" i="2" s="1"/>
  <c r="A39" i="2"/>
  <c r="E39" i="2" s="1"/>
  <c r="F39" i="2" s="1"/>
  <c r="A38" i="2"/>
  <c r="E38" i="2" s="1"/>
  <c r="F38" i="2" s="1"/>
  <c r="A37" i="2"/>
  <c r="E37" i="2" s="1"/>
  <c r="F37" i="2" s="1"/>
  <c r="A36" i="2"/>
  <c r="E36" i="2" s="1"/>
  <c r="F36" i="2" s="1"/>
  <c r="A35" i="2"/>
  <c r="E35" i="2" s="1"/>
  <c r="F35" i="2" s="1"/>
  <c r="A34" i="2"/>
  <c r="E34" i="2" s="1"/>
  <c r="F34" i="2" s="1"/>
  <c r="A33" i="2"/>
  <c r="E33" i="2" s="1"/>
  <c r="F33" i="2" s="1"/>
  <c r="A32" i="2"/>
  <c r="E32" i="2" s="1"/>
  <c r="F32" i="2" s="1"/>
  <c r="A31" i="2"/>
  <c r="E31" i="2" s="1"/>
  <c r="F31" i="2" s="1"/>
  <c r="A30" i="2"/>
  <c r="E30" i="2" s="1"/>
  <c r="F30" i="2" s="1"/>
  <c r="A29" i="2"/>
  <c r="E29" i="2" s="1"/>
  <c r="F29" i="2" s="1"/>
  <c r="A28" i="2"/>
  <c r="E28" i="2" s="1"/>
  <c r="F28" i="2" s="1"/>
  <c r="A27" i="2"/>
  <c r="E27" i="2" s="1"/>
  <c r="F27" i="2" s="1"/>
  <c r="A26" i="2"/>
  <c r="E26" i="2" s="1"/>
  <c r="F26" i="2" s="1"/>
  <c r="A25" i="2"/>
  <c r="E25" i="2" s="1"/>
  <c r="F25" i="2" s="1"/>
  <c r="A24" i="2"/>
  <c r="E24" i="2" s="1"/>
  <c r="F24" i="2" s="1"/>
  <c r="A23" i="2"/>
  <c r="E23" i="2" s="1"/>
  <c r="F23" i="2" s="1"/>
  <c r="A22" i="2"/>
  <c r="E22" i="2" s="1"/>
  <c r="F22" i="2" s="1"/>
  <c r="A21" i="2"/>
  <c r="E21" i="2" s="1"/>
  <c r="F21" i="2" s="1"/>
  <c r="A20" i="2"/>
  <c r="E20" i="2" s="1"/>
  <c r="F20" i="2" s="1"/>
  <c r="A19" i="2"/>
  <c r="E19" i="2" s="1"/>
  <c r="F19" i="2" s="1"/>
  <c r="A18" i="2"/>
  <c r="E18" i="2" s="1"/>
  <c r="F18" i="2" s="1"/>
  <c r="A17" i="2"/>
  <c r="E17" i="2" s="1"/>
  <c r="F17" i="2" s="1"/>
  <c r="A16" i="2"/>
  <c r="E16" i="2" s="1"/>
  <c r="F16" i="2" s="1"/>
  <c r="A15" i="2"/>
  <c r="E15" i="2" s="1"/>
  <c r="F15" i="2" s="1"/>
  <c r="A14" i="2"/>
  <c r="E14" i="2" s="1"/>
  <c r="F14" i="2" s="1"/>
  <c r="A13" i="2"/>
  <c r="E13" i="2" s="1"/>
  <c r="F13" i="2" s="1"/>
  <c r="A12" i="2"/>
  <c r="E12" i="2" s="1"/>
  <c r="F12" i="2" s="1"/>
  <c r="A11" i="2"/>
  <c r="A10" i="2"/>
  <c r="E10" i="2" s="1"/>
  <c r="F10" i="2" s="1"/>
  <c r="A9" i="2"/>
  <c r="E9" i="2" s="1"/>
  <c r="F9" i="2" s="1"/>
  <c r="A8" i="2"/>
  <c r="E8" i="2" s="1"/>
  <c r="F8" i="2" s="1"/>
  <c r="A7" i="2"/>
  <c r="E7" i="2" s="1"/>
  <c r="F7" i="2" s="1"/>
  <c r="A6" i="2"/>
  <c r="E6" i="2" s="1"/>
  <c r="F6" i="2" s="1"/>
  <c r="A5" i="2"/>
  <c r="E5" i="2" s="1"/>
  <c r="F5" i="2" s="1"/>
  <c r="A4" i="2"/>
  <c r="E4" i="2" s="1"/>
  <c r="F4" i="2" s="1"/>
  <c r="A3" i="2"/>
  <c r="E3" i="2" s="1"/>
  <c r="F3" i="2" s="1"/>
  <c r="A2" i="2"/>
  <c r="E2" i="2" s="1"/>
  <c r="F2" i="2" s="1"/>
  <c r="A70" i="2"/>
  <c r="E70" i="2" s="1"/>
  <c r="F70" i="2" s="1"/>
  <c r="E69" i="2" l="1"/>
  <c r="F69" i="2" s="1"/>
</calcChain>
</file>

<file path=xl/sharedStrings.xml><?xml version="1.0" encoding="utf-8"?>
<sst xmlns="http://schemas.openxmlformats.org/spreadsheetml/2006/main" count="572" uniqueCount="233">
  <si>
    <t>United Air Lines Inc.</t>
  </si>
  <si>
    <t>BOEING</t>
  </si>
  <si>
    <t>ExpressJet Airlines Inc.</t>
  </si>
  <si>
    <t>EMBRAER</t>
  </si>
  <si>
    <t>JetBlue Airways</t>
  </si>
  <si>
    <t>AIRBUS</t>
  </si>
  <si>
    <t>Envoy Air</t>
  </si>
  <si>
    <t>Endeavor Air Inc.</t>
  </si>
  <si>
    <t>BOMBARDIER INC</t>
  </si>
  <si>
    <t>American Airlines Inc.</t>
  </si>
  <si>
    <t>Delta Air Lines Inc.</t>
  </si>
  <si>
    <t>Southwest Airlines Co.</t>
  </si>
  <si>
    <t>AIRBUS INDUSTRIE</t>
  </si>
  <si>
    <t>MCDONNELL DOUGLAS AIRCRAFT CO</t>
  </si>
  <si>
    <t>US Airways Inc.</t>
  </si>
  <si>
    <t>Virgin America</t>
  </si>
  <si>
    <t>AirTran Airways Corporation</t>
  </si>
  <si>
    <t>MCDONNELL DOUGLAS</t>
  </si>
  <si>
    <t>CANADAIR</t>
  </si>
  <si>
    <t>MCDONNELL DOUGLAS CORPORATION</t>
  </si>
  <si>
    <t>Frontier Airlines Inc.</t>
  </si>
  <si>
    <t>Mesa Airlines Inc.</t>
  </si>
  <si>
    <t>Alaska Airlines Inc.</t>
  </si>
  <si>
    <t>GULFSTREAM AEROSPACE</t>
  </si>
  <si>
    <t>ROBINSON HELICOPTER CO</t>
  </si>
  <si>
    <t>CIRRUS DESIGN CORP</t>
  </si>
  <si>
    <t>BARKER JACK L</t>
  </si>
  <si>
    <t>CESSNA</t>
  </si>
  <si>
    <t>Hawaiian Airlines Inc.</t>
  </si>
  <si>
    <t>PIPER</t>
  </si>
  <si>
    <t>CANADAIR LTD</t>
  </si>
  <si>
    <t>FRIEDEMANN JON</t>
  </si>
  <si>
    <t>BELL</t>
  </si>
  <si>
    <t>BEECH</t>
  </si>
  <si>
    <t>AGUSTA SPA</t>
  </si>
  <si>
    <t>LAMBERT RICHARD</t>
  </si>
  <si>
    <t>STEWART MACO</t>
  </si>
  <si>
    <t>DEHAVILLAND</t>
  </si>
  <si>
    <t>DOUGLAS</t>
  </si>
  <si>
    <t>KILDALL GARY</t>
  </si>
  <si>
    <t>SIKORSKY</t>
  </si>
  <si>
    <t>LEARJET INC</t>
  </si>
  <si>
    <t>PAIR MIKE E</t>
  </si>
  <si>
    <t>AMERICAN AIRCRAFT INC</t>
  </si>
  <si>
    <t>SkyWest Airlines Inc.</t>
  </si>
  <si>
    <t>MARZ BARRY</t>
  </si>
  <si>
    <t>LEBLANC GLENN T</t>
  </si>
  <si>
    <t>AVIAT AIRCRAFT INC</t>
  </si>
  <si>
    <t>HURLEY JAMES LARRY</t>
  </si>
  <si>
    <t>JOHN G HESS</t>
  </si>
  <si>
    <t xml:space="preserve">Name </t>
  </si>
  <si>
    <t>Manufacturer</t>
  </si>
  <si>
    <t>delays</t>
  </si>
  <si>
    <t>Row Labels</t>
  </si>
  <si>
    <t>Grand Total</t>
  </si>
  <si>
    <t>Sum of delays</t>
  </si>
  <si>
    <t>percentage of total delay</t>
  </si>
  <si>
    <t>Sum of percentage of total delay</t>
  </si>
  <si>
    <t>AVIONS MARCEL DASSAULT</t>
  </si>
  <si>
    <t>Name</t>
  </si>
  <si>
    <t>Early and on time</t>
  </si>
  <si>
    <t>d</t>
  </si>
  <si>
    <t>United Air Lines Inc.BOEING</t>
  </si>
  <si>
    <t>ExpressJet Airlines Inc.EMBRAER</t>
  </si>
  <si>
    <t>JetBlue AirwaysAIRBUS</t>
  </si>
  <si>
    <t>Endeavor Air Inc.BOMBARDIER INC</t>
  </si>
  <si>
    <t>JetBlue AirwaysEMBRAER</t>
  </si>
  <si>
    <t>Delta Air Lines Inc.BOEING</t>
  </si>
  <si>
    <t>Southwest Airlines Co.BOEING</t>
  </si>
  <si>
    <t>United Air Lines Inc.AIRBUS INDUSTRIE</t>
  </si>
  <si>
    <t>ExpressJet Airlines Inc.BOMBARDIER INC</t>
  </si>
  <si>
    <t>Delta Air Lines Inc.AIRBUS INDUSTRIE</t>
  </si>
  <si>
    <t>Delta Air Lines Inc.MCDONNELL DOUGLAS AIRCRAFT CO</t>
  </si>
  <si>
    <t>US Airways Inc.AIRBUS INDUSTRIE</t>
  </si>
  <si>
    <t>Virgin AmericaAIRBUS</t>
  </si>
  <si>
    <t>JetBlue AirwaysAIRBUS INDUSTRIE</t>
  </si>
  <si>
    <t>American Airlines Inc.BOEING</t>
  </si>
  <si>
    <t>AirTran Airways CorporationBOEING</t>
  </si>
  <si>
    <t>Delta Air Lines Inc.AIRBUS</t>
  </si>
  <si>
    <t>US Airways Inc.AIRBUS</t>
  </si>
  <si>
    <t>American Airlines Inc.MCDONNELL DOUGLAS</t>
  </si>
  <si>
    <t>US Airways Inc.EMBRAER</t>
  </si>
  <si>
    <t>United Air Lines Inc.AIRBUS</t>
  </si>
  <si>
    <t>ExpressJet Airlines Inc.CANADAIR</t>
  </si>
  <si>
    <t>Delta Air Lines Inc.MCDONNELL DOUGLAS CORPORATION</t>
  </si>
  <si>
    <t>Frontier Airlines Inc.AIRBUS</t>
  </si>
  <si>
    <t>Mesa Airlines Inc.BOMBARDIER INC</t>
  </si>
  <si>
    <t>Alaska Airlines Inc.BOEING</t>
  </si>
  <si>
    <t>Envoy AirGULFSTREAM AEROSPACE</t>
  </si>
  <si>
    <t>JetBlue AirwaysROBINSON HELICOPTER CO</t>
  </si>
  <si>
    <t>JetBlue AirwaysCIRRUS DESIGN CORP</t>
  </si>
  <si>
    <t>JetBlue AirwaysBARKER JACK L</t>
  </si>
  <si>
    <t>Envoy AirCESSNA</t>
  </si>
  <si>
    <t>American Airlines Inc.CESSNA</t>
  </si>
  <si>
    <t>Hawaiian Airlines Inc.AIRBUS</t>
  </si>
  <si>
    <t>Frontier Airlines Inc.AIRBUS INDUSTRIE</t>
  </si>
  <si>
    <t>American Airlines Inc.PIPER</t>
  </si>
  <si>
    <t>Delta Air Lines Inc.MCDONNELL DOUGLAS</t>
  </si>
  <si>
    <t>US Airways Inc.BOEING</t>
  </si>
  <si>
    <t>Envoy AirCANADAIR LTD</t>
  </si>
  <si>
    <t>American Airlines Inc.FRIEDEMANN JON</t>
  </si>
  <si>
    <t>American Airlines Inc.BELL</t>
  </si>
  <si>
    <t>American Airlines Inc.BEECH</t>
  </si>
  <si>
    <t>American Airlines Inc.AGUSTA SPA</t>
  </si>
  <si>
    <t>American Airlines Inc.LAMBERT RICHARD</t>
  </si>
  <si>
    <t>American Airlines Inc.STEWART MACO</t>
  </si>
  <si>
    <t>American Airlines Inc.DEHAVILLAND</t>
  </si>
  <si>
    <t>American Airlines Inc.DOUGLAS</t>
  </si>
  <si>
    <t>American Airlines Inc.KILDALL GARY</t>
  </si>
  <si>
    <t>American Airlines Inc.SIKORSKY</t>
  </si>
  <si>
    <t>American Airlines Inc.LEARJET INC</t>
  </si>
  <si>
    <t>American Airlines Inc.PAIR MIKE E</t>
  </si>
  <si>
    <t>American Airlines Inc.AMERICAN AIRCRAFT INC</t>
  </si>
  <si>
    <t>SkyWest Airlines Inc.BOMBARDIER INC</t>
  </si>
  <si>
    <t>American Airlines Inc.GULFSTREAM AEROSPACE</t>
  </si>
  <si>
    <t>American Airlines Inc.MARZ BARRY</t>
  </si>
  <si>
    <t>American Airlines Inc.LEBLANC GLENN T</t>
  </si>
  <si>
    <t>AirTran Airways CorporationAIRBUS INDUSTRIE</t>
  </si>
  <si>
    <t>American Airlines Inc.AVIAT AIRCRAFT INC</t>
  </si>
  <si>
    <t>American Airlines Inc.HURLEY JAMES LARRY</t>
  </si>
  <si>
    <t>AirTran Airways CorporationJOHN G HESS</t>
  </si>
  <si>
    <t>percentage of total early or on time</t>
  </si>
  <si>
    <t>Difference (Early or on time - delays)</t>
  </si>
  <si>
    <t>Sum of Early and on time</t>
  </si>
  <si>
    <t>Sum of Early and on time - Delay</t>
  </si>
  <si>
    <t>Mesa Airlines Inc.AVIONS MARCEL DASSAULT</t>
  </si>
  <si>
    <t>ATL</t>
  </si>
  <si>
    <t>ORD</t>
  </si>
  <si>
    <t>BOS</t>
  </si>
  <si>
    <t>LAX</t>
  </si>
  <si>
    <t>CLT</t>
  </si>
  <si>
    <t>MCO</t>
  </si>
  <si>
    <t>MIA</t>
  </si>
  <si>
    <t>SFO</t>
  </si>
  <si>
    <t>FLL</t>
  </si>
  <si>
    <t>DCA</t>
  </si>
  <si>
    <t>DTW</t>
  </si>
  <si>
    <t>DFW</t>
  </si>
  <si>
    <t>RDU</t>
  </si>
  <si>
    <t>TPA</t>
  </si>
  <si>
    <t>MSP</t>
  </si>
  <si>
    <t>IAH</t>
  </si>
  <si>
    <t>LAS</t>
  </si>
  <si>
    <t>PBI</t>
  </si>
  <si>
    <t>BNA</t>
  </si>
  <si>
    <t>DEN</t>
  </si>
  <si>
    <t>SJU</t>
  </si>
  <si>
    <t>IAD</t>
  </si>
  <si>
    <t>BUF</t>
  </si>
  <si>
    <t>PHX</t>
  </si>
  <si>
    <t>CLE</t>
  </si>
  <si>
    <t>STL</t>
  </si>
  <si>
    <t>MSY</t>
  </si>
  <si>
    <t>SEA</t>
  </si>
  <si>
    <t>RSW</t>
  </si>
  <si>
    <t>CVG</t>
  </si>
  <si>
    <t>CMH</t>
  </si>
  <si>
    <t>MDW</t>
  </si>
  <si>
    <t>PIT</t>
  </si>
  <si>
    <t>CHS</t>
  </si>
  <si>
    <t>SLC</t>
  </si>
  <si>
    <t>BTV</t>
  </si>
  <si>
    <t>SAN</t>
  </si>
  <si>
    <t>JAX</t>
  </si>
  <si>
    <t>ROC</t>
  </si>
  <si>
    <t>MKE</t>
  </si>
  <si>
    <t>AUS</t>
  </si>
  <si>
    <t>PWM</t>
  </si>
  <si>
    <t>IND</t>
  </si>
  <si>
    <t>RIC</t>
  </si>
  <si>
    <t>HOU</t>
  </si>
  <si>
    <t>MCI</t>
  </si>
  <si>
    <t>PHL</t>
  </si>
  <si>
    <t>BWI</t>
  </si>
  <si>
    <t>SYR</t>
  </si>
  <si>
    <t>MEM</t>
  </si>
  <si>
    <t>SRQ</t>
  </si>
  <si>
    <t>GSO</t>
  </si>
  <si>
    <t>ORF</t>
  </si>
  <si>
    <t>DAY</t>
  </si>
  <si>
    <t>XNA</t>
  </si>
  <si>
    <t>SDF</t>
  </si>
  <si>
    <t>PDX</t>
  </si>
  <si>
    <t>BQN</t>
  </si>
  <si>
    <t>SNA</t>
  </si>
  <si>
    <t>MHT</t>
  </si>
  <si>
    <t>OMA</t>
  </si>
  <si>
    <t>CAK</t>
  </si>
  <si>
    <t>GSP</t>
  </si>
  <si>
    <t>SAV</t>
  </si>
  <si>
    <t>HNL</t>
  </si>
  <si>
    <t>GRR</t>
  </si>
  <si>
    <t>LGB</t>
  </si>
  <si>
    <t>STT</t>
  </si>
  <si>
    <t>SAT</t>
  </si>
  <si>
    <t>TYS</t>
  </si>
  <si>
    <t>MSN</t>
  </si>
  <si>
    <t>DSM</t>
  </si>
  <si>
    <t>BDL</t>
  </si>
  <si>
    <t>BUR</t>
  </si>
  <si>
    <t>ALB</t>
  </si>
  <si>
    <t>PSE</t>
  </si>
  <si>
    <t>BGR</t>
  </si>
  <si>
    <t>SJC</t>
  </si>
  <si>
    <t>PVD</t>
  </si>
  <si>
    <t>ACK</t>
  </si>
  <si>
    <t>AVL</t>
  </si>
  <si>
    <t>OAK</t>
  </si>
  <si>
    <t>MVY</t>
  </si>
  <si>
    <t>ABQ</t>
  </si>
  <si>
    <t>SMF</t>
  </si>
  <si>
    <t>BHM</t>
  </si>
  <si>
    <t>OKC</t>
  </si>
  <si>
    <t>TUL</t>
  </si>
  <si>
    <t>EGE</t>
  </si>
  <si>
    <t>CRW</t>
  </si>
  <si>
    <t>ILM</t>
  </si>
  <si>
    <t>TVC</t>
  </si>
  <si>
    <t>CAE</t>
  </si>
  <si>
    <t>MYR</t>
  </si>
  <si>
    <t>CHO</t>
  </si>
  <si>
    <t>BZN</t>
  </si>
  <si>
    <t>PSP</t>
  </si>
  <si>
    <t>EYW</t>
  </si>
  <si>
    <t>JAC</t>
  </si>
  <si>
    <t>HDN</t>
  </si>
  <si>
    <t>SBN</t>
  </si>
  <si>
    <t>MTJ</t>
  </si>
  <si>
    <t>ANC</t>
  </si>
  <si>
    <t>LEX</t>
  </si>
  <si>
    <t>Dest</t>
  </si>
  <si>
    <t>Late</t>
  </si>
  <si>
    <t>Difference by airport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</si>
</sst>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3" fontId="0" fillId="0" borderId="0" xfId="1" applyFont="1"/>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19</xdr:col>
      <xdr:colOff>373380</xdr:colOff>
      <xdr:row>2</xdr:row>
      <xdr:rowOff>76200</xdr:rowOff>
    </xdr:from>
    <xdr:to>
      <xdr:col>22</xdr:col>
      <xdr:colOff>373380</xdr:colOff>
      <xdr:row>15</xdr:row>
      <xdr:rowOff>165735</xdr:rowOff>
    </xdr:to>
    <mc:AlternateContent xmlns:mc="http://schemas.openxmlformats.org/markup-compatibility/2006">
      <mc:Choice xmlns:a14="http://schemas.microsoft.com/office/drawing/2010/main" Requires="a14">
        <xdr:graphicFrame macro="">
          <xdr:nvGraphicFramePr>
            <xdr:cNvPr id="2" name="Manufacturer">
              <a:extLst>
                <a:ext uri="{FF2B5EF4-FFF2-40B4-BE49-F238E27FC236}">
                  <a16:creationId xmlns:a16="http://schemas.microsoft.com/office/drawing/2014/main" id="{AF729404-5FB0-454D-9516-FDB27365D44A}"/>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26974800" y="441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IB Ahmadomar" refreshedDate="44482.496016550926" createdVersion="6" refreshedVersion="6" minRefreshableVersion="3" recordCount="69" xr:uid="{0BDC3BBC-70C9-47E1-989C-66769032F7E0}">
  <cacheSource type="worksheet">
    <worksheetSource ref="A1:H70" sheet="Sheet1"/>
  </cacheSource>
  <cacheFields count="9">
    <cacheField name="d" numFmtId="0">
      <sharedItems/>
    </cacheField>
    <cacheField name="Name " numFmtId="0">
      <sharedItems count="16">
        <s v="United Air Lines Inc."/>
        <s v="ExpressJet Airlines Inc."/>
        <s v="JetBlue Airways"/>
        <s v="Envoy Air"/>
        <s v="Endeavor Air Inc."/>
        <s v="American Airlines Inc."/>
        <s v="Delta Air Lines Inc."/>
        <s v="Southwest Airlines Co."/>
        <s v="US Airways Inc."/>
        <s v="Virgin America"/>
        <s v="AirTran Airways Corporation"/>
        <s v="Frontier Airlines Inc."/>
        <s v="Mesa Airlines Inc."/>
        <s v="Alaska Airlines Inc."/>
        <s v="Hawaiian Airlines Inc."/>
        <s v="SkyWest Airlines Inc."/>
      </sharedItems>
    </cacheField>
    <cacheField name="Manufacturer" numFmtId="0">
      <sharedItems containsBlank="1" count="36">
        <s v="BOEING"/>
        <s v="EMBRAER"/>
        <s v="AIRBUS"/>
        <m/>
        <s v="BOMBARDIER INC"/>
        <s v="AIRBUS INDUSTRIE"/>
        <s v="MCDONNELL DOUGLAS AIRCRAFT CO"/>
        <s v="MCDONNELL DOUGLAS"/>
        <s v="CANADAIR"/>
        <s v="MCDONNELL DOUGLAS CORPORATION"/>
        <s v="GULFSTREAM AEROSPACE"/>
        <s v="ROBINSON HELICOPTER CO"/>
        <s v="CIRRUS DESIGN CORP"/>
        <s v="BARKER JACK L"/>
        <s v="CESSNA"/>
        <s v="PIPER"/>
        <s v="CANADAIR LTD"/>
        <s v="FRIEDEMANN JON"/>
        <s v="BELL"/>
        <s v="BEECH"/>
        <s v="AGUSTA SPA"/>
        <s v="LAMBERT RICHARD"/>
        <s v="STEWART MACO"/>
        <s v="DEHAVILLAND"/>
        <s v="DOUGLAS"/>
        <s v="KILDALL GARY"/>
        <s v="SIKORSKY"/>
        <s v="LEARJET INC"/>
        <s v="PAIR MIKE E"/>
        <s v="AMERICAN AIRCRAFT INC"/>
        <s v="MARZ BARRY"/>
        <s v="LEBLANC GLENN T"/>
        <s v="AVIAT AIRCRAFT INC"/>
        <s v="HURLEY JAMES LARRY"/>
        <s v="JOHN G HESS"/>
        <s v="AVIONS MARCEL DASSAULT"/>
      </sharedItems>
    </cacheField>
    <cacheField name="delays" numFmtId="0">
      <sharedItems containsSemiMixedTypes="0" containsString="0" containsNumber="1" containsInteger="1" minValue="0" maxValue="20291"/>
    </cacheField>
    <cacheField name="percentage of total delay" numFmtId="0">
      <sharedItems containsSemiMixedTypes="0" containsString="0" containsNumber="1" minValue="0" maxValue="0.15799022050579295"/>
    </cacheField>
    <cacheField name="Early and on time" numFmtId="0">
      <sharedItems containsSemiMixedTypes="0" containsString="0" containsNumber="1" containsInteger="1" minValue="2" maxValue="21534"/>
    </cacheField>
    <cacheField name="percentage of total early or on time" numFmtId="0">
      <sharedItems containsSemiMixedTypes="0" containsString="0" containsNumber="1" minValue="9.995551979369181E-6" maxValue="0.10762210816186797"/>
    </cacheField>
    <cacheField name="Difference (Early or on time - delays)" numFmtId="0">
      <sharedItems containsSemiMixedTypes="0" containsString="0" containsNumber="1" containsInteger="1" minValue="-1035" maxValue="8702"/>
    </cacheField>
    <cacheField name="Early and on time - Delay" numFmtId="0" formula="'Early and on time' -delays" databaseField="0"/>
  </cacheFields>
  <extLst>
    <ext xmlns:x14="http://schemas.microsoft.com/office/spreadsheetml/2009/9/main" uri="{725AE2AE-9491-48be-B2B4-4EB974FC3084}">
      <x14:pivotCacheDefinition pivotCacheId="2032957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s v="United Air Lines Inc.BOEING"/>
    <x v="0"/>
    <x v="0"/>
    <n v="20291"/>
    <n v="0.15799022050579295"/>
    <n v="20494"/>
    <n v="0.10242442113259599"/>
    <n v="203"/>
  </r>
  <r>
    <s v="ExpressJet Airlines Inc.EMBRAER"/>
    <x v="1"/>
    <x v="1"/>
    <n v="18728"/>
    <n v="0.14582035629749596"/>
    <n v="21534"/>
    <n v="0.10762210816186797"/>
    <n v="2806"/>
  </r>
  <r>
    <s v="JetBlue AirwaysAIRBUS"/>
    <x v="2"/>
    <x v="2"/>
    <n v="12014"/>
    <n v="9.3543665130185624E-2"/>
    <n v="17362"/>
    <n v="8.6771386732903855E-2"/>
    <n v="5348"/>
  </r>
  <r>
    <s v="Envoy Air"/>
    <x v="3"/>
    <x v="3"/>
    <n v="7758"/>
    <n v="6.0405506415846515E-2"/>
    <n v="16460"/>
    <n v="8.2263392790208362E-2"/>
    <n v="8702"/>
  </r>
  <r>
    <s v="Endeavor Air Inc.BOMBARDIER INC"/>
    <x v="4"/>
    <x v="4"/>
    <n v="7063"/>
    <n v="5.4994082471658157E-2"/>
    <n v="10353"/>
    <n v="5.1741974821204566E-2"/>
    <n v="3290"/>
  </r>
  <r>
    <s v="American Airlines Inc."/>
    <x v="5"/>
    <x v="3"/>
    <n v="6956"/>
    <n v="5.4160956770898216E-2"/>
    <n v="15164"/>
    <n v="7.5786275107577128E-2"/>
    <n v="8208"/>
  </r>
  <r>
    <s v="JetBlue AirwaysEMBRAER"/>
    <x v="2"/>
    <x v="1"/>
    <n v="6789"/>
    <n v="5.2860657779992527E-2"/>
    <n v="11876"/>
    <n v="5.9353587653494196E-2"/>
    <n v="5087"/>
  </r>
  <r>
    <s v="Delta Air Lines Inc.BOEING"/>
    <x v="6"/>
    <x v="0"/>
    <n v="6709"/>
    <n v="5.2237760059798181E-2"/>
    <n v="13935"/>
    <n v="6.964400841625476E-2"/>
    <n v="7226"/>
  </r>
  <r>
    <s v="Southwest Airlines Co.BOEING"/>
    <x v="7"/>
    <x v="0"/>
    <n v="6555"/>
    <n v="5.1038681948424071E-2"/>
    <n v="5520"/>
    <n v="2.758772346305894E-2"/>
    <n v="-1035"/>
  </r>
  <r>
    <s v="United Air Lines Inc.AIRBUS INDUSTRIE"/>
    <x v="0"/>
    <x v="5"/>
    <n v="5913"/>
    <n v="4.6039927743864457E-2"/>
    <n v="8636"/>
    <n v="4.3160793446916125E-2"/>
    <n v="2723"/>
  </r>
  <r>
    <s v="ExpressJet Airlines Inc.BOMBARDIER INC"/>
    <x v="1"/>
    <x v="4"/>
    <n v="3843"/>
    <n v="2.9922449233835805E-2"/>
    <n v="5759"/>
    <n v="2.8782191924593557E-2"/>
    <n v="1916"/>
  </r>
  <r>
    <s v="Delta Air Lines Inc.AIRBUS INDUSTRIE"/>
    <x v="6"/>
    <x v="5"/>
    <n v="3660"/>
    <n v="2.8497570698891243E-2"/>
    <n v="7947"/>
    <n v="3.971732579002344E-2"/>
    <n v="4287"/>
  </r>
  <r>
    <s v="Delta Air Lines Inc.MCDONNELL DOUGLAS AIRCRAFT CO"/>
    <x v="6"/>
    <x v="6"/>
    <n v="2910"/>
    <n v="2.2657904572069267E-2"/>
    <n v="5954"/>
    <n v="2.9756758242582049E-2"/>
    <n v="3044"/>
  </r>
  <r>
    <s v="US Airways Inc.AIRBUS INDUSTRIE"/>
    <x v="8"/>
    <x v="5"/>
    <n v="2594"/>
    <n v="2.0197458577301607E-2"/>
    <n v="7394"/>
    <n v="3.6953555667727858E-2"/>
    <n v="4800"/>
  </r>
  <r>
    <s v="Virgin AmericaAIRBUS"/>
    <x v="9"/>
    <x v="2"/>
    <n v="2225"/>
    <n v="1.7324342842905197E-2"/>
    <n v="2906"/>
    <n v="1.4523537026023419E-2"/>
    <n v="681"/>
  </r>
  <r>
    <s v="JetBlue AirwaysAIRBUS INDUSTRIE"/>
    <x v="2"/>
    <x v="5"/>
    <n v="1926"/>
    <n v="1.4996262613678833E-2"/>
    <n v="2557"/>
    <n v="1.2779313205623498E-2"/>
    <n v="631"/>
  </r>
  <r>
    <s v="American Airlines Inc.BOEING"/>
    <x v="5"/>
    <x v="0"/>
    <n v="1860"/>
    <n v="1.44823719945185E-2"/>
    <n v="3319"/>
    <n v="1.6587618509763154E-2"/>
    <n v="1459"/>
  </r>
  <r>
    <s v="AirTran Airways CorporationBOEING"/>
    <x v="10"/>
    <x v="0"/>
    <n v="1531"/>
    <n v="1.192070512021926E-2"/>
    <n v="1455"/>
    <n v="7.2717640649910794E-3"/>
    <n v="-76"/>
  </r>
  <r>
    <s v="Delta Air Lines Inc.AIRBUS"/>
    <x v="6"/>
    <x v="2"/>
    <n v="1497"/>
    <n v="1.1655973589136663E-2"/>
    <n v="3649"/>
    <n v="1.8236884586359071E-2"/>
    <n v="2152"/>
  </r>
  <r>
    <s v="US Airways Inc.AIRBUS"/>
    <x v="8"/>
    <x v="2"/>
    <n v="1309"/>
    <n v="1.0192163946679956E-2"/>
    <n v="3541"/>
    <n v="1.7697124779473133E-2"/>
    <n v="2232"/>
  </r>
  <r>
    <s v="American Airlines Inc.MCDONNELL DOUGLAS"/>
    <x v="5"/>
    <x v="7"/>
    <n v="990"/>
    <n v="7.7083592874050083E-3"/>
    <n v="2735"/>
    <n v="1.3668917331787355E-2"/>
    <n v="1745"/>
  </r>
  <r>
    <s v="US Airways Inc.EMBRAER"/>
    <x v="8"/>
    <x v="1"/>
    <n v="829"/>
    <n v="6.4547776255138908E-3"/>
    <n v="4027"/>
    <n v="2.0126043910459846E-2"/>
    <n v="3198"/>
  </r>
  <r>
    <s v="United Air Lines Inc.AIRBUS"/>
    <x v="0"/>
    <x v="2"/>
    <n v="661"/>
    <n v="5.1466924131057679E-3"/>
    <n v="977"/>
    <n v="4.8828271419218451E-3"/>
    <n v="316"/>
  </r>
  <r>
    <s v="ExpressJet Airlines Inc.CANADAIR"/>
    <x v="1"/>
    <x v="8"/>
    <n v="568"/>
    <n v="4.4225738133798426E-3"/>
    <n v="924"/>
    <n v="4.6179450144685618E-3"/>
    <n v="356"/>
  </r>
  <r>
    <s v="United Air Lines Inc."/>
    <x v="0"/>
    <x v="3"/>
    <n v="396"/>
    <n v="3.0833437149620033E-3"/>
    <n v="611"/>
    <n v="3.0536411296972848E-3"/>
    <n v="215"/>
  </r>
  <r>
    <s v="Delta Air Lines Inc.MCDONNELL DOUGLAS CORPORATION"/>
    <x v="6"/>
    <x v="9"/>
    <n v="394"/>
    <n v="3.0677712719571447E-3"/>
    <n v="857"/>
    <n v="4.2830940231596941E-3"/>
    <n v="463"/>
  </r>
  <r>
    <s v="JetBlue Airways"/>
    <x v="2"/>
    <x v="3"/>
    <n v="347"/>
    <n v="2.7018188613429674E-3"/>
    <n v="477"/>
    <n v="2.3839391470795498E-3"/>
    <n v="130"/>
  </r>
  <r>
    <s v="Frontier Airlines Inc.AIRBUS"/>
    <x v="11"/>
    <x v="2"/>
    <n v="251"/>
    <n v="1.9543415971097545E-3"/>
    <n v="275"/>
    <n v="1.3743883971632624E-3"/>
    <n v="24"/>
  </r>
  <r>
    <s v="Mesa Airlines Inc.BOMBARDIER INC"/>
    <x v="12"/>
    <x v="4"/>
    <n v="233"/>
    <n v="1.8141896100660271E-3"/>
    <n v="308"/>
    <n v="1.5393150048228538E-3"/>
    <n v="75"/>
  </r>
  <r>
    <s v="Alaska Airlines Inc.BOEING"/>
    <x v="13"/>
    <x v="0"/>
    <n v="226"/>
    <n v="1.7596860595490221E-3"/>
    <n v="486"/>
    <n v="2.4289191309867109E-3"/>
    <n v="260"/>
  </r>
  <r>
    <s v="Envoy AirGULFSTREAM AEROSPACE"/>
    <x v="3"/>
    <x v="10"/>
    <n v="129"/>
    <n v="1.0044225738133799E-3"/>
    <n v="338"/>
    <n v="1.6892482845133915E-3"/>
    <n v="209"/>
  </r>
  <r>
    <s v="JetBlue AirwaysROBINSON HELICOPTER CO"/>
    <x v="2"/>
    <x v="11"/>
    <n v="125"/>
    <n v="9.7327768780366259E-4"/>
    <n v="156"/>
    <n v="7.7965305439079606E-4"/>
    <n v="31"/>
  </r>
  <r>
    <s v="JetBlue AirwaysCIRRUS DESIGN CORP"/>
    <x v="2"/>
    <x v="12"/>
    <n v="124"/>
    <n v="9.6549146630123337E-4"/>
    <n v="166"/>
    <n v="8.2963081428764202E-4"/>
    <n v="42"/>
  </r>
  <r>
    <s v="JetBlue AirwaysBARKER JACK L"/>
    <x v="2"/>
    <x v="13"/>
    <n v="120"/>
    <n v="9.3434658029151608E-4"/>
    <n v="130"/>
    <n v="6.4971087865899676E-4"/>
    <n v="10"/>
  </r>
  <r>
    <s v="AirTran Airways Corporation"/>
    <x v="10"/>
    <x v="3"/>
    <n v="116"/>
    <n v="9.032016942817989E-4"/>
    <n v="65"/>
    <n v="3.2485543932949838E-4"/>
    <n v="-51"/>
  </r>
  <r>
    <s v="Envoy AirCESSNA"/>
    <x v="3"/>
    <x v="14"/>
    <n v="111"/>
    <n v="8.6427058676965239E-4"/>
    <n v="274"/>
    <n v="1.3693906211735777E-3"/>
    <n v="163"/>
  </r>
  <r>
    <s v="American Airlines Inc.CESSNA"/>
    <x v="5"/>
    <x v="14"/>
    <n v="98"/>
    <n v="7.6304970723807151E-4"/>
    <n v="143"/>
    <n v="7.1468196652489646E-4"/>
    <n v="45"/>
  </r>
  <r>
    <s v="Hawaiian Airlines Inc.AIRBUS"/>
    <x v="14"/>
    <x v="2"/>
    <n v="69"/>
    <n v="5.3724928366762179E-4"/>
    <n v="273"/>
    <n v="1.3643928451838932E-3"/>
    <n v="204"/>
  </r>
  <r>
    <s v="Frontier Airlines Inc.AIRBUS INDUSTRIE"/>
    <x v="11"/>
    <x v="5"/>
    <n v="65"/>
    <n v="5.061043976579046E-4"/>
    <n v="44"/>
    <n v="2.1990214354612197E-4"/>
    <n v="-21"/>
  </r>
  <r>
    <s v="American Airlines Inc.PIPER"/>
    <x v="5"/>
    <x v="15"/>
    <n v="43"/>
    <n v="3.3480752460445992E-4"/>
    <n v="112"/>
    <n v="5.5975091084467412E-4"/>
    <n v="69"/>
  </r>
  <r>
    <s v="Delta Air Lines Inc.MCDONNELL DOUGLAS"/>
    <x v="6"/>
    <x v="7"/>
    <n v="43"/>
    <n v="3.3480752460445992E-4"/>
    <n v="97"/>
    <n v="4.8478427099940525E-4"/>
    <n v="54"/>
  </r>
  <r>
    <s v="US Airways Inc.BOEING"/>
    <x v="8"/>
    <x v="0"/>
    <n v="36"/>
    <n v="2.8030397408745482E-4"/>
    <n v="107"/>
    <n v="5.347620308962512E-4"/>
    <n v="71"/>
  </r>
  <r>
    <s v="Envoy AirCANADAIR LTD"/>
    <x v="3"/>
    <x v="16"/>
    <n v="33"/>
    <n v="2.5694530958016696E-4"/>
    <n v="60"/>
    <n v="2.998665593810754E-4"/>
    <n v="27"/>
  </r>
  <r>
    <s v="Delta Air Lines Inc."/>
    <x v="6"/>
    <x v="3"/>
    <n v="28"/>
    <n v="2.1801420206802043E-4"/>
    <n v="81"/>
    <n v="4.0481985516445184E-4"/>
    <n v="53"/>
  </r>
  <r>
    <s v="Frontier Airlines Inc."/>
    <x v="11"/>
    <x v="3"/>
    <n v="25"/>
    <n v="1.9465553756073254E-4"/>
    <n v="22"/>
    <n v="1.0995107177306098E-4"/>
    <n v="-3"/>
  </r>
  <r>
    <s v="American Airlines Inc.FRIEDEMANN JON"/>
    <x v="5"/>
    <x v="17"/>
    <n v="21"/>
    <n v="1.6351065155101533E-4"/>
    <n v="38"/>
    <n v="1.8991548760801443E-4"/>
    <n v="17"/>
  </r>
  <r>
    <s v="American Airlines Inc.BELL"/>
    <x v="5"/>
    <x v="18"/>
    <n v="20"/>
    <n v="1.5572443004858603E-4"/>
    <n v="44"/>
    <n v="2.1990214354612197E-4"/>
    <n v="24"/>
  </r>
  <r>
    <s v="American Airlines Inc.BEECH"/>
    <x v="5"/>
    <x v="19"/>
    <n v="19"/>
    <n v="1.4793820854615671E-4"/>
    <n v="27"/>
    <n v="1.3493995172148395E-4"/>
    <n v="8"/>
  </r>
  <r>
    <s v="American Airlines Inc.AGUSTA SPA"/>
    <x v="5"/>
    <x v="20"/>
    <n v="18"/>
    <n v="1.4015198704372741E-4"/>
    <n v="13"/>
    <n v="6.4971087865899681E-5"/>
    <n v="-5"/>
  </r>
  <r>
    <s v="American Airlines Inc.LAMBERT RICHARD"/>
    <x v="5"/>
    <x v="21"/>
    <n v="17"/>
    <n v="1.3236576554129812E-4"/>
    <n v="37"/>
    <n v="1.8491771161832985E-4"/>
    <n v="20"/>
  </r>
  <r>
    <s v="American Airlines Inc.STEWART MACO"/>
    <x v="5"/>
    <x v="22"/>
    <n v="14"/>
    <n v="1.0900710103401021E-4"/>
    <n v="39"/>
    <n v="1.9491326359769902E-4"/>
    <n v="25"/>
  </r>
  <r>
    <s v="American Airlines Inc.DEHAVILLAND"/>
    <x v="5"/>
    <x v="23"/>
    <n v="13"/>
    <n v="1.0122087953158092E-4"/>
    <n v="48"/>
    <n v="2.3989324750486033E-4"/>
    <n v="35"/>
  </r>
  <r>
    <s v="American Airlines Inc.DOUGLAS"/>
    <x v="5"/>
    <x v="24"/>
    <n v="11"/>
    <n v="8.5648436526722312E-5"/>
    <n v="11"/>
    <n v="5.4975535886530492E-5"/>
    <n v="0"/>
  </r>
  <r>
    <s v="American Airlines Inc.KILDALL GARY"/>
    <x v="5"/>
    <x v="25"/>
    <n v="11"/>
    <n v="8.5648436526722312E-5"/>
    <n v="40"/>
    <n v="1.9991103958738363E-4"/>
    <n v="29"/>
  </r>
  <r>
    <s v="American Airlines Inc.SIKORSKY"/>
    <x v="5"/>
    <x v="26"/>
    <n v="11"/>
    <n v="8.5648436526722312E-5"/>
    <n v="15"/>
    <n v="7.496663984526885E-5"/>
    <n v="4"/>
  </r>
  <r>
    <s v="American Airlines Inc.LEARJET INC"/>
    <x v="5"/>
    <x v="27"/>
    <n v="10"/>
    <n v="7.7862215024293016E-5"/>
    <n v="9"/>
    <n v="4.4979983907161316E-5"/>
    <n v="-1"/>
  </r>
  <r>
    <s v="American Airlines Inc.PAIR MIKE E"/>
    <x v="5"/>
    <x v="28"/>
    <n v="10"/>
    <n v="7.7862215024293016E-5"/>
    <n v="15"/>
    <n v="7.496663984526885E-5"/>
    <n v="5"/>
  </r>
  <r>
    <s v="American Airlines Inc.AMERICAN AIRCRAFT INC"/>
    <x v="5"/>
    <x v="29"/>
    <n v="9"/>
    <n v="7.0075993521863706E-5"/>
    <n v="30"/>
    <n v="1.499332796905377E-4"/>
    <n v="21"/>
  </r>
  <r>
    <s v="SkyWest Airlines Inc.BOMBARDIER INC"/>
    <x v="15"/>
    <x v="4"/>
    <n v="9"/>
    <n v="7.0075993521863706E-5"/>
    <n v="20"/>
    <n v="9.9955519793691814E-5"/>
    <n v="11"/>
  </r>
  <r>
    <s v="American Airlines Inc.GULFSTREAM AEROSPACE"/>
    <x v="5"/>
    <x v="10"/>
    <n v="8"/>
    <n v="6.228977201943441E-5"/>
    <n v="4"/>
    <n v="1.9991103958738362E-5"/>
    <n v="-4"/>
  </r>
  <r>
    <s v="American Airlines Inc.MARZ BARRY"/>
    <x v="5"/>
    <x v="30"/>
    <n v="8"/>
    <n v="6.228977201943441E-5"/>
    <n v="33"/>
    <n v="1.6492660765959148E-4"/>
    <n v="25"/>
  </r>
  <r>
    <s v="American Airlines Inc.LEBLANC GLENN T"/>
    <x v="5"/>
    <x v="31"/>
    <n v="7"/>
    <n v="5.4503550517005107E-5"/>
    <n v="29"/>
    <n v="1.4493550370085312E-4"/>
    <n v="22"/>
  </r>
  <r>
    <s v="US Airways Inc."/>
    <x v="8"/>
    <x v="3"/>
    <n v="7"/>
    <n v="5.4503550517005107E-5"/>
    <n v="29"/>
    <n v="1.4493550370085312E-4"/>
    <n v="22"/>
  </r>
  <r>
    <s v="AirTran Airways CorporationAIRBUS INDUSTRIE"/>
    <x v="10"/>
    <x v="5"/>
    <n v="6"/>
    <n v="4.6717329014575804E-5"/>
    <n v="11"/>
    <n v="5.4975535886530492E-5"/>
    <n v="5"/>
  </r>
  <r>
    <s v="American Airlines Inc.AVIAT AIRCRAFT INC"/>
    <x v="5"/>
    <x v="32"/>
    <n v="5"/>
    <n v="3.8931107512146508E-5"/>
    <n v="13"/>
    <n v="6.4971087865899681E-5"/>
    <n v="8"/>
  </r>
  <r>
    <s v="American Airlines Inc.HURLEY JAMES LARRY"/>
    <x v="5"/>
    <x v="33"/>
    <n v="3"/>
    <n v="2.3358664507287902E-5"/>
    <n v="13"/>
    <n v="6.4971087865899681E-5"/>
    <n v="10"/>
  </r>
  <r>
    <s v="Southwest Airlines Co."/>
    <x v="7"/>
    <x v="3"/>
    <n v="3"/>
    <n v="2.3358664507287902E-5"/>
    <n v="5"/>
    <n v="2.4988879948422953E-5"/>
    <n v="2"/>
  </r>
  <r>
    <s v="AirTran Airways CorporationJOHN G HESS"/>
    <x v="10"/>
    <x v="34"/>
    <n v="1"/>
    <n v="7.7862215024293012E-6"/>
    <n v="2"/>
    <n v="9.995551979369181E-6"/>
    <n v="1"/>
  </r>
  <r>
    <s v="Mesa Airlines Inc.AVIONS MARCEL DASSAULT"/>
    <x v="12"/>
    <x v="35"/>
    <n v="0"/>
    <n v="0"/>
    <n v="4"/>
    <n v="1.9991103958738362E-5"/>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E8D48-3E2D-4C5B-9648-10EEFC6081D2}"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P20" firstHeaderRow="0" firstDataRow="1" firstDataCol="1"/>
  <pivotFields count="9">
    <pivotField showAll="0"/>
    <pivotField axis="axisRow" showAll="0" sortType="ascending">
      <items count="17">
        <item sd="0" x="9"/>
        <item sd="0" x="8"/>
        <item sd="0" x="0"/>
        <item sd="0" x="7"/>
        <item sd="0" x="15"/>
        <item sd="0" x="12"/>
        <item sd="0" x="2"/>
        <item sd="0" x="14"/>
        <item sd="0" x="11"/>
        <item sd="0" x="1"/>
        <item sd="0" x="3"/>
        <item sd="0" x="4"/>
        <item sd="0" x="6"/>
        <item sd="0" x="5"/>
        <item sd="0" x="13"/>
        <item sd="0" x="10"/>
        <item t="default"/>
      </items>
      <autoSortScope>
        <pivotArea dataOnly="0" outline="0" fieldPosition="0">
          <references count="1">
            <reference field="4294967294" count="1" selected="0">
              <x v="2"/>
            </reference>
          </references>
        </pivotArea>
      </autoSortScope>
    </pivotField>
    <pivotField axis="axisRow" showAll="0">
      <items count="37">
        <item x="20"/>
        <item x="2"/>
        <item x="5"/>
        <item x="29"/>
        <item x="32"/>
        <item x="13"/>
        <item x="19"/>
        <item x="18"/>
        <item x="0"/>
        <item x="4"/>
        <item x="8"/>
        <item x="16"/>
        <item x="14"/>
        <item x="12"/>
        <item x="23"/>
        <item x="24"/>
        <item x="1"/>
        <item x="17"/>
        <item x="10"/>
        <item x="33"/>
        <item x="34"/>
        <item x="25"/>
        <item x="21"/>
        <item x="27"/>
        <item x="31"/>
        <item x="30"/>
        <item x="7"/>
        <item x="6"/>
        <item x="9"/>
        <item x="28"/>
        <item x="15"/>
        <item x="11"/>
        <item x="26"/>
        <item x="22"/>
        <item x="3"/>
        <item x="35"/>
        <item t="default"/>
      </items>
    </pivotField>
    <pivotField dataField="1" showAll="0"/>
    <pivotField dataField="1" showAll="0"/>
    <pivotField dataField="1" showAll="0"/>
    <pivotField showAll="0"/>
    <pivotField showAll="0"/>
    <pivotField dataField="1" dragToRow="0" dragToCol="0" dragToPage="0" showAll="0" defaultSubtotal="0"/>
  </pivotFields>
  <rowFields count="2">
    <field x="1"/>
    <field x="2"/>
  </rowFields>
  <rowItems count="17">
    <i>
      <x v="3"/>
    </i>
    <i>
      <x v="15"/>
    </i>
    <i>
      <x v="8"/>
    </i>
    <i>
      <x v="4"/>
    </i>
    <i>
      <x v="5"/>
    </i>
    <i>
      <x v="7"/>
    </i>
    <i>
      <x v="14"/>
    </i>
    <i>
      <x/>
    </i>
    <i>
      <x v="11"/>
    </i>
    <i>
      <x v="2"/>
    </i>
    <i>
      <x v="9"/>
    </i>
    <i>
      <x v="10"/>
    </i>
    <i>
      <x v="1"/>
    </i>
    <i>
      <x v="6"/>
    </i>
    <i>
      <x v="13"/>
    </i>
    <i>
      <x v="12"/>
    </i>
    <i t="grand">
      <x/>
    </i>
  </rowItems>
  <colFields count="1">
    <field x="-2"/>
  </colFields>
  <colItems count="4">
    <i>
      <x/>
    </i>
    <i i="1">
      <x v="1"/>
    </i>
    <i i="2">
      <x v="2"/>
    </i>
    <i i="3">
      <x v="3"/>
    </i>
  </colItems>
  <dataFields count="4">
    <dataField name="Sum of delays" fld="3" baseField="0" baseItem="0"/>
    <dataField name="Sum of Early and on time" fld="5" baseField="0" baseItem="0"/>
    <dataField name="Sum of Early and on time - Delay" fld="8" baseField="0" baseItem="0"/>
    <dataField name="Sum of percentage of total delay" fld="4"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E665145C-6162-4C7A-ACAE-47F58C4939F6}" sourceName="Manufacturer">
  <pivotTables>
    <pivotTable tabId="1" name="PivotTable1"/>
  </pivotTables>
  <data>
    <tabular pivotCacheId="2032957609">
      <items count="36">
        <i x="20" s="1"/>
        <i x="2" s="1"/>
        <i x="5" s="1"/>
        <i x="29" s="1"/>
        <i x="32" s="1"/>
        <i x="35" s="1"/>
        <i x="13" s="1"/>
        <i x="19" s="1"/>
        <i x="18" s="1"/>
        <i x="0" s="1"/>
        <i x="4" s="1"/>
        <i x="8" s="1"/>
        <i x="16" s="1"/>
        <i x="14" s="1"/>
        <i x="12" s="1"/>
        <i x="23" s="1"/>
        <i x="24" s="1"/>
        <i x="1" s="1"/>
        <i x="17" s="1"/>
        <i x="10" s="1"/>
        <i x="33" s="1"/>
        <i x="34" s="1"/>
        <i x="25" s="1"/>
        <i x="21" s="1"/>
        <i x="27" s="1"/>
        <i x="31" s="1"/>
        <i x="30" s="1"/>
        <i x="7" s="1"/>
        <i x="6" s="1"/>
        <i x="9" s="1"/>
        <i x="28" s="1"/>
        <i x="15" s="1"/>
        <i x="11" s="1"/>
        <i x="26" s="1"/>
        <i x="2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C44478C6-4792-4564-9CF2-F34301AE2F98}" cache="Slicer_Manufacturer" caption="Manufactur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
  <sheetViews>
    <sheetView workbookViewId="0">
      <selection activeCell="A26" sqref="A26"/>
    </sheetView>
  </sheetViews>
  <sheetFormatPr defaultRowHeight="14.4" x14ac:dyDescent="0.3"/>
  <cols>
    <col min="1" max="1" width="49" bestFit="1" customWidth="1"/>
    <col min="2" max="2" width="24.33203125" bestFit="1" customWidth="1"/>
    <col min="3" max="3" width="33.6640625" bestFit="1" customWidth="1"/>
    <col min="5" max="5" width="21.77734375" bestFit="1" customWidth="1"/>
    <col min="6" max="6" width="15.21875" bestFit="1" customWidth="1"/>
    <col min="7" max="7" width="30.5546875" bestFit="1" customWidth="1"/>
    <col min="8" max="8" width="31.21875" bestFit="1" customWidth="1"/>
    <col min="12" max="12" width="27" bestFit="1" customWidth="1"/>
    <col min="13" max="13" width="12.77734375" bestFit="1" customWidth="1"/>
    <col min="14" max="14" width="22.44140625" bestFit="1" customWidth="1"/>
    <col min="15" max="15" width="28.77734375" bestFit="1" customWidth="1"/>
    <col min="16" max="16" width="28.88671875" bestFit="1" customWidth="1"/>
  </cols>
  <sheetData>
    <row r="1" spans="1:16" x14ac:dyDescent="0.3">
      <c r="A1" t="s">
        <v>61</v>
      </c>
      <c r="B1" t="s">
        <v>50</v>
      </c>
      <c r="C1" t="s">
        <v>51</v>
      </c>
      <c r="D1" t="s">
        <v>52</v>
      </c>
      <c r="E1" t="s">
        <v>56</v>
      </c>
      <c r="F1" t="s">
        <v>60</v>
      </c>
      <c r="G1" t="s">
        <v>121</v>
      </c>
      <c r="H1" t="s">
        <v>122</v>
      </c>
    </row>
    <row r="2" spans="1:16" x14ac:dyDescent="0.3">
      <c r="A2" t="s">
        <v>62</v>
      </c>
      <c r="B2" t="s">
        <v>0</v>
      </c>
      <c r="C2" t="s">
        <v>1</v>
      </c>
      <c r="D2">
        <v>20291</v>
      </c>
      <c r="E2">
        <v>0.15799022050579295</v>
      </c>
      <c r="F2">
        <v>20494</v>
      </c>
      <c r="G2">
        <v>0.10242442113259599</v>
      </c>
      <c r="H2">
        <v>203</v>
      </c>
    </row>
    <row r="3" spans="1:16" x14ac:dyDescent="0.3">
      <c r="A3" t="s">
        <v>63</v>
      </c>
      <c r="B3" t="s">
        <v>2</v>
      </c>
      <c r="C3" t="s">
        <v>3</v>
      </c>
      <c r="D3">
        <v>18728</v>
      </c>
      <c r="E3">
        <v>0.14582035629749596</v>
      </c>
      <c r="F3">
        <v>21534</v>
      </c>
      <c r="G3">
        <v>0.10762210816186797</v>
      </c>
      <c r="H3">
        <v>2806</v>
      </c>
      <c r="L3" s="1" t="s">
        <v>53</v>
      </c>
      <c r="M3" t="s">
        <v>55</v>
      </c>
      <c r="N3" t="s">
        <v>123</v>
      </c>
      <c r="O3" t="s">
        <v>124</v>
      </c>
      <c r="P3" t="s">
        <v>57</v>
      </c>
    </row>
    <row r="4" spans="1:16" x14ac:dyDescent="0.3">
      <c r="A4" t="s">
        <v>64</v>
      </c>
      <c r="B4" t="s">
        <v>4</v>
      </c>
      <c r="C4" t="s">
        <v>5</v>
      </c>
      <c r="D4">
        <v>12014</v>
      </c>
      <c r="E4">
        <v>9.3543665130185624E-2</v>
      </c>
      <c r="F4">
        <v>17362</v>
      </c>
      <c r="G4">
        <v>8.6771386732903855E-2</v>
      </c>
      <c r="H4">
        <v>5348</v>
      </c>
      <c r="L4" s="2" t="s">
        <v>11</v>
      </c>
      <c r="M4" s="3">
        <v>6558</v>
      </c>
      <c r="N4" s="3">
        <v>5525</v>
      </c>
      <c r="O4" s="3">
        <v>-1033</v>
      </c>
      <c r="P4" s="4">
        <v>5.1062040612931361E-2</v>
      </c>
    </row>
    <row r="5" spans="1:16" x14ac:dyDescent="0.3">
      <c r="A5" t="s">
        <v>6</v>
      </c>
      <c r="B5" t="s">
        <v>6</v>
      </c>
      <c r="D5">
        <v>7758</v>
      </c>
      <c r="E5">
        <v>6.0405506415846515E-2</v>
      </c>
      <c r="F5">
        <v>16460</v>
      </c>
      <c r="G5">
        <v>8.2263392790208362E-2</v>
      </c>
      <c r="H5">
        <v>8702</v>
      </c>
      <c r="L5" s="2" t="s">
        <v>16</v>
      </c>
      <c r="M5" s="3">
        <v>1654</v>
      </c>
      <c r="N5" s="3">
        <v>1533</v>
      </c>
      <c r="O5" s="3">
        <v>-121</v>
      </c>
      <c r="P5" s="4">
        <v>1.2878410365018064E-2</v>
      </c>
    </row>
    <row r="6" spans="1:16" x14ac:dyDescent="0.3">
      <c r="A6" t="s">
        <v>65</v>
      </c>
      <c r="B6" t="s">
        <v>7</v>
      </c>
      <c r="C6" t="s">
        <v>8</v>
      </c>
      <c r="D6">
        <v>7063</v>
      </c>
      <c r="E6">
        <v>5.4994082471658157E-2</v>
      </c>
      <c r="F6">
        <v>10353</v>
      </c>
      <c r="G6">
        <v>5.1741974821204566E-2</v>
      </c>
      <c r="H6">
        <v>3290</v>
      </c>
      <c r="L6" s="2" t="s">
        <v>20</v>
      </c>
      <c r="M6" s="3">
        <v>341</v>
      </c>
      <c r="N6" s="3">
        <v>341</v>
      </c>
      <c r="O6" s="3">
        <v>0</v>
      </c>
      <c r="P6" s="4">
        <v>2.6551015323283919E-3</v>
      </c>
    </row>
    <row r="7" spans="1:16" x14ac:dyDescent="0.3">
      <c r="A7" t="s">
        <v>9</v>
      </c>
      <c r="B7" t="s">
        <v>9</v>
      </c>
      <c r="D7">
        <v>6956</v>
      </c>
      <c r="E7">
        <v>5.4160956770898216E-2</v>
      </c>
      <c r="F7">
        <v>15164</v>
      </c>
      <c r="G7">
        <v>7.5786275107577128E-2</v>
      </c>
      <c r="H7">
        <v>8208</v>
      </c>
      <c r="L7" s="2" t="s">
        <v>44</v>
      </c>
      <c r="M7" s="3">
        <v>9</v>
      </c>
      <c r="N7" s="3">
        <v>20</v>
      </c>
      <c r="O7" s="3">
        <v>11</v>
      </c>
      <c r="P7" s="4">
        <v>7.0075993521863706E-5</v>
      </c>
    </row>
    <row r="8" spans="1:16" x14ac:dyDescent="0.3">
      <c r="A8" t="s">
        <v>66</v>
      </c>
      <c r="B8" t="s">
        <v>4</v>
      </c>
      <c r="C8" t="s">
        <v>3</v>
      </c>
      <c r="D8">
        <v>6789</v>
      </c>
      <c r="E8">
        <v>5.2860657779992527E-2</v>
      </c>
      <c r="F8">
        <v>11876</v>
      </c>
      <c r="G8">
        <v>5.9353587653494196E-2</v>
      </c>
      <c r="H8">
        <v>5087</v>
      </c>
      <c r="L8" s="2" t="s">
        <v>21</v>
      </c>
      <c r="M8" s="3">
        <v>233</v>
      </c>
      <c r="N8" s="3">
        <v>312</v>
      </c>
      <c r="O8" s="3">
        <v>79</v>
      </c>
      <c r="P8" s="4">
        <v>1.8141896100660271E-3</v>
      </c>
    </row>
    <row r="9" spans="1:16" x14ac:dyDescent="0.3">
      <c r="A9" t="s">
        <v>67</v>
      </c>
      <c r="B9" t="s">
        <v>10</v>
      </c>
      <c r="C9" t="s">
        <v>1</v>
      </c>
      <c r="D9">
        <v>6709</v>
      </c>
      <c r="E9">
        <v>5.2237760059798181E-2</v>
      </c>
      <c r="F9">
        <v>13935</v>
      </c>
      <c r="G9">
        <v>6.964400841625476E-2</v>
      </c>
      <c r="H9">
        <v>7226</v>
      </c>
      <c r="L9" s="2" t="s">
        <v>28</v>
      </c>
      <c r="M9" s="3">
        <v>69</v>
      </c>
      <c r="N9" s="3">
        <v>273</v>
      </c>
      <c r="O9" s="3">
        <v>204</v>
      </c>
      <c r="P9" s="4">
        <v>5.3724928366762179E-4</v>
      </c>
    </row>
    <row r="10" spans="1:16" x14ac:dyDescent="0.3">
      <c r="A10" t="s">
        <v>68</v>
      </c>
      <c r="B10" t="s">
        <v>11</v>
      </c>
      <c r="C10" t="s">
        <v>1</v>
      </c>
      <c r="D10">
        <v>6555</v>
      </c>
      <c r="E10">
        <v>5.1038681948424071E-2</v>
      </c>
      <c r="F10">
        <v>5520</v>
      </c>
      <c r="G10">
        <v>2.758772346305894E-2</v>
      </c>
      <c r="H10">
        <v>-1035</v>
      </c>
      <c r="L10" s="2" t="s">
        <v>22</v>
      </c>
      <c r="M10" s="3">
        <v>226</v>
      </c>
      <c r="N10" s="3">
        <v>486</v>
      </c>
      <c r="O10" s="3">
        <v>260</v>
      </c>
      <c r="P10" s="4">
        <v>1.7596860595490221E-3</v>
      </c>
    </row>
    <row r="11" spans="1:16" x14ac:dyDescent="0.3">
      <c r="A11" t="s">
        <v>69</v>
      </c>
      <c r="B11" t="s">
        <v>0</v>
      </c>
      <c r="C11" t="s">
        <v>12</v>
      </c>
      <c r="D11">
        <v>5913</v>
      </c>
      <c r="E11">
        <v>4.6039927743864457E-2</v>
      </c>
      <c r="F11">
        <v>8636</v>
      </c>
      <c r="G11">
        <v>4.3160793446916125E-2</v>
      </c>
      <c r="H11">
        <v>2723</v>
      </c>
      <c r="L11" s="2" t="s">
        <v>15</v>
      </c>
      <c r="M11" s="3">
        <v>2225</v>
      </c>
      <c r="N11" s="3">
        <v>2906</v>
      </c>
      <c r="O11" s="3">
        <v>681</v>
      </c>
      <c r="P11" s="4">
        <v>1.7324342842905197E-2</v>
      </c>
    </row>
    <row r="12" spans="1:16" x14ac:dyDescent="0.3">
      <c r="A12" t="s">
        <v>70</v>
      </c>
      <c r="B12" t="s">
        <v>2</v>
      </c>
      <c r="C12" t="s">
        <v>8</v>
      </c>
      <c r="D12">
        <v>3843</v>
      </c>
      <c r="E12">
        <v>2.9922449233835805E-2</v>
      </c>
      <c r="F12">
        <v>5759</v>
      </c>
      <c r="G12">
        <v>2.8782191924593557E-2</v>
      </c>
      <c r="H12">
        <v>1916</v>
      </c>
      <c r="L12" s="2" t="s">
        <v>7</v>
      </c>
      <c r="M12" s="3">
        <v>7063</v>
      </c>
      <c r="N12" s="3">
        <v>10353</v>
      </c>
      <c r="O12" s="3">
        <v>3290</v>
      </c>
      <c r="P12" s="4">
        <v>5.4994082471658157E-2</v>
      </c>
    </row>
    <row r="13" spans="1:16" x14ac:dyDescent="0.3">
      <c r="A13" t="s">
        <v>71</v>
      </c>
      <c r="B13" t="s">
        <v>10</v>
      </c>
      <c r="C13" t="s">
        <v>12</v>
      </c>
      <c r="D13">
        <v>3660</v>
      </c>
      <c r="E13">
        <v>2.8497570698891243E-2</v>
      </c>
      <c r="F13">
        <v>7947</v>
      </c>
      <c r="G13">
        <v>3.971732579002344E-2</v>
      </c>
      <c r="H13">
        <v>4287</v>
      </c>
      <c r="L13" s="2" t="s">
        <v>0</v>
      </c>
      <c r="M13" s="3">
        <v>27261</v>
      </c>
      <c r="N13" s="3">
        <v>30718</v>
      </c>
      <c r="O13" s="3">
        <v>3457</v>
      </c>
      <c r="P13" s="4">
        <v>0.21226018437772518</v>
      </c>
    </row>
    <row r="14" spans="1:16" x14ac:dyDescent="0.3">
      <c r="A14" t="s">
        <v>72</v>
      </c>
      <c r="B14" t="s">
        <v>10</v>
      </c>
      <c r="C14" t="s">
        <v>13</v>
      </c>
      <c r="D14">
        <v>2910</v>
      </c>
      <c r="E14">
        <v>2.2657904572069267E-2</v>
      </c>
      <c r="F14">
        <v>5954</v>
      </c>
      <c r="G14">
        <v>2.9756758242582049E-2</v>
      </c>
      <c r="H14">
        <v>3044</v>
      </c>
      <c r="L14" s="2" t="s">
        <v>2</v>
      </c>
      <c r="M14" s="3">
        <v>23139</v>
      </c>
      <c r="N14" s="3">
        <v>28217</v>
      </c>
      <c r="O14" s="3">
        <v>5078</v>
      </c>
      <c r="P14" s="4">
        <v>0.18016537934471161</v>
      </c>
    </row>
    <row r="15" spans="1:16" x14ac:dyDescent="0.3">
      <c r="A15" t="s">
        <v>73</v>
      </c>
      <c r="B15" t="s">
        <v>14</v>
      </c>
      <c r="C15" t="s">
        <v>12</v>
      </c>
      <c r="D15">
        <v>2594</v>
      </c>
      <c r="E15">
        <v>2.0197458577301607E-2</v>
      </c>
      <c r="F15">
        <v>7394</v>
      </c>
      <c r="G15">
        <v>3.6953555667727858E-2</v>
      </c>
      <c r="H15">
        <v>4800</v>
      </c>
      <c r="L15" s="2" t="s">
        <v>6</v>
      </c>
      <c r="M15" s="3">
        <v>8031</v>
      </c>
      <c r="N15" s="3">
        <v>17132</v>
      </c>
      <c r="O15" s="3">
        <v>9101</v>
      </c>
      <c r="P15" s="4">
        <v>6.2531144886009707E-2</v>
      </c>
    </row>
    <row r="16" spans="1:16" x14ac:dyDescent="0.3">
      <c r="A16" t="s">
        <v>74</v>
      </c>
      <c r="B16" t="s">
        <v>15</v>
      </c>
      <c r="C16" t="s">
        <v>5</v>
      </c>
      <c r="D16">
        <v>2225</v>
      </c>
      <c r="E16">
        <v>1.7324342842905197E-2</v>
      </c>
      <c r="F16">
        <v>2906</v>
      </c>
      <c r="G16">
        <v>1.4523537026023419E-2</v>
      </c>
      <c r="H16">
        <v>681</v>
      </c>
      <c r="L16" s="2" t="s">
        <v>14</v>
      </c>
      <c r="M16" s="3">
        <v>4775</v>
      </c>
      <c r="N16" s="3">
        <v>15098</v>
      </c>
      <c r="O16" s="3">
        <v>10323</v>
      </c>
      <c r="P16" s="4">
        <v>3.7179207674099914E-2</v>
      </c>
    </row>
    <row r="17" spans="1:16" x14ac:dyDescent="0.3">
      <c r="A17" t="s">
        <v>75</v>
      </c>
      <c r="B17" t="s">
        <v>4</v>
      </c>
      <c r="C17" t="s">
        <v>12</v>
      </c>
      <c r="D17">
        <v>1926</v>
      </c>
      <c r="E17">
        <v>1.4996262613678833E-2</v>
      </c>
      <c r="F17">
        <v>2557</v>
      </c>
      <c r="G17">
        <v>1.2779313205623498E-2</v>
      </c>
      <c r="H17">
        <v>631</v>
      </c>
      <c r="L17" s="2" t="s">
        <v>4</v>
      </c>
      <c r="M17" s="3">
        <v>21445</v>
      </c>
      <c r="N17" s="3">
        <v>32724</v>
      </c>
      <c r="O17" s="3">
        <v>11279</v>
      </c>
      <c r="P17" s="4">
        <v>0.16697552011959638</v>
      </c>
    </row>
    <row r="18" spans="1:16" x14ac:dyDescent="0.3">
      <c r="A18" t="s">
        <v>76</v>
      </c>
      <c r="B18" t="s">
        <v>9</v>
      </c>
      <c r="C18" t="s">
        <v>1</v>
      </c>
      <c r="D18">
        <v>1860</v>
      </c>
      <c r="E18">
        <v>1.44823719945185E-2</v>
      </c>
      <c r="F18">
        <v>3319</v>
      </c>
      <c r="G18">
        <v>1.6587618509763154E-2</v>
      </c>
      <c r="H18">
        <v>1459</v>
      </c>
      <c r="L18" s="2" t="s">
        <v>9</v>
      </c>
      <c r="M18" s="3">
        <v>10162</v>
      </c>
      <c r="N18" s="3">
        <v>21931</v>
      </c>
      <c r="O18" s="3">
        <v>11769</v>
      </c>
      <c r="P18" s="4">
        <v>7.9123582907686549E-2</v>
      </c>
    </row>
    <row r="19" spans="1:16" x14ac:dyDescent="0.3">
      <c r="A19" t="s">
        <v>77</v>
      </c>
      <c r="B19" t="s">
        <v>16</v>
      </c>
      <c r="C19" t="s">
        <v>1</v>
      </c>
      <c r="D19">
        <v>1531</v>
      </c>
      <c r="E19">
        <v>1.192070512021926E-2</v>
      </c>
      <c r="F19">
        <v>1455</v>
      </c>
      <c r="G19">
        <v>7.2717640649910794E-3</v>
      </c>
      <c r="H19">
        <v>-76</v>
      </c>
      <c r="L19" s="2" t="s">
        <v>10</v>
      </c>
      <c r="M19" s="3">
        <v>15241</v>
      </c>
      <c r="N19" s="3">
        <v>32520</v>
      </c>
      <c r="O19" s="3">
        <v>17279</v>
      </c>
      <c r="P19" s="4">
        <v>0.118669801918525</v>
      </c>
    </row>
    <row r="20" spans="1:16" x14ac:dyDescent="0.3">
      <c r="A20" t="s">
        <v>78</v>
      </c>
      <c r="B20" t="s">
        <v>10</v>
      </c>
      <c r="C20" t="s">
        <v>5</v>
      </c>
      <c r="D20">
        <v>1497</v>
      </c>
      <c r="E20">
        <v>1.1655973589136663E-2</v>
      </c>
      <c r="F20">
        <v>3649</v>
      </c>
      <c r="G20">
        <v>1.8236884586359071E-2</v>
      </c>
      <c r="H20">
        <v>2152</v>
      </c>
      <c r="L20" s="2" t="s">
        <v>54</v>
      </c>
      <c r="M20" s="3">
        <v>128432</v>
      </c>
      <c r="N20" s="3">
        <v>200089</v>
      </c>
      <c r="O20" s="3">
        <v>71657</v>
      </c>
      <c r="P20" s="4">
        <v>1</v>
      </c>
    </row>
    <row r="21" spans="1:16" x14ac:dyDescent="0.3">
      <c r="A21" t="s">
        <v>79</v>
      </c>
      <c r="B21" t="s">
        <v>14</v>
      </c>
      <c r="C21" t="s">
        <v>5</v>
      </c>
      <c r="D21">
        <v>1309</v>
      </c>
      <c r="E21">
        <v>1.0192163946679956E-2</v>
      </c>
      <c r="F21">
        <v>3541</v>
      </c>
      <c r="G21">
        <v>1.7697124779473133E-2</v>
      </c>
      <c r="H21">
        <v>2232</v>
      </c>
    </row>
    <row r="22" spans="1:16" x14ac:dyDescent="0.3">
      <c r="A22" t="s">
        <v>80</v>
      </c>
      <c r="B22" t="s">
        <v>9</v>
      </c>
      <c r="C22" t="s">
        <v>17</v>
      </c>
      <c r="D22">
        <v>990</v>
      </c>
      <c r="E22">
        <v>7.7083592874050083E-3</v>
      </c>
      <c r="F22">
        <v>2735</v>
      </c>
      <c r="G22">
        <v>1.3668917331787355E-2</v>
      </c>
      <c r="H22">
        <v>1745</v>
      </c>
    </row>
    <row r="23" spans="1:16" x14ac:dyDescent="0.3">
      <c r="A23" t="s">
        <v>81</v>
      </c>
      <c r="B23" t="s">
        <v>14</v>
      </c>
      <c r="C23" t="s">
        <v>3</v>
      </c>
      <c r="D23">
        <v>829</v>
      </c>
      <c r="E23">
        <v>6.4547776255138908E-3</v>
      </c>
      <c r="F23">
        <v>4027</v>
      </c>
      <c r="G23">
        <v>2.0126043910459846E-2</v>
      </c>
      <c r="H23">
        <v>3198</v>
      </c>
    </row>
    <row r="24" spans="1:16" x14ac:dyDescent="0.3">
      <c r="A24" t="s">
        <v>82</v>
      </c>
      <c r="B24" t="s">
        <v>0</v>
      </c>
      <c r="C24" t="s">
        <v>5</v>
      </c>
      <c r="D24">
        <v>661</v>
      </c>
      <c r="E24">
        <v>5.1466924131057679E-3</v>
      </c>
      <c r="F24">
        <v>977</v>
      </c>
      <c r="G24">
        <v>4.8828271419218451E-3</v>
      </c>
      <c r="H24">
        <v>316</v>
      </c>
    </row>
    <row r="25" spans="1:16" x14ac:dyDescent="0.3">
      <c r="A25" t="s">
        <v>83</v>
      </c>
      <c r="B25" t="s">
        <v>2</v>
      </c>
      <c r="C25" t="s">
        <v>18</v>
      </c>
      <c r="D25">
        <v>568</v>
      </c>
      <c r="E25">
        <v>4.4225738133798426E-3</v>
      </c>
      <c r="F25">
        <v>924</v>
      </c>
      <c r="G25">
        <v>4.6179450144685618E-3</v>
      </c>
      <c r="H25">
        <v>356</v>
      </c>
    </row>
    <row r="26" spans="1:16" x14ac:dyDescent="0.3">
      <c r="A26" t="s">
        <v>0</v>
      </c>
      <c r="B26" t="s">
        <v>0</v>
      </c>
      <c r="D26">
        <v>396</v>
      </c>
      <c r="E26">
        <v>3.0833437149620033E-3</v>
      </c>
      <c r="F26">
        <v>611</v>
      </c>
      <c r="G26">
        <v>3.0536411296972848E-3</v>
      </c>
      <c r="H26">
        <v>215</v>
      </c>
    </row>
    <row r="27" spans="1:16" x14ac:dyDescent="0.3">
      <c r="A27" t="s">
        <v>84</v>
      </c>
      <c r="B27" t="s">
        <v>10</v>
      </c>
      <c r="C27" t="s">
        <v>19</v>
      </c>
      <c r="D27">
        <v>394</v>
      </c>
      <c r="E27">
        <v>3.0677712719571447E-3</v>
      </c>
      <c r="F27">
        <v>857</v>
      </c>
      <c r="G27">
        <v>4.2830940231596941E-3</v>
      </c>
      <c r="H27">
        <v>463</v>
      </c>
    </row>
    <row r="28" spans="1:16" x14ac:dyDescent="0.3">
      <c r="A28" t="s">
        <v>4</v>
      </c>
      <c r="B28" t="s">
        <v>4</v>
      </c>
      <c r="D28">
        <v>347</v>
      </c>
      <c r="E28">
        <v>2.7018188613429674E-3</v>
      </c>
      <c r="F28">
        <v>477</v>
      </c>
      <c r="G28">
        <v>2.3839391470795498E-3</v>
      </c>
      <c r="H28">
        <v>130</v>
      </c>
    </row>
    <row r="29" spans="1:16" x14ac:dyDescent="0.3">
      <c r="A29" t="s">
        <v>85</v>
      </c>
      <c r="B29" t="s">
        <v>20</v>
      </c>
      <c r="C29" t="s">
        <v>5</v>
      </c>
      <c r="D29">
        <v>251</v>
      </c>
      <c r="E29">
        <v>1.9543415971097545E-3</v>
      </c>
      <c r="F29">
        <v>275</v>
      </c>
      <c r="G29">
        <v>1.3743883971632624E-3</v>
      </c>
      <c r="H29">
        <v>24</v>
      </c>
    </row>
    <row r="30" spans="1:16" x14ac:dyDescent="0.3">
      <c r="A30" t="s">
        <v>86</v>
      </c>
      <c r="B30" t="s">
        <v>21</v>
      </c>
      <c r="C30" t="s">
        <v>8</v>
      </c>
      <c r="D30">
        <v>233</v>
      </c>
      <c r="E30">
        <v>1.8141896100660271E-3</v>
      </c>
      <c r="F30">
        <v>308</v>
      </c>
      <c r="G30">
        <v>1.5393150048228538E-3</v>
      </c>
      <c r="H30">
        <v>75</v>
      </c>
    </row>
    <row r="31" spans="1:16" x14ac:dyDescent="0.3">
      <c r="A31" t="s">
        <v>87</v>
      </c>
      <c r="B31" t="s">
        <v>22</v>
      </c>
      <c r="C31" t="s">
        <v>1</v>
      </c>
      <c r="D31">
        <v>226</v>
      </c>
      <c r="E31">
        <v>1.7596860595490221E-3</v>
      </c>
      <c r="F31">
        <v>486</v>
      </c>
      <c r="G31">
        <v>2.4289191309867109E-3</v>
      </c>
      <c r="H31">
        <v>260</v>
      </c>
    </row>
    <row r="32" spans="1:16" x14ac:dyDescent="0.3">
      <c r="A32" t="s">
        <v>88</v>
      </c>
      <c r="B32" t="s">
        <v>6</v>
      </c>
      <c r="C32" t="s">
        <v>23</v>
      </c>
      <c r="D32">
        <v>129</v>
      </c>
      <c r="E32">
        <v>1.0044225738133799E-3</v>
      </c>
      <c r="F32">
        <v>338</v>
      </c>
      <c r="G32">
        <v>1.6892482845133915E-3</v>
      </c>
      <c r="H32">
        <v>209</v>
      </c>
    </row>
    <row r="33" spans="1:8" x14ac:dyDescent="0.3">
      <c r="A33" t="s">
        <v>89</v>
      </c>
      <c r="B33" t="s">
        <v>4</v>
      </c>
      <c r="C33" t="s">
        <v>24</v>
      </c>
      <c r="D33">
        <v>125</v>
      </c>
      <c r="E33">
        <v>9.7327768780366259E-4</v>
      </c>
      <c r="F33">
        <v>156</v>
      </c>
      <c r="G33">
        <v>7.7965305439079606E-4</v>
      </c>
      <c r="H33">
        <v>31</v>
      </c>
    </row>
    <row r="34" spans="1:8" x14ac:dyDescent="0.3">
      <c r="A34" t="s">
        <v>90</v>
      </c>
      <c r="B34" t="s">
        <v>4</v>
      </c>
      <c r="C34" t="s">
        <v>25</v>
      </c>
      <c r="D34">
        <v>124</v>
      </c>
      <c r="E34">
        <v>9.6549146630123337E-4</v>
      </c>
      <c r="F34">
        <v>166</v>
      </c>
      <c r="G34">
        <v>8.2963081428764202E-4</v>
      </c>
      <c r="H34">
        <v>42</v>
      </c>
    </row>
    <row r="35" spans="1:8" x14ac:dyDescent="0.3">
      <c r="A35" t="s">
        <v>91</v>
      </c>
      <c r="B35" t="s">
        <v>4</v>
      </c>
      <c r="C35" t="s">
        <v>26</v>
      </c>
      <c r="D35">
        <v>120</v>
      </c>
      <c r="E35">
        <v>9.3434658029151608E-4</v>
      </c>
      <c r="F35">
        <v>130</v>
      </c>
      <c r="G35">
        <v>6.4971087865899676E-4</v>
      </c>
      <c r="H35">
        <v>10</v>
      </c>
    </row>
    <row r="36" spans="1:8" x14ac:dyDescent="0.3">
      <c r="A36" t="s">
        <v>16</v>
      </c>
      <c r="B36" t="s">
        <v>16</v>
      </c>
      <c r="D36">
        <v>116</v>
      </c>
      <c r="E36">
        <v>9.032016942817989E-4</v>
      </c>
      <c r="F36">
        <v>65</v>
      </c>
      <c r="G36">
        <v>3.2485543932949838E-4</v>
      </c>
      <c r="H36">
        <v>-51</v>
      </c>
    </row>
    <row r="37" spans="1:8" x14ac:dyDescent="0.3">
      <c r="A37" t="s">
        <v>92</v>
      </c>
      <c r="B37" t="s">
        <v>6</v>
      </c>
      <c r="C37" t="s">
        <v>27</v>
      </c>
      <c r="D37">
        <v>111</v>
      </c>
      <c r="E37">
        <v>8.6427058676965239E-4</v>
      </c>
      <c r="F37">
        <v>274</v>
      </c>
      <c r="G37">
        <v>1.3693906211735777E-3</v>
      </c>
      <c r="H37">
        <v>163</v>
      </c>
    </row>
    <row r="38" spans="1:8" x14ac:dyDescent="0.3">
      <c r="A38" t="s">
        <v>93</v>
      </c>
      <c r="B38" t="s">
        <v>9</v>
      </c>
      <c r="C38" t="s">
        <v>27</v>
      </c>
      <c r="D38">
        <v>98</v>
      </c>
      <c r="E38">
        <v>7.6304970723807151E-4</v>
      </c>
      <c r="F38">
        <v>143</v>
      </c>
      <c r="G38">
        <v>7.1468196652489646E-4</v>
      </c>
      <c r="H38">
        <v>45</v>
      </c>
    </row>
    <row r="39" spans="1:8" x14ac:dyDescent="0.3">
      <c r="A39" t="s">
        <v>94</v>
      </c>
      <c r="B39" t="s">
        <v>28</v>
      </c>
      <c r="C39" t="s">
        <v>5</v>
      </c>
      <c r="D39">
        <v>69</v>
      </c>
      <c r="E39">
        <v>5.3724928366762179E-4</v>
      </c>
      <c r="F39">
        <v>273</v>
      </c>
      <c r="G39">
        <v>1.3643928451838932E-3</v>
      </c>
      <c r="H39">
        <v>204</v>
      </c>
    </row>
    <row r="40" spans="1:8" x14ac:dyDescent="0.3">
      <c r="A40" t="s">
        <v>95</v>
      </c>
      <c r="B40" t="s">
        <v>20</v>
      </c>
      <c r="C40" t="s">
        <v>12</v>
      </c>
      <c r="D40">
        <v>65</v>
      </c>
      <c r="E40">
        <v>5.061043976579046E-4</v>
      </c>
      <c r="F40">
        <v>44</v>
      </c>
      <c r="G40">
        <v>2.1990214354612197E-4</v>
      </c>
      <c r="H40">
        <v>-21</v>
      </c>
    </row>
    <row r="41" spans="1:8" x14ac:dyDescent="0.3">
      <c r="A41" t="s">
        <v>96</v>
      </c>
      <c r="B41" t="s">
        <v>9</v>
      </c>
      <c r="C41" t="s">
        <v>29</v>
      </c>
      <c r="D41">
        <v>43</v>
      </c>
      <c r="E41">
        <v>3.3480752460445992E-4</v>
      </c>
      <c r="F41">
        <v>112</v>
      </c>
      <c r="G41">
        <v>5.5975091084467412E-4</v>
      </c>
      <c r="H41">
        <v>69</v>
      </c>
    </row>
    <row r="42" spans="1:8" x14ac:dyDescent="0.3">
      <c r="A42" t="s">
        <v>97</v>
      </c>
      <c r="B42" t="s">
        <v>10</v>
      </c>
      <c r="C42" t="s">
        <v>17</v>
      </c>
      <c r="D42">
        <v>43</v>
      </c>
      <c r="E42">
        <v>3.3480752460445992E-4</v>
      </c>
      <c r="F42">
        <v>97</v>
      </c>
      <c r="G42">
        <v>4.8478427099940525E-4</v>
      </c>
      <c r="H42">
        <v>54</v>
      </c>
    </row>
    <row r="43" spans="1:8" x14ac:dyDescent="0.3">
      <c r="A43" t="s">
        <v>98</v>
      </c>
      <c r="B43" t="s">
        <v>14</v>
      </c>
      <c r="C43" t="s">
        <v>1</v>
      </c>
      <c r="D43">
        <v>36</v>
      </c>
      <c r="E43">
        <v>2.8030397408745482E-4</v>
      </c>
      <c r="F43">
        <v>107</v>
      </c>
      <c r="G43">
        <v>5.347620308962512E-4</v>
      </c>
      <c r="H43">
        <v>71</v>
      </c>
    </row>
    <row r="44" spans="1:8" x14ac:dyDescent="0.3">
      <c r="A44" t="s">
        <v>99</v>
      </c>
      <c r="B44" t="s">
        <v>6</v>
      </c>
      <c r="C44" t="s">
        <v>30</v>
      </c>
      <c r="D44">
        <v>33</v>
      </c>
      <c r="E44">
        <v>2.5694530958016696E-4</v>
      </c>
      <c r="F44">
        <v>60</v>
      </c>
      <c r="G44">
        <v>2.998665593810754E-4</v>
      </c>
      <c r="H44">
        <v>27</v>
      </c>
    </row>
    <row r="45" spans="1:8" x14ac:dyDescent="0.3">
      <c r="A45" t="s">
        <v>10</v>
      </c>
      <c r="B45" t="s">
        <v>10</v>
      </c>
      <c r="D45">
        <v>28</v>
      </c>
      <c r="E45">
        <v>2.1801420206802043E-4</v>
      </c>
      <c r="F45">
        <v>81</v>
      </c>
      <c r="G45">
        <v>4.0481985516445184E-4</v>
      </c>
      <c r="H45">
        <v>53</v>
      </c>
    </row>
    <row r="46" spans="1:8" x14ac:dyDescent="0.3">
      <c r="A46" t="s">
        <v>20</v>
      </c>
      <c r="B46" t="s">
        <v>20</v>
      </c>
      <c r="D46">
        <v>25</v>
      </c>
      <c r="E46">
        <v>1.9465553756073254E-4</v>
      </c>
      <c r="F46">
        <v>22</v>
      </c>
      <c r="G46">
        <v>1.0995107177306098E-4</v>
      </c>
      <c r="H46">
        <v>-3</v>
      </c>
    </row>
    <row r="47" spans="1:8" x14ac:dyDescent="0.3">
      <c r="A47" t="s">
        <v>100</v>
      </c>
      <c r="B47" t="s">
        <v>9</v>
      </c>
      <c r="C47" t="s">
        <v>31</v>
      </c>
      <c r="D47">
        <v>21</v>
      </c>
      <c r="E47">
        <v>1.6351065155101533E-4</v>
      </c>
      <c r="F47">
        <v>38</v>
      </c>
      <c r="G47">
        <v>1.8991548760801443E-4</v>
      </c>
      <c r="H47">
        <v>17</v>
      </c>
    </row>
    <row r="48" spans="1:8" x14ac:dyDescent="0.3">
      <c r="A48" t="s">
        <v>101</v>
      </c>
      <c r="B48" t="s">
        <v>9</v>
      </c>
      <c r="C48" t="s">
        <v>32</v>
      </c>
      <c r="D48">
        <v>20</v>
      </c>
      <c r="E48">
        <v>1.5572443004858603E-4</v>
      </c>
      <c r="F48">
        <v>44</v>
      </c>
      <c r="G48">
        <v>2.1990214354612197E-4</v>
      </c>
      <c r="H48">
        <v>24</v>
      </c>
    </row>
    <row r="49" spans="1:8" x14ac:dyDescent="0.3">
      <c r="A49" t="s">
        <v>102</v>
      </c>
      <c r="B49" t="s">
        <v>9</v>
      </c>
      <c r="C49" t="s">
        <v>33</v>
      </c>
      <c r="D49">
        <v>19</v>
      </c>
      <c r="E49">
        <v>1.4793820854615671E-4</v>
      </c>
      <c r="F49">
        <v>27</v>
      </c>
      <c r="G49">
        <v>1.3493995172148395E-4</v>
      </c>
      <c r="H49">
        <v>8</v>
      </c>
    </row>
    <row r="50" spans="1:8" x14ac:dyDescent="0.3">
      <c r="A50" t="s">
        <v>103</v>
      </c>
      <c r="B50" t="s">
        <v>9</v>
      </c>
      <c r="C50" t="s">
        <v>34</v>
      </c>
      <c r="D50">
        <v>18</v>
      </c>
      <c r="E50">
        <v>1.4015198704372741E-4</v>
      </c>
      <c r="F50">
        <v>13</v>
      </c>
      <c r="G50">
        <v>6.4971087865899681E-5</v>
      </c>
      <c r="H50">
        <v>-5</v>
      </c>
    </row>
    <row r="51" spans="1:8" x14ac:dyDescent="0.3">
      <c r="A51" t="s">
        <v>104</v>
      </c>
      <c r="B51" t="s">
        <v>9</v>
      </c>
      <c r="C51" t="s">
        <v>35</v>
      </c>
      <c r="D51">
        <v>17</v>
      </c>
      <c r="E51">
        <v>1.3236576554129812E-4</v>
      </c>
      <c r="F51">
        <v>37</v>
      </c>
      <c r="G51">
        <v>1.8491771161832985E-4</v>
      </c>
      <c r="H51">
        <v>20</v>
      </c>
    </row>
    <row r="52" spans="1:8" x14ac:dyDescent="0.3">
      <c r="A52" t="s">
        <v>105</v>
      </c>
      <c r="B52" t="s">
        <v>9</v>
      </c>
      <c r="C52" t="s">
        <v>36</v>
      </c>
      <c r="D52">
        <v>14</v>
      </c>
      <c r="E52">
        <v>1.0900710103401021E-4</v>
      </c>
      <c r="F52">
        <v>39</v>
      </c>
      <c r="G52">
        <v>1.9491326359769902E-4</v>
      </c>
      <c r="H52">
        <v>25</v>
      </c>
    </row>
    <row r="53" spans="1:8" x14ac:dyDescent="0.3">
      <c r="A53" t="s">
        <v>106</v>
      </c>
      <c r="B53" t="s">
        <v>9</v>
      </c>
      <c r="C53" t="s">
        <v>37</v>
      </c>
      <c r="D53">
        <v>13</v>
      </c>
      <c r="E53">
        <v>1.0122087953158092E-4</v>
      </c>
      <c r="F53">
        <v>48</v>
      </c>
      <c r="G53">
        <v>2.3989324750486033E-4</v>
      </c>
      <c r="H53">
        <v>35</v>
      </c>
    </row>
    <row r="54" spans="1:8" x14ac:dyDescent="0.3">
      <c r="A54" t="s">
        <v>107</v>
      </c>
      <c r="B54" t="s">
        <v>9</v>
      </c>
      <c r="C54" t="s">
        <v>38</v>
      </c>
      <c r="D54">
        <v>11</v>
      </c>
      <c r="E54">
        <v>8.5648436526722312E-5</v>
      </c>
      <c r="F54">
        <v>11</v>
      </c>
      <c r="G54">
        <v>5.4975535886530492E-5</v>
      </c>
      <c r="H54">
        <v>0</v>
      </c>
    </row>
    <row r="55" spans="1:8" x14ac:dyDescent="0.3">
      <c r="A55" t="s">
        <v>108</v>
      </c>
      <c r="B55" t="s">
        <v>9</v>
      </c>
      <c r="C55" t="s">
        <v>39</v>
      </c>
      <c r="D55">
        <v>11</v>
      </c>
      <c r="E55">
        <v>8.5648436526722312E-5</v>
      </c>
      <c r="F55">
        <v>40</v>
      </c>
      <c r="G55">
        <v>1.9991103958738363E-4</v>
      </c>
      <c r="H55">
        <v>29</v>
      </c>
    </row>
    <row r="56" spans="1:8" x14ac:dyDescent="0.3">
      <c r="A56" t="s">
        <v>109</v>
      </c>
      <c r="B56" t="s">
        <v>9</v>
      </c>
      <c r="C56" t="s">
        <v>40</v>
      </c>
      <c r="D56">
        <v>11</v>
      </c>
      <c r="E56">
        <v>8.5648436526722312E-5</v>
      </c>
      <c r="F56">
        <v>15</v>
      </c>
      <c r="G56">
        <v>7.496663984526885E-5</v>
      </c>
      <c r="H56">
        <v>4</v>
      </c>
    </row>
    <row r="57" spans="1:8" x14ac:dyDescent="0.3">
      <c r="A57" t="s">
        <v>110</v>
      </c>
      <c r="B57" t="s">
        <v>9</v>
      </c>
      <c r="C57" t="s">
        <v>41</v>
      </c>
      <c r="D57">
        <v>10</v>
      </c>
      <c r="E57">
        <v>7.7862215024293016E-5</v>
      </c>
      <c r="F57">
        <v>9</v>
      </c>
      <c r="G57">
        <v>4.4979983907161316E-5</v>
      </c>
      <c r="H57">
        <v>-1</v>
      </c>
    </row>
    <row r="58" spans="1:8" x14ac:dyDescent="0.3">
      <c r="A58" t="s">
        <v>111</v>
      </c>
      <c r="B58" t="s">
        <v>9</v>
      </c>
      <c r="C58" t="s">
        <v>42</v>
      </c>
      <c r="D58">
        <v>10</v>
      </c>
      <c r="E58">
        <v>7.7862215024293016E-5</v>
      </c>
      <c r="F58">
        <v>15</v>
      </c>
      <c r="G58">
        <v>7.496663984526885E-5</v>
      </c>
      <c r="H58">
        <v>5</v>
      </c>
    </row>
    <row r="59" spans="1:8" x14ac:dyDescent="0.3">
      <c r="A59" t="s">
        <v>112</v>
      </c>
      <c r="B59" t="s">
        <v>9</v>
      </c>
      <c r="C59" t="s">
        <v>43</v>
      </c>
      <c r="D59">
        <v>9</v>
      </c>
      <c r="E59">
        <v>7.0075993521863706E-5</v>
      </c>
      <c r="F59">
        <v>30</v>
      </c>
      <c r="G59">
        <v>1.499332796905377E-4</v>
      </c>
      <c r="H59">
        <v>21</v>
      </c>
    </row>
    <row r="60" spans="1:8" x14ac:dyDescent="0.3">
      <c r="A60" t="s">
        <v>113</v>
      </c>
      <c r="B60" t="s">
        <v>44</v>
      </c>
      <c r="C60" t="s">
        <v>8</v>
      </c>
      <c r="D60">
        <v>9</v>
      </c>
      <c r="E60">
        <v>7.0075993521863706E-5</v>
      </c>
      <c r="F60">
        <v>20</v>
      </c>
      <c r="G60">
        <v>9.9955519793691814E-5</v>
      </c>
      <c r="H60">
        <v>11</v>
      </c>
    </row>
    <row r="61" spans="1:8" x14ac:dyDescent="0.3">
      <c r="A61" t="s">
        <v>114</v>
      </c>
      <c r="B61" t="s">
        <v>9</v>
      </c>
      <c r="C61" t="s">
        <v>23</v>
      </c>
      <c r="D61">
        <v>8</v>
      </c>
      <c r="E61">
        <v>6.228977201943441E-5</v>
      </c>
      <c r="F61">
        <v>4</v>
      </c>
      <c r="G61">
        <v>1.9991103958738362E-5</v>
      </c>
      <c r="H61">
        <v>-4</v>
      </c>
    </row>
    <row r="62" spans="1:8" x14ac:dyDescent="0.3">
      <c r="A62" t="s">
        <v>115</v>
      </c>
      <c r="B62" t="s">
        <v>9</v>
      </c>
      <c r="C62" t="s">
        <v>45</v>
      </c>
      <c r="D62">
        <v>8</v>
      </c>
      <c r="E62">
        <v>6.228977201943441E-5</v>
      </c>
      <c r="F62">
        <v>33</v>
      </c>
      <c r="G62">
        <v>1.6492660765959148E-4</v>
      </c>
      <c r="H62">
        <v>25</v>
      </c>
    </row>
    <row r="63" spans="1:8" x14ac:dyDescent="0.3">
      <c r="A63" t="s">
        <v>116</v>
      </c>
      <c r="B63" t="s">
        <v>9</v>
      </c>
      <c r="C63" t="s">
        <v>46</v>
      </c>
      <c r="D63">
        <v>7</v>
      </c>
      <c r="E63">
        <v>5.4503550517005107E-5</v>
      </c>
      <c r="F63">
        <v>29</v>
      </c>
      <c r="G63">
        <v>1.4493550370085312E-4</v>
      </c>
      <c r="H63">
        <v>22</v>
      </c>
    </row>
    <row r="64" spans="1:8" x14ac:dyDescent="0.3">
      <c r="A64" t="s">
        <v>14</v>
      </c>
      <c r="B64" t="s">
        <v>14</v>
      </c>
      <c r="D64">
        <v>7</v>
      </c>
      <c r="E64">
        <v>5.4503550517005107E-5</v>
      </c>
      <c r="F64">
        <v>29</v>
      </c>
      <c r="G64">
        <v>1.4493550370085312E-4</v>
      </c>
      <c r="H64">
        <v>22</v>
      </c>
    </row>
    <row r="65" spans="1:8" x14ac:dyDescent="0.3">
      <c r="A65" t="s">
        <v>117</v>
      </c>
      <c r="B65" t="s">
        <v>16</v>
      </c>
      <c r="C65" t="s">
        <v>12</v>
      </c>
      <c r="D65">
        <v>6</v>
      </c>
      <c r="E65">
        <v>4.6717329014575804E-5</v>
      </c>
      <c r="F65">
        <v>11</v>
      </c>
      <c r="G65">
        <v>5.4975535886530492E-5</v>
      </c>
      <c r="H65">
        <v>5</v>
      </c>
    </row>
    <row r="66" spans="1:8" x14ac:dyDescent="0.3">
      <c r="A66" t="s">
        <v>118</v>
      </c>
      <c r="B66" t="s">
        <v>9</v>
      </c>
      <c r="C66" t="s">
        <v>47</v>
      </c>
      <c r="D66">
        <v>5</v>
      </c>
      <c r="E66">
        <v>3.8931107512146508E-5</v>
      </c>
      <c r="F66">
        <v>13</v>
      </c>
      <c r="G66">
        <v>6.4971087865899681E-5</v>
      </c>
      <c r="H66">
        <v>8</v>
      </c>
    </row>
    <row r="67" spans="1:8" x14ac:dyDescent="0.3">
      <c r="A67" t="s">
        <v>119</v>
      </c>
      <c r="B67" t="s">
        <v>9</v>
      </c>
      <c r="C67" t="s">
        <v>48</v>
      </c>
      <c r="D67">
        <v>3</v>
      </c>
      <c r="E67">
        <v>2.3358664507287902E-5</v>
      </c>
      <c r="F67">
        <v>13</v>
      </c>
      <c r="G67">
        <v>6.4971087865899681E-5</v>
      </c>
      <c r="H67">
        <v>10</v>
      </c>
    </row>
    <row r="68" spans="1:8" x14ac:dyDescent="0.3">
      <c r="A68" t="s">
        <v>11</v>
      </c>
      <c r="B68" t="s">
        <v>11</v>
      </c>
      <c r="D68">
        <v>3</v>
      </c>
      <c r="E68">
        <v>2.3358664507287902E-5</v>
      </c>
      <c r="F68">
        <v>5</v>
      </c>
      <c r="G68">
        <v>2.4988879948422953E-5</v>
      </c>
      <c r="H68">
        <v>2</v>
      </c>
    </row>
    <row r="69" spans="1:8" x14ac:dyDescent="0.3">
      <c r="A69" t="s">
        <v>120</v>
      </c>
      <c r="B69" t="s">
        <v>16</v>
      </c>
      <c r="C69" t="s">
        <v>49</v>
      </c>
      <c r="D69">
        <v>1</v>
      </c>
      <c r="E69">
        <v>7.7862215024293012E-6</v>
      </c>
      <c r="F69">
        <v>2</v>
      </c>
      <c r="G69">
        <v>9.995551979369181E-6</v>
      </c>
      <c r="H69">
        <v>1</v>
      </c>
    </row>
    <row r="70" spans="1:8" x14ac:dyDescent="0.3">
      <c r="A70" t="s">
        <v>125</v>
      </c>
      <c r="B70" t="s">
        <v>21</v>
      </c>
      <c r="C70" t="s">
        <v>58</v>
      </c>
      <c r="D70">
        <v>0</v>
      </c>
      <c r="E70">
        <v>0</v>
      </c>
      <c r="F70">
        <v>4</v>
      </c>
      <c r="G70">
        <v>1.9991103958738362E-5</v>
      </c>
      <c r="H70">
        <v>4</v>
      </c>
    </row>
  </sheetData>
  <conditionalFormatting sqref="A89:A1048576 A1:A69">
    <cfRule type="duplicateValues" dxfId="1" priority="1"/>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3C7E-387D-4C79-A94D-41373B6C3DE8}">
  <dimension ref="A1:J105"/>
  <sheetViews>
    <sheetView tabSelected="1" workbookViewId="0">
      <selection activeCell="G9" sqref="G9"/>
    </sheetView>
  </sheetViews>
  <sheetFormatPr defaultRowHeight="14.4" x14ac:dyDescent="0.3"/>
  <cols>
    <col min="2" max="2" width="15.21875" bestFit="1" customWidth="1"/>
    <col min="3" max="3" width="9.21875" customWidth="1"/>
    <col min="4" max="4" width="18.109375" bestFit="1" customWidth="1"/>
    <col min="9" max="9" width="0" hidden="1" customWidth="1"/>
    <col min="10" max="10" width="9.109375" hidden="1" customWidth="1"/>
  </cols>
  <sheetData>
    <row r="1" spans="1:10" x14ac:dyDescent="0.3">
      <c r="A1" t="s">
        <v>230</v>
      </c>
      <c r="B1" t="s">
        <v>60</v>
      </c>
      <c r="C1" t="s">
        <v>231</v>
      </c>
      <c r="D1" t="s">
        <v>232</v>
      </c>
      <c r="I1" t="s">
        <v>129</v>
      </c>
      <c r="J1" s="5">
        <v>6480</v>
      </c>
    </row>
    <row r="2" spans="1:10" x14ac:dyDescent="0.3">
      <c r="A2" t="s">
        <v>126</v>
      </c>
      <c r="B2">
        <v>10817</v>
      </c>
      <c r="C2">
        <v>6081</v>
      </c>
      <c r="D2">
        <v>4736</v>
      </c>
      <c r="I2" t="s">
        <v>127</v>
      </c>
      <c r="J2" s="5">
        <v>6357</v>
      </c>
    </row>
    <row r="3" spans="1:10" x14ac:dyDescent="0.3">
      <c r="A3" t="s">
        <v>127</v>
      </c>
      <c r="B3">
        <v>10285</v>
      </c>
      <c r="C3">
        <v>6357</v>
      </c>
      <c r="D3">
        <v>3928</v>
      </c>
      <c r="I3" t="s">
        <v>126</v>
      </c>
      <c r="J3" s="5">
        <v>6081</v>
      </c>
    </row>
    <row r="4" spans="1:10" x14ac:dyDescent="0.3">
      <c r="A4" t="s">
        <v>128</v>
      </c>
      <c r="B4">
        <v>10228</v>
      </c>
      <c r="C4">
        <v>4821</v>
      </c>
      <c r="D4">
        <v>5407</v>
      </c>
      <c r="I4" t="s">
        <v>133</v>
      </c>
      <c r="J4" s="5">
        <v>5701</v>
      </c>
    </row>
    <row r="5" spans="1:10" x14ac:dyDescent="0.3">
      <c r="A5" t="s">
        <v>129</v>
      </c>
      <c r="B5">
        <v>9596</v>
      </c>
      <c r="C5">
        <v>6480</v>
      </c>
      <c r="D5">
        <v>3116</v>
      </c>
      <c r="I5" t="s">
        <v>131</v>
      </c>
      <c r="J5" s="5">
        <v>5468</v>
      </c>
    </row>
    <row r="6" spans="1:10" x14ac:dyDescent="0.3">
      <c r="A6" t="s">
        <v>130</v>
      </c>
      <c r="B6">
        <v>9419</v>
      </c>
      <c r="C6">
        <v>4279</v>
      </c>
      <c r="D6">
        <v>5140</v>
      </c>
      <c r="I6" t="s">
        <v>134</v>
      </c>
      <c r="J6" s="5">
        <v>5059</v>
      </c>
    </row>
    <row r="7" spans="1:10" x14ac:dyDescent="0.3">
      <c r="A7" t="s">
        <v>131</v>
      </c>
      <c r="B7">
        <v>8514</v>
      </c>
      <c r="C7">
        <v>5468</v>
      </c>
      <c r="D7">
        <v>3046</v>
      </c>
      <c r="I7" t="s">
        <v>128</v>
      </c>
      <c r="J7" s="5">
        <v>4821</v>
      </c>
    </row>
    <row r="8" spans="1:10" x14ac:dyDescent="0.3">
      <c r="A8" t="s">
        <v>132</v>
      </c>
      <c r="B8">
        <v>7532</v>
      </c>
      <c r="C8">
        <v>4101</v>
      </c>
      <c r="D8">
        <v>3431</v>
      </c>
      <c r="I8" t="s">
        <v>130</v>
      </c>
      <c r="J8" s="5">
        <v>4279</v>
      </c>
    </row>
    <row r="9" spans="1:10" x14ac:dyDescent="0.3">
      <c r="A9" t="s">
        <v>133</v>
      </c>
      <c r="B9">
        <v>7529</v>
      </c>
      <c r="C9">
        <v>5701</v>
      </c>
      <c r="D9">
        <v>1828</v>
      </c>
      <c r="I9" t="s">
        <v>132</v>
      </c>
      <c r="J9" s="5">
        <v>4101</v>
      </c>
    </row>
    <row r="10" spans="1:10" x14ac:dyDescent="0.3">
      <c r="A10" t="s">
        <v>134</v>
      </c>
      <c r="B10">
        <v>6875</v>
      </c>
      <c r="C10">
        <v>5059</v>
      </c>
      <c r="D10">
        <v>1816</v>
      </c>
      <c r="I10" t="s">
        <v>145</v>
      </c>
      <c r="J10" s="5">
        <v>3624</v>
      </c>
    </row>
    <row r="11" spans="1:10" x14ac:dyDescent="0.3">
      <c r="A11" t="s">
        <v>135</v>
      </c>
      <c r="B11">
        <v>6175</v>
      </c>
      <c r="C11">
        <v>2982</v>
      </c>
      <c r="D11">
        <v>3193</v>
      </c>
      <c r="I11" t="s">
        <v>141</v>
      </c>
      <c r="J11" s="5">
        <v>3270</v>
      </c>
    </row>
    <row r="12" spans="1:10" x14ac:dyDescent="0.3">
      <c r="A12" t="s">
        <v>136</v>
      </c>
      <c r="B12">
        <v>6059</v>
      </c>
      <c r="C12">
        <v>3001</v>
      </c>
      <c r="D12">
        <v>3058</v>
      </c>
      <c r="I12" t="s">
        <v>136</v>
      </c>
      <c r="J12" s="5">
        <v>3001</v>
      </c>
    </row>
    <row r="13" spans="1:10" x14ac:dyDescent="0.3">
      <c r="A13" t="s">
        <v>137</v>
      </c>
      <c r="B13">
        <v>5871</v>
      </c>
      <c r="C13">
        <v>2592</v>
      </c>
      <c r="D13">
        <v>3279</v>
      </c>
      <c r="I13" t="s">
        <v>135</v>
      </c>
      <c r="J13" s="5">
        <v>2982</v>
      </c>
    </row>
    <row r="14" spans="1:10" x14ac:dyDescent="0.3">
      <c r="A14" t="s">
        <v>138</v>
      </c>
      <c r="B14">
        <v>5026</v>
      </c>
      <c r="C14">
        <v>2770</v>
      </c>
      <c r="D14">
        <v>2256</v>
      </c>
      <c r="I14" t="s">
        <v>143</v>
      </c>
      <c r="J14" s="5">
        <v>2869</v>
      </c>
    </row>
    <row r="15" spans="1:10" x14ac:dyDescent="0.3">
      <c r="A15" t="s">
        <v>139</v>
      </c>
      <c r="B15">
        <v>4545</v>
      </c>
      <c r="C15">
        <v>2862</v>
      </c>
      <c r="D15">
        <v>1683</v>
      </c>
      <c r="I15" t="s">
        <v>139</v>
      </c>
      <c r="J15" s="5">
        <v>2862</v>
      </c>
    </row>
    <row r="16" spans="1:10" x14ac:dyDescent="0.3">
      <c r="A16" t="s">
        <v>140</v>
      </c>
      <c r="B16">
        <v>4453</v>
      </c>
      <c r="C16">
        <v>2505</v>
      </c>
      <c r="D16">
        <v>1948</v>
      </c>
      <c r="I16" t="s">
        <v>138</v>
      </c>
      <c r="J16" s="5">
        <v>2770</v>
      </c>
    </row>
    <row r="17" spans="1:10" x14ac:dyDescent="0.3">
      <c r="A17" t="s">
        <v>141</v>
      </c>
      <c r="B17">
        <v>3833</v>
      </c>
      <c r="C17">
        <v>3270</v>
      </c>
      <c r="D17">
        <v>563</v>
      </c>
      <c r="I17" t="s">
        <v>137</v>
      </c>
      <c r="J17" s="5">
        <v>2592</v>
      </c>
    </row>
    <row r="18" spans="1:10" x14ac:dyDescent="0.3">
      <c r="A18" t="s">
        <v>142</v>
      </c>
      <c r="B18">
        <v>3724</v>
      </c>
      <c r="C18">
        <v>2238</v>
      </c>
      <c r="D18">
        <v>1486</v>
      </c>
      <c r="I18" t="s">
        <v>144</v>
      </c>
      <c r="J18" s="5">
        <v>2509</v>
      </c>
    </row>
    <row r="19" spans="1:10" x14ac:dyDescent="0.3">
      <c r="A19" t="s">
        <v>143</v>
      </c>
      <c r="B19">
        <v>3626</v>
      </c>
      <c r="C19">
        <v>2869</v>
      </c>
      <c r="D19">
        <v>757</v>
      </c>
      <c r="I19" t="s">
        <v>140</v>
      </c>
      <c r="J19" s="5">
        <v>2505</v>
      </c>
    </row>
    <row r="20" spans="1:10" x14ac:dyDescent="0.3">
      <c r="A20" t="s">
        <v>144</v>
      </c>
      <c r="B20">
        <v>3595</v>
      </c>
      <c r="C20">
        <v>2509</v>
      </c>
      <c r="D20">
        <v>1086</v>
      </c>
      <c r="I20" t="s">
        <v>146</v>
      </c>
      <c r="J20" s="5">
        <v>2331</v>
      </c>
    </row>
    <row r="21" spans="1:10" x14ac:dyDescent="0.3">
      <c r="A21" t="s">
        <v>145</v>
      </c>
      <c r="B21">
        <v>3577</v>
      </c>
      <c r="C21">
        <v>3624</v>
      </c>
      <c r="D21">
        <v>-47</v>
      </c>
      <c r="I21" t="s">
        <v>157</v>
      </c>
      <c r="J21" s="5">
        <v>2251</v>
      </c>
    </row>
    <row r="22" spans="1:10" x14ac:dyDescent="0.3">
      <c r="A22" t="s">
        <v>146</v>
      </c>
      <c r="B22">
        <v>3460</v>
      </c>
      <c r="C22">
        <v>2331</v>
      </c>
      <c r="D22">
        <v>1129</v>
      </c>
      <c r="I22" t="s">
        <v>142</v>
      </c>
      <c r="J22" s="5">
        <v>2238</v>
      </c>
    </row>
    <row r="23" spans="1:10" x14ac:dyDescent="0.3">
      <c r="A23" t="s">
        <v>147</v>
      </c>
      <c r="B23">
        <v>3259</v>
      </c>
      <c r="C23">
        <v>2132</v>
      </c>
      <c r="D23">
        <v>1127</v>
      </c>
      <c r="I23" t="s">
        <v>147</v>
      </c>
      <c r="J23" s="5">
        <v>2132</v>
      </c>
    </row>
    <row r="24" spans="1:10" x14ac:dyDescent="0.3">
      <c r="A24" t="s">
        <v>148</v>
      </c>
      <c r="B24">
        <v>2892</v>
      </c>
      <c r="C24">
        <v>1684</v>
      </c>
      <c r="D24">
        <v>1208</v>
      </c>
      <c r="I24" t="s">
        <v>149</v>
      </c>
      <c r="J24" s="5">
        <v>1872</v>
      </c>
    </row>
    <row r="25" spans="1:10" x14ac:dyDescent="0.3">
      <c r="A25" t="s">
        <v>149</v>
      </c>
      <c r="B25">
        <v>2739</v>
      </c>
      <c r="C25">
        <v>1872</v>
      </c>
      <c r="D25">
        <v>867</v>
      </c>
      <c r="I25" t="s">
        <v>151</v>
      </c>
      <c r="J25" s="5">
        <v>1831</v>
      </c>
    </row>
    <row r="26" spans="1:10" x14ac:dyDescent="0.3">
      <c r="A26" t="s">
        <v>150</v>
      </c>
      <c r="B26">
        <v>2702</v>
      </c>
      <c r="C26">
        <v>1706</v>
      </c>
      <c r="D26">
        <v>996</v>
      </c>
      <c r="I26" t="s">
        <v>150</v>
      </c>
      <c r="J26" s="5">
        <v>1706</v>
      </c>
    </row>
    <row r="27" spans="1:10" x14ac:dyDescent="0.3">
      <c r="A27" t="s">
        <v>151</v>
      </c>
      <c r="B27">
        <v>2337</v>
      </c>
      <c r="C27">
        <v>1831</v>
      </c>
      <c r="D27">
        <v>506</v>
      </c>
      <c r="I27" t="s">
        <v>148</v>
      </c>
      <c r="J27" s="5">
        <v>1684</v>
      </c>
    </row>
    <row r="28" spans="1:10" x14ac:dyDescent="0.3">
      <c r="A28" t="s">
        <v>152</v>
      </c>
      <c r="B28">
        <v>2317</v>
      </c>
      <c r="C28">
        <v>1407</v>
      </c>
      <c r="D28">
        <v>910</v>
      </c>
      <c r="I28" t="s">
        <v>153</v>
      </c>
      <c r="J28" s="5">
        <v>1631</v>
      </c>
    </row>
    <row r="29" spans="1:10" x14ac:dyDescent="0.3">
      <c r="A29" t="s">
        <v>153</v>
      </c>
      <c r="B29">
        <v>2273</v>
      </c>
      <c r="C29">
        <v>1631</v>
      </c>
      <c r="D29">
        <v>642</v>
      </c>
      <c r="I29" t="s">
        <v>155</v>
      </c>
      <c r="J29" s="5">
        <v>1530</v>
      </c>
    </row>
    <row r="30" spans="1:10" x14ac:dyDescent="0.3">
      <c r="A30" t="s">
        <v>154</v>
      </c>
      <c r="B30">
        <v>2218</v>
      </c>
      <c r="C30">
        <v>1291</v>
      </c>
      <c r="D30">
        <v>927</v>
      </c>
      <c r="I30" t="s">
        <v>152</v>
      </c>
      <c r="J30" s="5">
        <v>1407</v>
      </c>
    </row>
    <row r="31" spans="1:10" x14ac:dyDescent="0.3">
      <c r="A31" t="s">
        <v>155</v>
      </c>
      <c r="B31">
        <v>2210</v>
      </c>
      <c r="C31">
        <v>1530</v>
      </c>
      <c r="D31">
        <v>680</v>
      </c>
      <c r="I31" t="s">
        <v>165</v>
      </c>
      <c r="J31" s="5">
        <v>1312</v>
      </c>
    </row>
    <row r="32" spans="1:10" x14ac:dyDescent="0.3">
      <c r="A32" t="s">
        <v>156</v>
      </c>
      <c r="B32">
        <v>2146</v>
      </c>
      <c r="C32">
        <v>1192</v>
      </c>
      <c r="D32">
        <v>954</v>
      </c>
      <c r="I32" t="s">
        <v>154</v>
      </c>
      <c r="J32" s="5">
        <v>1291</v>
      </c>
    </row>
    <row r="33" spans="1:10" x14ac:dyDescent="0.3">
      <c r="A33" t="s">
        <v>157</v>
      </c>
      <c r="B33">
        <v>1793</v>
      </c>
      <c r="C33">
        <v>2251</v>
      </c>
      <c r="D33">
        <v>-458</v>
      </c>
      <c r="I33" t="s">
        <v>162</v>
      </c>
      <c r="J33" s="5">
        <v>1238</v>
      </c>
    </row>
    <row r="34" spans="1:10" x14ac:dyDescent="0.3">
      <c r="A34" t="s">
        <v>158</v>
      </c>
      <c r="B34">
        <v>1760</v>
      </c>
      <c r="C34">
        <v>999</v>
      </c>
      <c r="D34">
        <v>761</v>
      </c>
      <c r="I34" t="s">
        <v>156</v>
      </c>
      <c r="J34" s="5">
        <v>1192</v>
      </c>
    </row>
    <row r="35" spans="1:10" x14ac:dyDescent="0.3">
      <c r="A35" t="s">
        <v>159</v>
      </c>
      <c r="B35">
        <v>1732</v>
      </c>
      <c r="C35">
        <v>1043</v>
      </c>
      <c r="D35">
        <v>689</v>
      </c>
      <c r="I35" t="s">
        <v>163</v>
      </c>
      <c r="J35" s="5">
        <v>1157</v>
      </c>
    </row>
    <row r="36" spans="1:10" x14ac:dyDescent="0.3">
      <c r="A36" t="s">
        <v>160</v>
      </c>
      <c r="B36">
        <v>1565</v>
      </c>
      <c r="C36">
        <v>893</v>
      </c>
      <c r="D36">
        <v>672</v>
      </c>
      <c r="I36" t="s">
        <v>169</v>
      </c>
      <c r="J36" s="5">
        <v>1096</v>
      </c>
    </row>
    <row r="37" spans="1:10" x14ac:dyDescent="0.3">
      <c r="A37" t="s">
        <v>161</v>
      </c>
      <c r="B37">
        <v>1549</v>
      </c>
      <c r="C37">
        <v>964</v>
      </c>
      <c r="D37">
        <v>585</v>
      </c>
      <c r="I37" t="s">
        <v>159</v>
      </c>
      <c r="J37" s="5">
        <v>1043</v>
      </c>
    </row>
    <row r="38" spans="1:10" x14ac:dyDescent="0.3">
      <c r="A38" t="s">
        <v>162</v>
      </c>
      <c r="B38">
        <v>1486</v>
      </c>
      <c r="C38">
        <v>1238</v>
      </c>
      <c r="D38">
        <v>248</v>
      </c>
      <c r="I38" t="s">
        <v>166</v>
      </c>
      <c r="J38" s="5">
        <v>1037</v>
      </c>
    </row>
    <row r="39" spans="1:10" x14ac:dyDescent="0.3">
      <c r="A39" t="s">
        <v>163</v>
      </c>
      <c r="B39">
        <v>1477</v>
      </c>
      <c r="C39">
        <v>1157</v>
      </c>
      <c r="D39">
        <v>320</v>
      </c>
      <c r="I39" t="s">
        <v>158</v>
      </c>
      <c r="J39" s="5">
        <v>999</v>
      </c>
    </row>
    <row r="40" spans="1:10" x14ac:dyDescent="0.3">
      <c r="A40" t="s">
        <v>164</v>
      </c>
      <c r="B40">
        <v>1449</v>
      </c>
      <c r="C40">
        <v>913</v>
      </c>
      <c r="D40">
        <v>536</v>
      </c>
      <c r="I40" t="s">
        <v>170</v>
      </c>
      <c r="J40" s="5">
        <v>975</v>
      </c>
    </row>
    <row r="41" spans="1:10" x14ac:dyDescent="0.3">
      <c r="A41" t="s">
        <v>165</v>
      </c>
      <c r="B41">
        <v>1406</v>
      </c>
      <c r="C41">
        <v>1312</v>
      </c>
      <c r="D41">
        <v>94</v>
      </c>
      <c r="I41" t="s">
        <v>167</v>
      </c>
      <c r="J41" s="5">
        <v>972</v>
      </c>
    </row>
    <row r="42" spans="1:10" x14ac:dyDescent="0.3">
      <c r="A42" t="s">
        <v>166</v>
      </c>
      <c r="B42">
        <v>1381</v>
      </c>
      <c r="C42">
        <v>1037</v>
      </c>
      <c r="D42">
        <v>344</v>
      </c>
      <c r="I42" t="s">
        <v>161</v>
      </c>
      <c r="J42" s="5">
        <v>964</v>
      </c>
    </row>
    <row r="43" spans="1:10" x14ac:dyDescent="0.3">
      <c r="A43" t="s">
        <v>167</v>
      </c>
      <c r="B43">
        <v>1323</v>
      </c>
      <c r="C43">
        <v>972</v>
      </c>
      <c r="D43">
        <v>351</v>
      </c>
      <c r="I43" t="s">
        <v>164</v>
      </c>
      <c r="J43" s="5">
        <v>913</v>
      </c>
    </row>
    <row r="44" spans="1:10" x14ac:dyDescent="0.3">
      <c r="A44" t="s">
        <v>168</v>
      </c>
      <c r="B44">
        <v>1255</v>
      </c>
      <c r="C44">
        <v>736</v>
      </c>
      <c r="D44">
        <v>519</v>
      </c>
      <c r="I44" t="s">
        <v>160</v>
      </c>
      <c r="J44" s="5">
        <v>893</v>
      </c>
    </row>
    <row r="45" spans="1:10" x14ac:dyDescent="0.3">
      <c r="A45" t="s">
        <v>169</v>
      </c>
      <c r="B45">
        <v>1253</v>
      </c>
      <c r="C45">
        <v>1096</v>
      </c>
      <c r="D45">
        <v>157</v>
      </c>
      <c r="I45" t="s">
        <v>171</v>
      </c>
      <c r="J45" s="5">
        <v>831</v>
      </c>
    </row>
    <row r="46" spans="1:10" x14ac:dyDescent="0.3">
      <c r="A46" t="s">
        <v>170</v>
      </c>
      <c r="B46">
        <v>1115</v>
      </c>
      <c r="C46">
        <v>975</v>
      </c>
      <c r="D46">
        <v>140</v>
      </c>
      <c r="I46" t="s">
        <v>168</v>
      </c>
      <c r="J46" s="5">
        <v>736</v>
      </c>
    </row>
    <row r="47" spans="1:10" x14ac:dyDescent="0.3">
      <c r="A47" t="s">
        <v>171</v>
      </c>
      <c r="B47">
        <v>1065</v>
      </c>
      <c r="C47">
        <v>831</v>
      </c>
      <c r="D47">
        <v>234</v>
      </c>
      <c r="I47" t="s">
        <v>175</v>
      </c>
      <c r="J47" s="5">
        <v>726</v>
      </c>
    </row>
    <row r="48" spans="1:10" x14ac:dyDescent="0.3">
      <c r="A48" t="s">
        <v>172</v>
      </c>
      <c r="B48">
        <v>1024</v>
      </c>
      <c r="C48">
        <v>525</v>
      </c>
      <c r="D48">
        <v>499</v>
      </c>
      <c r="I48" t="s">
        <v>174</v>
      </c>
      <c r="J48" s="5">
        <v>689</v>
      </c>
    </row>
    <row r="49" spans="1:10" x14ac:dyDescent="0.3">
      <c r="A49" t="s">
        <v>173</v>
      </c>
      <c r="B49">
        <v>1024</v>
      </c>
      <c r="C49">
        <v>672</v>
      </c>
      <c r="D49">
        <v>352</v>
      </c>
      <c r="I49" t="s">
        <v>182</v>
      </c>
      <c r="J49" s="5">
        <v>681</v>
      </c>
    </row>
    <row r="50" spans="1:10" x14ac:dyDescent="0.3">
      <c r="A50" t="s">
        <v>174</v>
      </c>
      <c r="B50">
        <v>1022</v>
      </c>
      <c r="C50">
        <v>689</v>
      </c>
      <c r="D50">
        <v>333</v>
      </c>
      <c r="I50" t="s">
        <v>177</v>
      </c>
      <c r="J50" s="5">
        <v>674</v>
      </c>
    </row>
    <row r="51" spans="1:10" x14ac:dyDescent="0.3">
      <c r="A51" t="s">
        <v>175</v>
      </c>
      <c r="B51">
        <v>968</v>
      </c>
      <c r="C51">
        <v>726</v>
      </c>
      <c r="D51">
        <v>242</v>
      </c>
      <c r="I51" t="s">
        <v>173</v>
      </c>
      <c r="J51" s="5">
        <v>672</v>
      </c>
    </row>
    <row r="52" spans="1:10" x14ac:dyDescent="0.3">
      <c r="A52" t="s">
        <v>176</v>
      </c>
      <c r="B52">
        <v>847</v>
      </c>
      <c r="C52">
        <v>356</v>
      </c>
      <c r="D52">
        <v>491</v>
      </c>
      <c r="I52" t="s">
        <v>178</v>
      </c>
      <c r="J52" s="5">
        <v>616</v>
      </c>
    </row>
    <row r="53" spans="1:10" x14ac:dyDescent="0.3">
      <c r="A53" t="s">
        <v>177</v>
      </c>
      <c r="B53">
        <v>826</v>
      </c>
      <c r="C53">
        <v>674</v>
      </c>
      <c r="D53">
        <v>152</v>
      </c>
      <c r="I53" t="s">
        <v>179</v>
      </c>
      <c r="J53" s="5">
        <v>599</v>
      </c>
    </row>
    <row r="54" spans="1:10" x14ac:dyDescent="0.3">
      <c r="A54" t="s">
        <v>178</v>
      </c>
      <c r="B54">
        <v>824</v>
      </c>
      <c r="C54">
        <v>616</v>
      </c>
      <c r="D54">
        <v>208</v>
      </c>
      <c r="I54" t="s">
        <v>172</v>
      </c>
      <c r="J54" s="5">
        <v>525</v>
      </c>
    </row>
    <row r="55" spans="1:10" x14ac:dyDescent="0.3">
      <c r="A55" t="s">
        <v>179</v>
      </c>
      <c r="B55">
        <v>803</v>
      </c>
      <c r="C55">
        <v>599</v>
      </c>
      <c r="D55">
        <v>204</v>
      </c>
      <c r="I55" t="s">
        <v>185</v>
      </c>
      <c r="J55" s="5">
        <v>458</v>
      </c>
    </row>
    <row r="56" spans="1:10" x14ac:dyDescent="0.3">
      <c r="A56" t="s">
        <v>180</v>
      </c>
      <c r="B56">
        <v>747</v>
      </c>
      <c r="C56">
        <v>264</v>
      </c>
      <c r="D56">
        <v>483</v>
      </c>
      <c r="I56" t="s">
        <v>181</v>
      </c>
      <c r="J56" s="5">
        <v>448</v>
      </c>
    </row>
    <row r="57" spans="1:10" x14ac:dyDescent="0.3">
      <c r="A57" t="s">
        <v>181</v>
      </c>
      <c r="B57">
        <v>669</v>
      </c>
      <c r="C57">
        <v>448</v>
      </c>
      <c r="D57">
        <v>221</v>
      </c>
      <c r="I57" t="s">
        <v>187</v>
      </c>
      <c r="J57" s="5">
        <v>403</v>
      </c>
    </row>
    <row r="58" spans="1:10" x14ac:dyDescent="0.3">
      <c r="A58" t="s">
        <v>182</v>
      </c>
      <c r="B58">
        <v>667</v>
      </c>
      <c r="C58">
        <v>681</v>
      </c>
      <c r="D58">
        <v>-14</v>
      </c>
      <c r="I58" t="s">
        <v>183</v>
      </c>
      <c r="J58" s="5">
        <v>391</v>
      </c>
    </row>
    <row r="59" spans="1:10" x14ac:dyDescent="0.3">
      <c r="A59" t="s">
        <v>183</v>
      </c>
      <c r="B59">
        <v>500</v>
      </c>
      <c r="C59">
        <v>391</v>
      </c>
      <c r="D59">
        <v>109</v>
      </c>
      <c r="I59" t="s">
        <v>188</v>
      </c>
      <c r="J59" s="5">
        <v>369</v>
      </c>
    </row>
    <row r="60" spans="1:10" x14ac:dyDescent="0.3">
      <c r="A60" t="s">
        <v>184</v>
      </c>
      <c r="B60">
        <v>476</v>
      </c>
      <c r="C60">
        <v>343</v>
      </c>
      <c r="D60">
        <v>133</v>
      </c>
      <c r="I60" t="s">
        <v>186</v>
      </c>
      <c r="J60" s="5">
        <v>365</v>
      </c>
    </row>
    <row r="61" spans="1:10" x14ac:dyDescent="0.3">
      <c r="A61" t="s">
        <v>185</v>
      </c>
      <c r="B61">
        <v>474</v>
      </c>
      <c r="C61">
        <v>458</v>
      </c>
      <c r="D61">
        <v>16</v>
      </c>
      <c r="I61" t="s">
        <v>176</v>
      </c>
      <c r="J61" s="5">
        <v>356</v>
      </c>
    </row>
    <row r="62" spans="1:10" x14ac:dyDescent="0.3">
      <c r="A62" t="s">
        <v>186</v>
      </c>
      <c r="B62">
        <v>457</v>
      </c>
      <c r="C62">
        <v>365</v>
      </c>
      <c r="D62">
        <v>92</v>
      </c>
      <c r="I62" t="s">
        <v>184</v>
      </c>
      <c r="J62" s="5">
        <v>343</v>
      </c>
    </row>
    <row r="63" spans="1:10" x14ac:dyDescent="0.3">
      <c r="A63" t="s">
        <v>187</v>
      </c>
      <c r="B63">
        <v>440</v>
      </c>
      <c r="C63">
        <v>403</v>
      </c>
      <c r="D63">
        <v>37</v>
      </c>
      <c r="I63" t="s">
        <v>194</v>
      </c>
      <c r="J63" s="5">
        <v>343</v>
      </c>
    </row>
    <row r="64" spans="1:10" x14ac:dyDescent="0.3">
      <c r="A64" t="s">
        <v>188</v>
      </c>
      <c r="B64">
        <v>425</v>
      </c>
      <c r="C64">
        <v>369</v>
      </c>
      <c r="D64">
        <v>56</v>
      </c>
      <c r="I64" t="s">
        <v>191</v>
      </c>
      <c r="J64" s="5">
        <v>338</v>
      </c>
    </row>
    <row r="65" spans="1:10" x14ac:dyDescent="0.3">
      <c r="A65" t="s">
        <v>189</v>
      </c>
      <c r="B65">
        <v>423</v>
      </c>
      <c r="C65">
        <v>330</v>
      </c>
      <c r="D65">
        <v>93</v>
      </c>
      <c r="I65" t="s">
        <v>189</v>
      </c>
      <c r="J65" s="5">
        <v>330</v>
      </c>
    </row>
    <row r="66" spans="1:10" x14ac:dyDescent="0.3">
      <c r="A66" t="s">
        <v>190</v>
      </c>
      <c r="B66">
        <v>422</v>
      </c>
      <c r="C66">
        <v>283</v>
      </c>
      <c r="D66">
        <v>139</v>
      </c>
      <c r="I66" t="s">
        <v>192</v>
      </c>
      <c r="J66" s="5">
        <v>290</v>
      </c>
    </row>
    <row r="67" spans="1:10" x14ac:dyDescent="0.3">
      <c r="A67" t="s">
        <v>191</v>
      </c>
      <c r="B67">
        <v>397</v>
      </c>
      <c r="C67">
        <v>338</v>
      </c>
      <c r="D67">
        <v>59</v>
      </c>
      <c r="I67" t="s">
        <v>190</v>
      </c>
      <c r="J67" s="5">
        <v>283</v>
      </c>
    </row>
    <row r="68" spans="1:10" x14ac:dyDescent="0.3">
      <c r="A68" t="s">
        <v>192</v>
      </c>
      <c r="B68">
        <v>374</v>
      </c>
      <c r="C68">
        <v>290</v>
      </c>
      <c r="D68">
        <v>84</v>
      </c>
      <c r="I68" t="s">
        <v>195</v>
      </c>
      <c r="J68" s="5">
        <v>281</v>
      </c>
    </row>
    <row r="69" spans="1:10" x14ac:dyDescent="0.3">
      <c r="A69" t="s">
        <v>193</v>
      </c>
      <c r="B69">
        <v>353</v>
      </c>
      <c r="C69">
        <v>165</v>
      </c>
      <c r="D69">
        <v>188</v>
      </c>
      <c r="I69" t="s">
        <v>196</v>
      </c>
      <c r="J69" s="5">
        <v>269</v>
      </c>
    </row>
    <row r="70" spans="1:10" x14ac:dyDescent="0.3">
      <c r="A70" t="s">
        <v>194</v>
      </c>
      <c r="B70">
        <v>335</v>
      </c>
      <c r="C70">
        <v>343</v>
      </c>
      <c r="D70">
        <v>-8</v>
      </c>
      <c r="I70" t="s">
        <v>180</v>
      </c>
      <c r="J70" s="5">
        <v>264</v>
      </c>
    </row>
    <row r="71" spans="1:10" x14ac:dyDescent="0.3">
      <c r="A71" t="s">
        <v>195</v>
      </c>
      <c r="B71">
        <v>298</v>
      </c>
      <c r="C71">
        <v>281</v>
      </c>
      <c r="D71">
        <v>17</v>
      </c>
      <c r="I71" t="s">
        <v>197</v>
      </c>
      <c r="J71" s="5">
        <v>244</v>
      </c>
    </row>
    <row r="72" spans="1:10" x14ac:dyDescent="0.3">
      <c r="A72" t="s">
        <v>196</v>
      </c>
      <c r="B72">
        <v>293</v>
      </c>
      <c r="C72">
        <v>269</v>
      </c>
      <c r="D72">
        <v>24</v>
      </c>
      <c r="I72" t="s">
        <v>200</v>
      </c>
      <c r="J72" s="5">
        <v>210</v>
      </c>
    </row>
    <row r="73" spans="1:10" x14ac:dyDescent="0.3">
      <c r="A73" t="s">
        <v>197</v>
      </c>
      <c r="B73">
        <v>284</v>
      </c>
      <c r="C73">
        <v>244</v>
      </c>
      <c r="D73">
        <v>40</v>
      </c>
      <c r="I73" t="s">
        <v>212</v>
      </c>
      <c r="J73" s="5">
        <v>196</v>
      </c>
    </row>
    <row r="74" spans="1:10" x14ac:dyDescent="0.3">
      <c r="A74" t="s">
        <v>198</v>
      </c>
      <c r="B74">
        <v>226</v>
      </c>
      <c r="C74">
        <v>186</v>
      </c>
      <c r="D74">
        <v>40</v>
      </c>
      <c r="I74" t="s">
        <v>198</v>
      </c>
      <c r="J74" s="5">
        <v>186</v>
      </c>
    </row>
    <row r="75" spans="1:10" x14ac:dyDescent="0.3">
      <c r="A75" t="s">
        <v>199</v>
      </c>
      <c r="B75">
        <v>219</v>
      </c>
      <c r="C75">
        <v>151</v>
      </c>
      <c r="D75">
        <v>68</v>
      </c>
      <c r="I75" t="s">
        <v>213</v>
      </c>
      <c r="J75" s="5">
        <v>172</v>
      </c>
    </row>
    <row r="76" spans="1:10" x14ac:dyDescent="0.3">
      <c r="A76" t="s">
        <v>200</v>
      </c>
      <c r="B76">
        <v>209</v>
      </c>
      <c r="C76">
        <v>210</v>
      </c>
      <c r="D76">
        <v>-1</v>
      </c>
      <c r="I76" t="s">
        <v>204</v>
      </c>
      <c r="J76" s="5">
        <v>171</v>
      </c>
    </row>
    <row r="77" spans="1:10" x14ac:dyDescent="0.3">
      <c r="A77" t="s">
        <v>201</v>
      </c>
      <c r="B77">
        <v>208</v>
      </c>
      <c r="C77">
        <v>153</v>
      </c>
      <c r="D77">
        <v>55</v>
      </c>
      <c r="I77" t="s">
        <v>193</v>
      </c>
      <c r="J77" s="5">
        <v>165</v>
      </c>
    </row>
    <row r="78" spans="1:10" x14ac:dyDescent="0.3">
      <c r="A78" t="s">
        <v>202</v>
      </c>
      <c r="B78">
        <v>207</v>
      </c>
      <c r="C78">
        <v>153</v>
      </c>
      <c r="D78">
        <v>54</v>
      </c>
      <c r="I78" t="s">
        <v>201</v>
      </c>
      <c r="J78" s="5">
        <v>153</v>
      </c>
    </row>
    <row r="79" spans="1:10" x14ac:dyDescent="0.3">
      <c r="A79" t="s">
        <v>203</v>
      </c>
      <c r="B79">
        <v>192</v>
      </c>
      <c r="C79">
        <v>136</v>
      </c>
      <c r="D79">
        <v>56</v>
      </c>
      <c r="I79" t="s">
        <v>202</v>
      </c>
      <c r="J79" s="5">
        <v>153</v>
      </c>
    </row>
    <row r="80" spans="1:10" x14ac:dyDescent="0.3">
      <c r="A80" t="s">
        <v>204</v>
      </c>
      <c r="B80">
        <v>187</v>
      </c>
      <c r="C80">
        <v>171</v>
      </c>
      <c r="D80">
        <v>16</v>
      </c>
      <c r="I80" t="s">
        <v>199</v>
      </c>
      <c r="J80" s="5">
        <v>151</v>
      </c>
    </row>
    <row r="81" spans="1:10" x14ac:dyDescent="0.3">
      <c r="A81" t="s">
        <v>205</v>
      </c>
      <c r="B81">
        <v>183</v>
      </c>
      <c r="C81">
        <v>82</v>
      </c>
      <c r="D81">
        <v>101</v>
      </c>
      <c r="I81" t="s">
        <v>210</v>
      </c>
      <c r="J81" s="5">
        <v>146</v>
      </c>
    </row>
    <row r="82" spans="1:10" x14ac:dyDescent="0.3">
      <c r="A82" t="s">
        <v>206</v>
      </c>
      <c r="B82">
        <v>177</v>
      </c>
      <c r="C82">
        <v>86</v>
      </c>
      <c r="D82">
        <v>91</v>
      </c>
      <c r="I82" t="s">
        <v>211</v>
      </c>
      <c r="J82" s="5">
        <v>138</v>
      </c>
    </row>
    <row r="83" spans="1:10" x14ac:dyDescent="0.3">
      <c r="A83" t="s">
        <v>207</v>
      </c>
      <c r="B83">
        <v>175</v>
      </c>
      <c r="C83">
        <v>136</v>
      </c>
      <c r="D83">
        <v>39</v>
      </c>
      <c r="I83" t="s">
        <v>203</v>
      </c>
      <c r="J83" s="5">
        <v>136</v>
      </c>
    </row>
    <row r="84" spans="1:10" x14ac:dyDescent="0.3">
      <c r="A84" t="s">
        <v>208</v>
      </c>
      <c r="B84">
        <v>143</v>
      </c>
      <c r="C84">
        <v>70</v>
      </c>
      <c r="D84">
        <v>73</v>
      </c>
      <c r="I84" t="s">
        <v>207</v>
      </c>
      <c r="J84" s="5">
        <v>136</v>
      </c>
    </row>
    <row r="85" spans="1:10" x14ac:dyDescent="0.3">
      <c r="A85" t="s">
        <v>209</v>
      </c>
      <c r="B85">
        <v>139</v>
      </c>
      <c r="C85">
        <v>115</v>
      </c>
      <c r="D85">
        <v>24</v>
      </c>
      <c r="I85" t="s">
        <v>209</v>
      </c>
      <c r="J85" s="5">
        <v>115</v>
      </c>
    </row>
    <row r="86" spans="1:10" x14ac:dyDescent="0.3">
      <c r="A86" t="s">
        <v>210</v>
      </c>
      <c r="B86">
        <v>136</v>
      </c>
      <c r="C86">
        <v>146</v>
      </c>
      <c r="D86">
        <v>-10</v>
      </c>
      <c r="I86" t="s">
        <v>214</v>
      </c>
      <c r="J86" s="5">
        <v>91</v>
      </c>
    </row>
    <row r="87" spans="1:10" x14ac:dyDescent="0.3">
      <c r="A87" t="s">
        <v>211</v>
      </c>
      <c r="B87">
        <v>134</v>
      </c>
      <c r="C87">
        <v>138</v>
      </c>
      <c r="D87">
        <v>-4</v>
      </c>
      <c r="I87" t="s">
        <v>206</v>
      </c>
      <c r="J87" s="5">
        <v>86</v>
      </c>
    </row>
    <row r="88" spans="1:10" x14ac:dyDescent="0.3">
      <c r="A88" t="s">
        <v>212</v>
      </c>
      <c r="B88">
        <v>131</v>
      </c>
      <c r="C88">
        <v>196</v>
      </c>
      <c r="D88">
        <v>-65</v>
      </c>
      <c r="I88" t="s">
        <v>205</v>
      </c>
      <c r="J88" s="5">
        <v>82</v>
      </c>
    </row>
    <row r="89" spans="1:10" x14ac:dyDescent="0.3">
      <c r="A89" t="s">
        <v>213</v>
      </c>
      <c r="B89">
        <v>127</v>
      </c>
      <c r="C89">
        <v>172</v>
      </c>
      <c r="D89">
        <v>-45</v>
      </c>
      <c r="I89" t="s">
        <v>218</v>
      </c>
      <c r="J89" s="5">
        <v>72</v>
      </c>
    </row>
    <row r="90" spans="1:10" x14ac:dyDescent="0.3">
      <c r="A90" t="s">
        <v>214</v>
      </c>
      <c r="B90">
        <v>117</v>
      </c>
      <c r="C90">
        <v>91</v>
      </c>
      <c r="D90">
        <v>26</v>
      </c>
      <c r="I90" t="s">
        <v>208</v>
      </c>
      <c r="J90" s="5">
        <v>70</v>
      </c>
    </row>
    <row r="91" spans="1:10" x14ac:dyDescent="0.3">
      <c r="A91" t="s">
        <v>215</v>
      </c>
      <c r="B91">
        <v>84</v>
      </c>
      <c r="C91">
        <v>53</v>
      </c>
      <c r="D91">
        <v>31</v>
      </c>
      <c r="I91" t="s">
        <v>215</v>
      </c>
      <c r="J91" s="5">
        <v>53</v>
      </c>
    </row>
    <row r="92" spans="1:10" x14ac:dyDescent="0.3">
      <c r="A92" t="s">
        <v>216</v>
      </c>
      <c r="B92">
        <v>62</v>
      </c>
      <c r="C92">
        <v>46</v>
      </c>
      <c r="D92">
        <v>16</v>
      </c>
      <c r="I92" t="s">
        <v>216</v>
      </c>
      <c r="J92" s="5">
        <v>46</v>
      </c>
    </row>
    <row r="93" spans="1:10" x14ac:dyDescent="0.3">
      <c r="A93" t="s">
        <v>217</v>
      </c>
      <c r="B93">
        <v>60</v>
      </c>
      <c r="C93">
        <v>36</v>
      </c>
      <c r="D93">
        <v>24</v>
      </c>
      <c r="I93" t="s">
        <v>217</v>
      </c>
      <c r="J93" s="5">
        <v>36</v>
      </c>
    </row>
    <row r="94" spans="1:10" x14ac:dyDescent="0.3">
      <c r="A94" t="s">
        <v>218</v>
      </c>
      <c r="B94">
        <v>35</v>
      </c>
      <c r="C94">
        <v>72</v>
      </c>
      <c r="D94">
        <v>-37</v>
      </c>
      <c r="I94" t="s">
        <v>219</v>
      </c>
      <c r="J94" s="5">
        <v>26</v>
      </c>
    </row>
    <row r="95" spans="1:10" x14ac:dyDescent="0.3">
      <c r="A95" t="s">
        <v>219</v>
      </c>
      <c r="B95">
        <v>32</v>
      </c>
      <c r="C95">
        <v>26</v>
      </c>
      <c r="D95">
        <v>6</v>
      </c>
      <c r="I95" t="s">
        <v>220</v>
      </c>
      <c r="J95" s="5">
        <v>19</v>
      </c>
    </row>
    <row r="96" spans="1:10" x14ac:dyDescent="0.3">
      <c r="A96" t="s">
        <v>220</v>
      </c>
      <c r="B96">
        <v>27</v>
      </c>
      <c r="C96">
        <v>19</v>
      </c>
      <c r="D96">
        <v>8</v>
      </c>
      <c r="I96" t="s">
        <v>224</v>
      </c>
      <c r="J96" s="5">
        <v>16</v>
      </c>
    </row>
    <row r="97" spans="1:10" x14ac:dyDescent="0.3">
      <c r="A97" t="s">
        <v>221</v>
      </c>
      <c r="B97">
        <v>20</v>
      </c>
      <c r="C97">
        <v>15</v>
      </c>
      <c r="D97">
        <v>5</v>
      </c>
      <c r="I97" t="s">
        <v>221</v>
      </c>
      <c r="J97" s="5">
        <v>15</v>
      </c>
    </row>
    <row r="98" spans="1:10" x14ac:dyDescent="0.3">
      <c r="A98" t="s">
        <v>222</v>
      </c>
      <c r="B98">
        <v>15</v>
      </c>
      <c r="C98">
        <v>3</v>
      </c>
      <c r="D98">
        <v>12</v>
      </c>
      <c r="I98" t="s">
        <v>227</v>
      </c>
      <c r="J98" s="5">
        <v>11</v>
      </c>
    </row>
    <row r="99" spans="1:10" x14ac:dyDescent="0.3">
      <c r="A99" t="s">
        <v>223</v>
      </c>
      <c r="B99">
        <v>10</v>
      </c>
      <c r="C99">
        <v>7</v>
      </c>
      <c r="D99">
        <v>3</v>
      </c>
      <c r="I99" t="s">
        <v>225</v>
      </c>
      <c r="J99" s="5">
        <v>9</v>
      </c>
    </row>
    <row r="100" spans="1:10" x14ac:dyDescent="0.3">
      <c r="A100" t="s">
        <v>224</v>
      </c>
      <c r="B100">
        <v>6</v>
      </c>
      <c r="C100">
        <v>16</v>
      </c>
      <c r="D100">
        <v>-10</v>
      </c>
      <c r="I100" t="s">
        <v>223</v>
      </c>
      <c r="J100" s="5">
        <v>7</v>
      </c>
    </row>
    <row r="101" spans="1:10" x14ac:dyDescent="0.3">
      <c r="A101" t="s">
        <v>225</v>
      </c>
      <c r="B101">
        <v>5</v>
      </c>
      <c r="C101">
        <v>9</v>
      </c>
      <c r="D101">
        <v>-4</v>
      </c>
      <c r="I101" t="s">
        <v>226</v>
      </c>
      <c r="J101" s="5">
        <v>6</v>
      </c>
    </row>
    <row r="102" spans="1:10" x14ac:dyDescent="0.3">
      <c r="A102" t="s">
        <v>226</v>
      </c>
      <c r="B102">
        <v>4</v>
      </c>
      <c r="C102">
        <v>6</v>
      </c>
      <c r="D102">
        <v>-2</v>
      </c>
      <c r="I102" t="s">
        <v>228</v>
      </c>
      <c r="J102" s="5">
        <v>6</v>
      </c>
    </row>
    <row r="103" spans="1:10" x14ac:dyDescent="0.3">
      <c r="A103" t="s">
        <v>227</v>
      </c>
      <c r="B103">
        <v>3</v>
      </c>
      <c r="C103">
        <v>11</v>
      </c>
      <c r="D103">
        <v>-8</v>
      </c>
      <c r="I103" t="s">
        <v>222</v>
      </c>
      <c r="J103" s="5">
        <v>3</v>
      </c>
    </row>
    <row r="104" spans="1:10" x14ac:dyDescent="0.3">
      <c r="A104" t="s">
        <v>228</v>
      </c>
      <c r="B104">
        <v>2</v>
      </c>
      <c r="C104">
        <v>6</v>
      </c>
      <c r="D104">
        <v>-4</v>
      </c>
      <c r="I104" t="s">
        <v>229</v>
      </c>
      <c r="J104" s="5">
        <v>1</v>
      </c>
    </row>
    <row r="105" spans="1:10" x14ac:dyDescent="0.3">
      <c r="A105" t="s">
        <v>229</v>
      </c>
      <c r="B105">
        <v>1</v>
      </c>
      <c r="C105">
        <v>1</v>
      </c>
      <c r="D105">
        <v>0</v>
      </c>
    </row>
  </sheetData>
  <autoFilter ref="A1:D105" xr:uid="{E8FB1E10-17BF-4329-8DC5-F9EBBBFF34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7CE8E-8C4D-4F60-B764-D65B9FF1039C}">
  <dimension ref="A1:F70"/>
  <sheetViews>
    <sheetView workbookViewId="0">
      <selection activeCell="A2" sqref="A2"/>
    </sheetView>
  </sheetViews>
  <sheetFormatPr defaultRowHeight="14.4" x14ac:dyDescent="0.3"/>
  <cols>
    <col min="1" max="1" width="49" bestFit="1" customWidth="1"/>
    <col min="2" max="2" width="24.33203125" bestFit="1" customWidth="1"/>
    <col min="3" max="3" width="33.6640625" bestFit="1" customWidth="1"/>
    <col min="4" max="4" width="15.21875" bestFit="1" customWidth="1"/>
  </cols>
  <sheetData>
    <row r="1" spans="1:6" x14ac:dyDescent="0.3">
      <c r="B1" t="s">
        <v>59</v>
      </c>
      <c r="C1" t="s">
        <v>51</v>
      </c>
      <c r="D1" t="s">
        <v>60</v>
      </c>
    </row>
    <row r="2" spans="1:6" x14ac:dyDescent="0.3">
      <c r="A2" t="str">
        <f t="shared" ref="A2:A65" si="0">B2&amp;C2</f>
        <v>ExpressJet Airlines Inc.EMBRAER</v>
      </c>
      <c r="B2" t="s">
        <v>2</v>
      </c>
      <c r="C2" t="s">
        <v>3</v>
      </c>
      <c r="D2">
        <v>21534</v>
      </c>
      <c r="E2">
        <f>VLOOKUP(A2,Sheet1!A:F,6,FALSE)</f>
        <v>21534</v>
      </c>
      <c r="F2">
        <f t="shared" ref="F2:F65" si="1">E2-D2</f>
        <v>0</v>
      </c>
    </row>
    <row r="3" spans="1:6" x14ac:dyDescent="0.3">
      <c r="A3" t="str">
        <f t="shared" si="0"/>
        <v>United Air Lines Inc.BOEING</v>
      </c>
      <c r="B3" t="s">
        <v>0</v>
      </c>
      <c r="C3" t="s">
        <v>1</v>
      </c>
      <c r="D3">
        <v>20494</v>
      </c>
      <c r="E3">
        <f>VLOOKUP(A3,Sheet1!A:F,6,FALSE)</f>
        <v>20494</v>
      </c>
      <c r="F3">
        <f t="shared" si="1"/>
        <v>0</v>
      </c>
    </row>
    <row r="4" spans="1:6" x14ac:dyDescent="0.3">
      <c r="A4" t="str">
        <f t="shared" si="0"/>
        <v>JetBlue AirwaysAIRBUS</v>
      </c>
      <c r="B4" t="s">
        <v>4</v>
      </c>
      <c r="C4" t="s">
        <v>5</v>
      </c>
      <c r="D4">
        <v>17362</v>
      </c>
      <c r="E4">
        <f>VLOOKUP(A4,Sheet1!A:F,6,FALSE)</f>
        <v>17362</v>
      </c>
      <c r="F4">
        <f t="shared" si="1"/>
        <v>0</v>
      </c>
    </row>
    <row r="5" spans="1:6" x14ac:dyDescent="0.3">
      <c r="A5" t="str">
        <f t="shared" si="0"/>
        <v>Envoy Air</v>
      </c>
      <c r="B5" t="s">
        <v>6</v>
      </c>
      <c r="D5">
        <v>16460</v>
      </c>
      <c r="E5">
        <f>VLOOKUP(A5,Sheet1!A:F,6,FALSE)</f>
        <v>16460</v>
      </c>
      <c r="F5">
        <f t="shared" si="1"/>
        <v>0</v>
      </c>
    </row>
    <row r="6" spans="1:6" x14ac:dyDescent="0.3">
      <c r="A6" t="str">
        <f t="shared" si="0"/>
        <v>American Airlines Inc.</v>
      </c>
      <c r="B6" t="s">
        <v>9</v>
      </c>
      <c r="D6">
        <v>15164</v>
      </c>
      <c r="E6">
        <f>VLOOKUP(A6,Sheet1!A:F,6,FALSE)</f>
        <v>15164</v>
      </c>
      <c r="F6">
        <f t="shared" si="1"/>
        <v>0</v>
      </c>
    </row>
    <row r="7" spans="1:6" x14ac:dyDescent="0.3">
      <c r="A7" t="str">
        <f t="shared" si="0"/>
        <v>Delta Air Lines Inc.BOEING</v>
      </c>
      <c r="B7" t="s">
        <v>10</v>
      </c>
      <c r="C7" t="s">
        <v>1</v>
      </c>
      <c r="D7">
        <v>13935</v>
      </c>
      <c r="E7">
        <f>VLOOKUP(A7,Sheet1!A:F,6,FALSE)</f>
        <v>13935</v>
      </c>
      <c r="F7">
        <f t="shared" si="1"/>
        <v>0</v>
      </c>
    </row>
    <row r="8" spans="1:6" x14ac:dyDescent="0.3">
      <c r="A8" t="str">
        <f t="shared" si="0"/>
        <v>JetBlue AirwaysEMBRAER</v>
      </c>
      <c r="B8" t="s">
        <v>4</v>
      </c>
      <c r="C8" t="s">
        <v>3</v>
      </c>
      <c r="D8">
        <v>11876</v>
      </c>
      <c r="E8">
        <f>VLOOKUP(A8,Sheet1!A:F,6,FALSE)</f>
        <v>11876</v>
      </c>
      <c r="F8">
        <f t="shared" si="1"/>
        <v>0</v>
      </c>
    </row>
    <row r="9" spans="1:6" x14ac:dyDescent="0.3">
      <c r="A9" t="str">
        <f t="shared" si="0"/>
        <v>Endeavor Air Inc.BOMBARDIER INC</v>
      </c>
      <c r="B9" t="s">
        <v>7</v>
      </c>
      <c r="C9" t="s">
        <v>8</v>
      </c>
      <c r="D9">
        <v>10353</v>
      </c>
      <c r="E9">
        <f>VLOOKUP(A9,Sheet1!A:F,6,FALSE)</f>
        <v>10353</v>
      </c>
      <c r="F9">
        <f t="shared" si="1"/>
        <v>0</v>
      </c>
    </row>
    <row r="10" spans="1:6" x14ac:dyDescent="0.3">
      <c r="A10" t="str">
        <f t="shared" si="0"/>
        <v>United Air Lines Inc.AIRBUS INDUSTRIE</v>
      </c>
      <c r="B10" t="s">
        <v>0</v>
      </c>
      <c r="C10" t="s">
        <v>12</v>
      </c>
      <c r="D10">
        <v>8636</v>
      </c>
      <c r="E10">
        <f>VLOOKUP(A10,Sheet1!A:F,6,FALSE)</f>
        <v>8636</v>
      </c>
      <c r="F10">
        <f t="shared" si="1"/>
        <v>0</v>
      </c>
    </row>
    <row r="11" spans="1:6" x14ac:dyDescent="0.3">
      <c r="A11" t="str">
        <f t="shared" si="0"/>
        <v>Delta Air Lines Inc.AIRBUS INDUSTRIE</v>
      </c>
      <c r="B11" t="s">
        <v>10</v>
      </c>
      <c r="C11" t="s">
        <v>12</v>
      </c>
      <c r="D11">
        <v>7947</v>
      </c>
      <c r="E11">
        <f>VLOOKUP(A11,Sheet1!A:F,6,FALSE)</f>
        <v>7947</v>
      </c>
      <c r="F11">
        <f t="shared" si="1"/>
        <v>0</v>
      </c>
    </row>
    <row r="12" spans="1:6" x14ac:dyDescent="0.3">
      <c r="A12" t="str">
        <f t="shared" si="0"/>
        <v>US Airways Inc.AIRBUS INDUSTRIE</v>
      </c>
      <c r="B12" t="s">
        <v>14</v>
      </c>
      <c r="C12" t="s">
        <v>12</v>
      </c>
      <c r="D12">
        <v>7394</v>
      </c>
      <c r="E12">
        <f>VLOOKUP(A12,Sheet1!A:F,6,FALSE)</f>
        <v>7394</v>
      </c>
      <c r="F12">
        <f t="shared" si="1"/>
        <v>0</v>
      </c>
    </row>
    <row r="13" spans="1:6" x14ac:dyDescent="0.3">
      <c r="A13" t="str">
        <f t="shared" si="0"/>
        <v>Delta Air Lines Inc.MCDONNELL DOUGLAS AIRCRAFT CO</v>
      </c>
      <c r="B13" t="s">
        <v>10</v>
      </c>
      <c r="C13" t="s">
        <v>13</v>
      </c>
      <c r="D13">
        <v>5954</v>
      </c>
      <c r="E13">
        <f>VLOOKUP(A13,Sheet1!A:F,6,FALSE)</f>
        <v>5954</v>
      </c>
      <c r="F13">
        <f t="shared" si="1"/>
        <v>0</v>
      </c>
    </row>
    <row r="14" spans="1:6" x14ac:dyDescent="0.3">
      <c r="A14" t="str">
        <f t="shared" si="0"/>
        <v>ExpressJet Airlines Inc.BOMBARDIER INC</v>
      </c>
      <c r="B14" t="s">
        <v>2</v>
      </c>
      <c r="C14" t="s">
        <v>8</v>
      </c>
      <c r="D14">
        <v>5759</v>
      </c>
      <c r="E14">
        <f>VLOOKUP(A14,Sheet1!A:F,6,FALSE)</f>
        <v>5759</v>
      </c>
      <c r="F14">
        <f t="shared" si="1"/>
        <v>0</v>
      </c>
    </row>
    <row r="15" spans="1:6" x14ac:dyDescent="0.3">
      <c r="A15" t="str">
        <f t="shared" si="0"/>
        <v>Southwest Airlines Co.BOEING</v>
      </c>
      <c r="B15" t="s">
        <v>11</v>
      </c>
      <c r="C15" t="s">
        <v>1</v>
      </c>
      <c r="D15">
        <v>5520</v>
      </c>
      <c r="E15">
        <f>VLOOKUP(A15,Sheet1!A:F,6,FALSE)</f>
        <v>5520</v>
      </c>
      <c r="F15">
        <f t="shared" si="1"/>
        <v>0</v>
      </c>
    </row>
    <row r="16" spans="1:6" x14ac:dyDescent="0.3">
      <c r="A16" t="str">
        <f t="shared" si="0"/>
        <v>US Airways Inc.EMBRAER</v>
      </c>
      <c r="B16" t="s">
        <v>14</v>
      </c>
      <c r="C16" t="s">
        <v>3</v>
      </c>
      <c r="D16">
        <v>4027</v>
      </c>
      <c r="E16">
        <f>VLOOKUP(A16,Sheet1!A:F,6,FALSE)</f>
        <v>4027</v>
      </c>
      <c r="F16">
        <f t="shared" si="1"/>
        <v>0</v>
      </c>
    </row>
    <row r="17" spans="1:6" x14ac:dyDescent="0.3">
      <c r="A17" t="str">
        <f t="shared" si="0"/>
        <v>Delta Air Lines Inc.AIRBUS</v>
      </c>
      <c r="B17" t="s">
        <v>10</v>
      </c>
      <c r="C17" t="s">
        <v>5</v>
      </c>
      <c r="D17">
        <v>3649</v>
      </c>
      <c r="E17">
        <f>VLOOKUP(A17,Sheet1!A:F,6,FALSE)</f>
        <v>3649</v>
      </c>
      <c r="F17">
        <f t="shared" si="1"/>
        <v>0</v>
      </c>
    </row>
    <row r="18" spans="1:6" x14ac:dyDescent="0.3">
      <c r="A18" t="str">
        <f t="shared" si="0"/>
        <v>US Airways Inc.AIRBUS</v>
      </c>
      <c r="B18" t="s">
        <v>14</v>
      </c>
      <c r="C18" t="s">
        <v>5</v>
      </c>
      <c r="D18">
        <v>3541</v>
      </c>
      <c r="E18">
        <f>VLOOKUP(A18,Sheet1!A:F,6,FALSE)</f>
        <v>3541</v>
      </c>
      <c r="F18">
        <f t="shared" si="1"/>
        <v>0</v>
      </c>
    </row>
    <row r="19" spans="1:6" x14ac:dyDescent="0.3">
      <c r="A19" t="str">
        <f t="shared" si="0"/>
        <v>American Airlines Inc.BOEING</v>
      </c>
      <c r="B19" t="s">
        <v>9</v>
      </c>
      <c r="C19" t="s">
        <v>1</v>
      </c>
      <c r="D19">
        <v>3319</v>
      </c>
      <c r="E19">
        <f>VLOOKUP(A19,Sheet1!A:F,6,FALSE)</f>
        <v>3319</v>
      </c>
      <c r="F19">
        <f t="shared" si="1"/>
        <v>0</v>
      </c>
    </row>
    <row r="20" spans="1:6" x14ac:dyDescent="0.3">
      <c r="A20" t="str">
        <f t="shared" si="0"/>
        <v>Virgin AmericaAIRBUS</v>
      </c>
      <c r="B20" t="s">
        <v>15</v>
      </c>
      <c r="C20" t="s">
        <v>5</v>
      </c>
      <c r="D20">
        <v>2906</v>
      </c>
      <c r="E20">
        <f>VLOOKUP(A20,Sheet1!A:F,6,FALSE)</f>
        <v>2906</v>
      </c>
      <c r="F20">
        <f t="shared" si="1"/>
        <v>0</v>
      </c>
    </row>
    <row r="21" spans="1:6" x14ac:dyDescent="0.3">
      <c r="A21" t="str">
        <f t="shared" si="0"/>
        <v>American Airlines Inc.MCDONNELL DOUGLAS</v>
      </c>
      <c r="B21" t="s">
        <v>9</v>
      </c>
      <c r="C21" t="s">
        <v>17</v>
      </c>
      <c r="D21">
        <v>2735</v>
      </c>
      <c r="E21">
        <f>VLOOKUP(A21,Sheet1!A:F,6,FALSE)</f>
        <v>2735</v>
      </c>
      <c r="F21">
        <f t="shared" si="1"/>
        <v>0</v>
      </c>
    </row>
    <row r="22" spans="1:6" x14ac:dyDescent="0.3">
      <c r="A22" t="str">
        <f t="shared" si="0"/>
        <v>JetBlue AirwaysAIRBUS INDUSTRIE</v>
      </c>
      <c r="B22" t="s">
        <v>4</v>
      </c>
      <c r="C22" t="s">
        <v>12</v>
      </c>
      <c r="D22">
        <v>2557</v>
      </c>
      <c r="E22">
        <f>VLOOKUP(A22,Sheet1!A:F,6,FALSE)</f>
        <v>2557</v>
      </c>
      <c r="F22">
        <f t="shared" si="1"/>
        <v>0</v>
      </c>
    </row>
    <row r="23" spans="1:6" x14ac:dyDescent="0.3">
      <c r="A23" t="str">
        <f t="shared" si="0"/>
        <v>AirTran Airways CorporationBOEING</v>
      </c>
      <c r="B23" t="s">
        <v>16</v>
      </c>
      <c r="C23" t="s">
        <v>1</v>
      </c>
      <c r="D23">
        <v>1455</v>
      </c>
      <c r="E23">
        <f>VLOOKUP(A23,Sheet1!A:F,6,FALSE)</f>
        <v>1455</v>
      </c>
      <c r="F23">
        <f t="shared" si="1"/>
        <v>0</v>
      </c>
    </row>
    <row r="24" spans="1:6" x14ac:dyDescent="0.3">
      <c r="A24" t="str">
        <f t="shared" si="0"/>
        <v>United Air Lines Inc.AIRBUS</v>
      </c>
      <c r="B24" t="s">
        <v>0</v>
      </c>
      <c r="C24" t="s">
        <v>5</v>
      </c>
      <c r="D24">
        <v>977</v>
      </c>
      <c r="E24">
        <f>VLOOKUP(A24,Sheet1!A:F,6,FALSE)</f>
        <v>977</v>
      </c>
      <c r="F24">
        <f t="shared" si="1"/>
        <v>0</v>
      </c>
    </row>
    <row r="25" spans="1:6" x14ac:dyDescent="0.3">
      <c r="A25" t="str">
        <f t="shared" si="0"/>
        <v>ExpressJet Airlines Inc.CANADAIR</v>
      </c>
      <c r="B25" t="s">
        <v>2</v>
      </c>
      <c r="C25" t="s">
        <v>18</v>
      </c>
      <c r="D25">
        <v>924</v>
      </c>
      <c r="E25">
        <f>VLOOKUP(A25,Sheet1!A:F,6,FALSE)</f>
        <v>924</v>
      </c>
      <c r="F25">
        <f t="shared" si="1"/>
        <v>0</v>
      </c>
    </row>
    <row r="26" spans="1:6" x14ac:dyDescent="0.3">
      <c r="A26" t="str">
        <f t="shared" si="0"/>
        <v>Delta Air Lines Inc.MCDONNELL DOUGLAS CORPORATION</v>
      </c>
      <c r="B26" t="s">
        <v>10</v>
      </c>
      <c r="C26" t="s">
        <v>19</v>
      </c>
      <c r="D26">
        <v>857</v>
      </c>
      <c r="E26">
        <f>VLOOKUP(A26,Sheet1!A:F,6,FALSE)</f>
        <v>857</v>
      </c>
      <c r="F26">
        <f t="shared" si="1"/>
        <v>0</v>
      </c>
    </row>
    <row r="27" spans="1:6" x14ac:dyDescent="0.3">
      <c r="A27" t="str">
        <f t="shared" si="0"/>
        <v>United Air Lines Inc.</v>
      </c>
      <c r="B27" t="s">
        <v>0</v>
      </c>
      <c r="D27">
        <v>611</v>
      </c>
      <c r="E27">
        <f>VLOOKUP(A27,Sheet1!A:F,6,FALSE)</f>
        <v>611</v>
      </c>
      <c r="F27">
        <f t="shared" si="1"/>
        <v>0</v>
      </c>
    </row>
    <row r="28" spans="1:6" x14ac:dyDescent="0.3">
      <c r="A28" t="str">
        <f t="shared" si="0"/>
        <v>Alaska Airlines Inc.BOEING</v>
      </c>
      <c r="B28" t="s">
        <v>22</v>
      </c>
      <c r="C28" t="s">
        <v>1</v>
      </c>
      <c r="D28">
        <v>486</v>
      </c>
      <c r="E28">
        <f>VLOOKUP(A28,Sheet1!A:F,6,FALSE)</f>
        <v>486</v>
      </c>
      <c r="F28">
        <f t="shared" si="1"/>
        <v>0</v>
      </c>
    </row>
    <row r="29" spans="1:6" x14ac:dyDescent="0.3">
      <c r="A29" t="str">
        <f t="shared" si="0"/>
        <v>JetBlue Airways</v>
      </c>
      <c r="B29" t="s">
        <v>4</v>
      </c>
      <c r="D29">
        <v>477</v>
      </c>
      <c r="E29">
        <f>VLOOKUP(A29,Sheet1!A:F,6,FALSE)</f>
        <v>477</v>
      </c>
      <c r="F29">
        <f t="shared" si="1"/>
        <v>0</v>
      </c>
    </row>
    <row r="30" spans="1:6" x14ac:dyDescent="0.3">
      <c r="A30" t="str">
        <f t="shared" si="0"/>
        <v>Envoy AirGULFSTREAM AEROSPACE</v>
      </c>
      <c r="B30" t="s">
        <v>6</v>
      </c>
      <c r="C30" t="s">
        <v>23</v>
      </c>
      <c r="D30">
        <v>338</v>
      </c>
      <c r="E30">
        <f>VLOOKUP(A30,Sheet1!A:F,6,FALSE)</f>
        <v>338</v>
      </c>
      <c r="F30">
        <f t="shared" si="1"/>
        <v>0</v>
      </c>
    </row>
    <row r="31" spans="1:6" x14ac:dyDescent="0.3">
      <c r="A31" t="str">
        <f t="shared" si="0"/>
        <v>Mesa Airlines Inc.BOMBARDIER INC</v>
      </c>
      <c r="B31" t="s">
        <v>21</v>
      </c>
      <c r="C31" t="s">
        <v>8</v>
      </c>
      <c r="D31">
        <v>308</v>
      </c>
      <c r="E31">
        <f>VLOOKUP(A31,Sheet1!A:F,6,FALSE)</f>
        <v>308</v>
      </c>
      <c r="F31">
        <f t="shared" si="1"/>
        <v>0</v>
      </c>
    </row>
    <row r="32" spans="1:6" x14ac:dyDescent="0.3">
      <c r="A32" t="str">
        <f t="shared" si="0"/>
        <v>Frontier Airlines Inc.AIRBUS</v>
      </c>
      <c r="B32" t="s">
        <v>20</v>
      </c>
      <c r="C32" t="s">
        <v>5</v>
      </c>
      <c r="D32">
        <v>275</v>
      </c>
      <c r="E32">
        <f>VLOOKUP(A32,Sheet1!A:F,6,FALSE)</f>
        <v>275</v>
      </c>
      <c r="F32">
        <f t="shared" si="1"/>
        <v>0</v>
      </c>
    </row>
    <row r="33" spans="1:6" x14ac:dyDescent="0.3">
      <c r="A33" t="str">
        <f t="shared" si="0"/>
        <v>Envoy AirCESSNA</v>
      </c>
      <c r="B33" t="s">
        <v>6</v>
      </c>
      <c r="C33" t="s">
        <v>27</v>
      </c>
      <c r="D33">
        <v>274</v>
      </c>
      <c r="E33">
        <f>VLOOKUP(A33,Sheet1!A:F,6,FALSE)</f>
        <v>274</v>
      </c>
      <c r="F33">
        <f t="shared" si="1"/>
        <v>0</v>
      </c>
    </row>
    <row r="34" spans="1:6" x14ac:dyDescent="0.3">
      <c r="A34" t="str">
        <f t="shared" si="0"/>
        <v>Hawaiian Airlines Inc.AIRBUS</v>
      </c>
      <c r="B34" t="s">
        <v>28</v>
      </c>
      <c r="C34" t="s">
        <v>5</v>
      </c>
      <c r="D34">
        <v>273</v>
      </c>
      <c r="E34">
        <f>VLOOKUP(A34,Sheet1!A:F,6,FALSE)</f>
        <v>273</v>
      </c>
      <c r="F34">
        <f t="shared" si="1"/>
        <v>0</v>
      </c>
    </row>
    <row r="35" spans="1:6" x14ac:dyDescent="0.3">
      <c r="A35" t="str">
        <f t="shared" si="0"/>
        <v>JetBlue AirwaysCIRRUS DESIGN CORP</v>
      </c>
      <c r="B35" t="s">
        <v>4</v>
      </c>
      <c r="C35" t="s">
        <v>25</v>
      </c>
      <c r="D35">
        <v>166</v>
      </c>
      <c r="E35">
        <f>VLOOKUP(A35,Sheet1!A:F,6,FALSE)</f>
        <v>166</v>
      </c>
      <c r="F35">
        <f t="shared" si="1"/>
        <v>0</v>
      </c>
    </row>
    <row r="36" spans="1:6" x14ac:dyDescent="0.3">
      <c r="A36" t="str">
        <f t="shared" si="0"/>
        <v>JetBlue AirwaysROBINSON HELICOPTER CO</v>
      </c>
      <c r="B36" t="s">
        <v>4</v>
      </c>
      <c r="C36" t="s">
        <v>24</v>
      </c>
      <c r="D36">
        <v>156</v>
      </c>
      <c r="E36">
        <f>VLOOKUP(A36,Sheet1!A:F,6,FALSE)</f>
        <v>156</v>
      </c>
      <c r="F36">
        <f t="shared" si="1"/>
        <v>0</v>
      </c>
    </row>
    <row r="37" spans="1:6" x14ac:dyDescent="0.3">
      <c r="A37" t="str">
        <f t="shared" si="0"/>
        <v>American Airlines Inc.CESSNA</v>
      </c>
      <c r="B37" t="s">
        <v>9</v>
      </c>
      <c r="C37" t="s">
        <v>27</v>
      </c>
      <c r="D37">
        <v>143</v>
      </c>
      <c r="E37">
        <f>VLOOKUP(A37,Sheet1!A:F,6,FALSE)</f>
        <v>143</v>
      </c>
      <c r="F37">
        <f t="shared" si="1"/>
        <v>0</v>
      </c>
    </row>
    <row r="38" spans="1:6" x14ac:dyDescent="0.3">
      <c r="A38" t="str">
        <f t="shared" si="0"/>
        <v>JetBlue AirwaysBARKER JACK L</v>
      </c>
      <c r="B38" t="s">
        <v>4</v>
      </c>
      <c r="C38" t="s">
        <v>26</v>
      </c>
      <c r="D38">
        <v>130</v>
      </c>
      <c r="E38">
        <f>VLOOKUP(A38,Sheet1!A:F,6,FALSE)</f>
        <v>130</v>
      </c>
      <c r="F38">
        <f t="shared" si="1"/>
        <v>0</v>
      </c>
    </row>
    <row r="39" spans="1:6" x14ac:dyDescent="0.3">
      <c r="A39" t="str">
        <f t="shared" si="0"/>
        <v>American Airlines Inc.PIPER</v>
      </c>
      <c r="B39" t="s">
        <v>9</v>
      </c>
      <c r="C39" t="s">
        <v>29</v>
      </c>
      <c r="D39">
        <v>112</v>
      </c>
      <c r="E39">
        <f>VLOOKUP(A39,Sheet1!A:F,6,FALSE)</f>
        <v>112</v>
      </c>
      <c r="F39">
        <f t="shared" si="1"/>
        <v>0</v>
      </c>
    </row>
    <row r="40" spans="1:6" x14ac:dyDescent="0.3">
      <c r="A40" t="str">
        <f t="shared" si="0"/>
        <v>US Airways Inc.BOEING</v>
      </c>
      <c r="B40" t="s">
        <v>14</v>
      </c>
      <c r="C40" t="s">
        <v>1</v>
      </c>
      <c r="D40">
        <v>107</v>
      </c>
      <c r="E40">
        <f>VLOOKUP(A40,Sheet1!A:F,6,FALSE)</f>
        <v>107</v>
      </c>
      <c r="F40">
        <f t="shared" si="1"/>
        <v>0</v>
      </c>
    </row>
    <row r="41" spans="1:6" x14ac:dyDescent="0.3">
      <c r="A41" t="str">
        <f t="shared" si="0"/>
        <v>Delta Air Lines Inc.MCDONNELL DOUGLAS</v>
      </c>
      <c r="B41" t="s">
        <v>10</v>
      </c>
      <c r="C41" t="s">
        <v>17</v>
      </c>
      <c r="D41">
        <v>97</v>
      </c>
      <c r="E41">
        <f>VLOOKUP(A41,Sheet1!A:F,6,FALSE)</f>
        <v>97</v>
      </c>
      <c r="F41">
        <f t="shared" si="1"/>
        <v>0</v>
      </c>
    </row>
    <row r="42" spans="1:6" x14ac:dyDescent="0.3">
      <c r="A42" t="str">
        <f t="shared" si="0"/>
        <v>Delta Air Lines Inc.</v>
      </c>
      <c r="B42" t="s">
        <v>10</v>
      </c>
      <c r="D42">
        <v>81</v>
      </c>
      <c r="E42">
        <f>VLOOKUP(A42,Sheet1!A:F,6,FALSE)</f>
        <v>81</v>
      </c>
      <c r="F42">
        <f t="shared" si="1"/>
        <v>0</v>
      </c>
    </row>
    <row r="43" spans="1:6" x14ac:dyDescent="0.3">
      <c r="A43" t="str">
        <f t="shared" si="0"/>
        <v>AirTran Airways Corporation</v>
      </c>
      <c r="B43" t="s">
        <v>16</v>
      </c>
      <c r="D43">
        <v>65</v>
      </c>
      <c r="E43">
        <f>VLOOKUP(A43,Sheet1!A:F,6,FALSE)</f>
        <v>65</v>
      </c>
      <c r="F43">
        <f t="shared" si="1"/>
        <v>0</v>
      </c>
    </row>
    <row r="44" spans="1:6" x14ac:dyDescent="0.3">
      <c r="A44" t="str">
        <f t="shared" si="0"/>
        <v>Envoy AirCANADAIR LTD</v>
      </c>
      <c r="B44" t="s">
        <v>6</v>
      </c>
      <c r="C44" t="s">
        <v>30</v>
      </c>
      <c r="D44">
        <v>60</v>
      </c>
      <c r="E44">
        <f>VLOOKUP(A44,Sheet1!A:F,6,FALSE)</f>
        <v>60</v>
      </c>
      <c r="F44">
        <f t="shared" si="1"/>
        <v>0</v>
      </c>
    </row>
    <row r="45" spans="1:6" x14ac:dyDescent="0.3">
      <c r="A45" t="str">
        <f t="shared" si="0"/>
        <v>American Airlines Inc.DEHAVILLAND</v>
      </c>
      <c r="B45" t="s">
        <v>9</v>
      </c>
      <c r="C45" t="s">
        <v>37</v>
      </c>
      <c r="D45">
        <v>48</v>
      </c>
      <c r="E45">
        <f>VLOOKUP(A45,Sheet1!A:F,6,FALSE)</f>
        <v>48</v>
      </c>
      <c r="F45">
        <f t="shared" si="1"/>
        <v>0</v>
      </c>
    </row>
    <row r="46" spans="1:6" x14ac:dyDescent="0.3">
      <c r="A46" t="str">
        <f t="shared" si="0"/>
        <v>American Airlines Inc.BELL</v>
      </c>
      <c r="B46" t="s">
        <v>9</v>
      </c>
      <c r="C46" t="s">
        <v>32</v>
      </c>
      <c r="D46">
        <v>44</v>
      </c>
      <c r="E46">
        <f>VLOOKUP(A46,Sheet1!A:F,6,FALSE)</f>
        <v>44</v>
      </c>
      <c r="F46">
        <f t="shared" si="1"/>
        <v>0</v>
      </c>
    </row>
    <row r="47" spans="1:6" x14ac:dyDescent="0.3">
      <c r="A47" t="str">
        <f t="shared" si="0"/>
        <v>Frontier Airlines Inc.AIRBUS INDUSTRIE</v>
      </c>
      <c r="B47" t="s">
        <v>20</v>
      </c>
      <c r="C47" t="s">
        <v>12</v>
      </c>
      <c r="D47">
        <v>44</v>
      </c>
      <c r="E47">
        <f>VLOOKUP(A47,Sheet1!A:F,6,FALSE)</f>
        <v>44</v>
      </c>
      <c r="F47">
        <f t="shared" si="1"/>
        <v>0</v>
      </c>
    </row>
    <row r="48" spans="1:6" x14ac:dyDescent="0.3">
      <c r="A48" t="str">
        <f t="shared" si="0"/>
        <v>American Airlines Inc.KILDALL GARY</v>
      </c>
      <c r="B48" t="s">
        <v>9</v>
      </c>
      <c r="C48" t="s">
        <v>39</v>
      </c>
      <c r="D48">
        <v>40</v>
      </c>
      <c r="E48">
        <f>VLOOKUP(A48,Sheet1!A:F,6,FALSE)</f>
        <v>40</v>
      </c>
      <c r="F48">
        <f t="shared" si="1"/>
        <v>0</v>
      </c>
    </row>
    <row r="49" spans="1:6" x14ac:dyDescent="0.3">
      <c r="A49" t="str">
        <f t="shared" si="0"/>
        <v>American Airlines Inc.STEWART MACO</v>
      </c>
      <c r="B49" t="s">
        <v>9</v>
      </c>
      <c r="C49" t="s">
        <v>36</v>
      </c>
      <c r="D49">
        <v>39</v>
      </c>
      <c r="E49">
        <f>VLOOKUP(A49,Sheet1!A:F,6,FALSE)</f>
        <v>39</v>
      </c>
      <c r="F49">
        <f t="shared" si="1"/>
        <v>0</v>
      </c>
    </row>
    <row r="50" spans="1:6" x14ac:dyDescent="0.3">
      <c r="A50" t="str">
        <f t="shared" si="0"/>
        <v>American Airlines Inc.FRIEDEMANN JON</v>
      </c>
      <c r="B50" t="s">
        <v>9</v>
      </c>
      <c r="C50" t="s">
        <v>31</v>
      </c>
      <c r="D50">
        <v>38</v>
      </c>
      <c r="E50">
        <f>VLOOKUP(A50,Sheet1!A:F,6,FALSE)</f>
        <v>38</v>
      </c>
      <c r="F50">
        <f t="shared" si="1"/>
        <v>0</v>
      </c>
    </row>
    <row r="51" spans="1:6" x14ac:dyDescent="0.3">
      <c r="A51" t="str">
        <f t="shared" si="0"/>
        <v>American Airlines Inc.LAMBERT RICHARD</v>
      </c>
      <c r="B51" t="s">
        <v>9</v>
      </c>
      <c r="C51" t="s">
        <v>35</v>
      </c>
      <c r="D51">
        <v>37</v>
      </c>
      <c r="E51">
        <f>VLOOKUP(A51,Sheet1!A:F,6,FALSE)</f>
        <v>37</v>
      </c>
      <c r="F51">
        <f t="shared" si="1"/>
        <v>0</v>
      </c>
    </row>
    <row r="52" spans="1:6" x14ac:dyDescent="0.3">
      <c r="A52" t="str">
        <f t="shared" si="0"/>
        <v>American Airlines Inc.MARZ BARRY</v>
      </c>
      <c r="B52" t="s">
        <v>9</v>
      </c>
      <c r="C52" t="s">
        <v>45</v>
      </c>
      <c r="D52">
        <v>33</v>
      </c>
      <c r="E52">
        <f>VLOOKUP(A52,Sheet1!A:F,6,FALSE)</f>
        <v>33</v>
      </c>
      <c r="F52">
        <f t="shared" si="1"/>
        <v>0</v>
      </c>
    </row>
    <row r="53" spans="1:6" x14ac:dyDescent="0.3">
      <c r="A53" t="str">
        <f t="shared" si="0"/>
        <v>American Airlines Inc.AMERICAN AIRCRAFT INC</v>
      </c>
      <c r="B53" t="s">
        <v>9</v>
      </c>
      <c r="C53" t="s">
        <v>43</v>
      </c>
      <c r="D53">
        <v>30</v>
      </c>
      <c r="E53">
        <f>VLOOKUP(A53,Sheet1!A:F,6,FALSE)</f>
        <v>30</v>
      </c>
      <c r="F53">
        <f t="shared" si="1"/>
        <v>0</v>
      </c>
    </row>
    <row r="54" spans="1:6" x14ac:dyDescent="0.3">
      <c r="A54" t="str">
        <f t="shared" si="0"/>
        <v>American Airlines Inc.LEBLANC GLENN T</v>
      </c>
      <c r="B54" t="s">
        <v>9</v>
      </c>
      <c r="C54" t="s">
        <v>46</v>
      </c>
      <c r="D54">
        <v>29</v>
      </c>
      <c r="E54">
        <f>VLOOKUP(A54,Sheet1!A:F,6,FALSE)</f>
        <v>29</v>
      </c>
      <c r="F54">
        <f t="shared" si="1"/>
        <v>0</v>
      </c>
    </row>
    <row r="55" spans="1:6" x14ac:dyDescent="0.3">
      <c r="A55" t="str">
        <f t="shared" si="0"/>
        <v>US Airways Inc.</v>
      </c>
      <c r="B55" t="s">
        <v>14</v>
      </c>
      <c r="D55">
        <v>29</v>
      </c>
      <c r="E55">
        <f>VLOOKUP(A55,Sheet1!A:F,6,FALSE)</f>
        <v>29</v>
      </c>
      <c r="F55">
        <f t="shared" si="1"/>
        <v>0</v>
      </c>
    </row>
    <row r="56" spans="1:6" x14ac:dyDescent="0.3">
      <c r="A56" t="str">
        <f t="shared" si="0"/>
        <v>American Airlines Inc.BEECH</v>
      </c>
      <c r="B56" t="s">
        <v>9</v>
      </c>
      <c r="C56" t="s">
        <v>33</v>
      </c>
      <c r="D56">
        <v>27</v>
      </c>
      <c r="E56">
        <f>VLOOKUP(A56,Sheet1!A:F,6,FALSE)</f>
        <v>27</v>
      </c>
      <c r="F56">
        <f t="shared" si="1"/>
        <v>0</v>
      </c>
    </row>
    <row r="57" spans="1:6" x14ac:dyDescent="0.3">
      <c r="A57" t="str">
        <f t="shared" si="0"/>
        <v>Frontier Airlines Inc.</v>
      </c>
      <c r="B57" t="s">
        <v>20</v>
      </c>
      <c r="D57">
        <v>22</v>
      </c>
      <c r="E57">
        <f>VLOOKUP(A57,Sheet1!A:F,6,FALSE)</f>
        <v>22</v>
      </c>
      <c r="F57">
        <f t="shared" si="1"/>
        <v>0</v>
      </c>
    </row>
    <row r="58" spans="1:6" x14ac:dyDescent="0.3">
      <c r="A58" t="str">
        <f t="shared" si="0"/>
        <v>SkyWest Airlines Inc.BOMBARDIER INC</v>
      </c>
      <c r="B58" t="s">
        <v>44</v>
      </c>
      <c r="C58" t="s">
        <v>8</v>
      </c>
      <c r="D58">
        <v>20</v>
      </c>
      <c r="E58">
        <f>VLOOKUP(A58,Sheet1!A:F,6,FALSE)</f>
        <v>20</v>
      </c>
      <c r="F58">
        <f t="shared" si="1"/>
        <v>0</v>
      </c>
    </row>
    <row r="59" spans="1:6" x14ac:dyDescent="0.3">
      <c r="A59" t="str">
        <f t="shared" si="0"/>
        <v>American Airlines Inc.PAIR MIKE E</v>
      </c>
      <c r="B59" t="s">
        <v>9</v>
      </c>
      <c r="C59" t="s">
        <v>42</v>
      </c>
      <c r="D59">
        <v>15</v>
      </c>
      <c r="E59">
        <f>VLOOKUP(A59,Sheet1!A:F,6,FALSE)</f>
        <v>15</v>
      </c>
      <c r="F59">
        <f t="shared" si="1"/>
        <v>0</v>
      </c>
    </row>
    <row r="60" spans="1:6" x14ac:dyDescent="0.3">
      <c r="A60" t="str">
        <f t="shared" si="0"/>
        <v>American Airlines Inc.SIKORSKY</v>
      </c>
      <c r="B60" t="s">
        <v>9</v>
      </c>
      <c r="C60" t="s">
        <v>40</v>
      </c>
      <c r="D60">
        <v>15</v>
      </c>
      <c r="E60">
        <f>VLOOKUP(A60,Sheet1!A:F,6,FALSE)</f>
        <v>15</v>
      </c>
      <c r="F60">
        <f t="shared" si="1"/>
        <v>0</v>
      </c>
    </row>
    <row r="61" spans="1:6" x14ac:dyDescent="0.3">
      <c r="A61" t="str">
        <f t="shared" si="0"/>
        <v>American Airlines Inc.AGUSTA SPA</v>
      </c>
      <c r="B61" t="s">
        <v>9</v>
      </c>
      <c r="C61" t="s">
        <v>34</v>
      </c>
      <c r="D61">
        <v>13</v>
      </c>
      <c r="E61">
        <f>VLOOKUP(A61,Sheet1!A:F,6,FALSE)</f>
        <v>13</v>
      </c>
      <c r="F61">
        <f t="shared" si="1"/>
        <v>0</v>
      </c>
    </row>
    <row r="62" spans="1:6" x14ac:dyDescent="0.3">
      <c r="A62" t="str">
        <f t="shared" si="0"/>
        <v>American Airlines Inc.AVIAT AIRCRAFT INC</v>
      </c>
      <c r="B62" t="s">
        <v>9</v>
      </c>
      <c r="C62" t="s">
        <v>47</v>
      </c>
      <c r="D62">
        <v>13</v>
      </c>
      <c r="E62">
        <f>VLOOKUP(A62,Sheet1!A:F,6,FALSE)</f>
        <v>13</v>
      </c>
      <c r="F62">
        <f t="shared" si="1"/>
        <v>0</v>
      </c>
    </row>
    <row r="63" spans="1:6" x14ac:dyDescent="0.3">
      <c r="A63" t="str">
        <f t="shared" si="0"/>
        <v>American Airlines Inc.HURLEY JAMES LARRY</v>
      </c>
      <c r="B63" t="s">
        <v>9</v>
      </c>
      <c r="C63" t="s">
        <v>48</v>
      </c>
      <c r="D63">
        <v>13</v>
      </c>
      <c r="E63">
        <f>VLOOKUP(A63,Sheet1!A:F,6,FALSE)</f>
        <v>13</v>
      </c>
      <c r="F63">
        <f t="shared" si="1"/>
        <v>0</v>
      </c>
    </row>
    <row r="64" spans="1:6" x14ac:dyDescent="0.3">
      <c r="A64" t="str">
        <f t="shared" si="0"/>
        <v>AirTran Airways CorporationAIRBUS INDUSTRIE</v>
      </c>
      <c r="B64" t="s">
        <v>16</v>
      </c>
      <c r="C64" t="s">
        <v>12</v>
      </c>
      <c r="D64">
        <v>11</v>
      </c>
      <c r="E64">
        <f>VLOOKUP(A64,Sheet1!A:F,6,FALSE)</f>
        <v>11</v>
      </c>
      <c r="F64">
        <f t="shared" si="1"/>
        <v>0</v>
      </c>
    </row>
    <row r="65" spans="1:6" x14ac:dyDescent="0.3">
      <c r="A65" t="str">
        <f t="shared" si="0"/>
        <v>American Airlines Inc.DOUGLAS</v>
      </c>
      <c r="B65" t="s">
        <v>9</v>
      </c>
      <c r="C65" t="s">
        <v>38</v>
      </c>
      <c r="D65">
        <v>11</v>
      </c>
      <c r="E65">
        <f>VLOOKUP(A65,Sheet1!A:F,6,FALSE)</f>
        <v>11</v>
      </c>
      <c r="F65">
        <f t="shared" si="1"/>
        <v>0</v>
      </c>
    </row>
    <row r="66" spans="1:6" x14ac:dyDescent="0.3">
      <c r="A66" t="str">
        <f t="shared" ref="A66:A69" si="2">B66&amp;C66</f>
        <v>American Airlines Inc.LEARJET INC</v>
      </c>
      <c r="B66" t="s">
        <v>9</v>
      </c>
      <c r="C66" t="s">
        <v>41</v>
      </c>
      <c r="D66">
        <v>9</v>
      </c>
      <c r="E66">
        <f>VLOOKUP(A66,Sheet1!A:F,6,FALSE)</f>
        <v>9</v>
      </c>
      <c r="F66">
        <f t="shared" ref="F66:F69" si="3">E66-D66</f>
        <v>0</v>
      </c>
    </row>
    <row r="67" spans="1:6" x14ac:dyDescent="0.3">
      <c r="A67" t="str">
        <f t="shared" si="2"/>
        <v>Southwest Airlines Co.</v>
      </c>
      <c r="B67" t="s">
        <v>11</v>
      </c>
      <c r="D67">
        <v>5</v>
      </c>
      <c r="E67">
        <f>VLOOKUP(A67,Sheet1!A:F,6,FALSE)</f>
        <v>5</v>
      </c>
      <c r="F67">
        <f t="shared" si="3"/>
        <v>0</v>
      </c>
    </row>
    <row r="68" spans="1:6" x14ac:dyDescent="0.3">
      <c r="A68" t="str">
        <f t="shared" si="2"/>
        <v>American Airlines Inc.GULFSTREAM AEROSPACE</v>
      </c>
      <c r="B68" t="s">
        <v>9</v>
      </c>
      <c r="C68" t="s">
        <v>23</v>
      </c>
      <c r="D68">
        <v>4</v>
      </c>
      <c r="E68">
        <f>VLOOKUP(A68,Sheet1!A:F,6,FALSE)</f>
        <v>4</v>
      </c>
      <c r="F68">
        <f t="shared" si="3"/>
        <v>0</v>
      </c>
    </row>
    <row r="69" spans="1:6" x14ac:dyDescent="0.3">
      <c r="A69" t="str">
        <f t="shared" si="2"/>
        <v>Mesa Airlines Inc.AVIONS MARCEL DASSAULT</v>
      </c>
      <c r="B69" t="s">
        <v>21</v>
      </c>
      <c r="C69" t="s">
        <v>58</v>
      </c>
      <c r="D69">
        <v>4</v>
      </c>
      <c r="E69">
        <f>VLOOKUP(A69,Sheet1!A:F,6,FALSE)</f>
        <v>4</v>
      </c>
      <c r="F69">
        <f t="shared" si="3"/>
        <v>0</v>
      </c>
    </row>
    <row r="70" spans="1:6" x14ac:dyDescent="0.3">
      <c r="A70" t="str">
        <f>B70&amp;C70</f>
        <v>AirTran Airways CorporationJOHN G HESS</v>
      </c>
      <c r="B70" t="s">
        <v>16</v>
      </c>
      <c r="C70" t="s">
        <v>49</v>
      </c>
      <c r="D70">
        <v>2</v>
      </c>
      <c r="E70">
        <f>VLOOKUP(A70,Sheet1!A:F,6,FALSE)</f>
        <v>2</v>
      </c>
      <c r="F70">
        <f>E70-D70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NAKIB Ahmadomar</dc:creator>
  <cp:lastModifiedBy>NAKIB Ahmadomar</cp:lastModifiedBy>
  <dcterms:created xsi:type="dcterms:W3CDTF">2015-06-05T18:17:20Z</dcterms:created>
  <dcterms:modified xsi:type="dcterms:W3CDTF">2021-10-13T10:47:12Z</dcterms:modified>
</cp:coreProperties>
</file>