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roise\Documents\Apam ciber\leaks\services\"/>
    </mc:Choice>
  </mc:AlternateContent>
  <xr:revisionPtr revIDLastSave="0" documentId="13_ncr:1_{9D6ABD64-C7AE-4933-A826-650286D0EB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ervices clean" sheetId="4" r:id="rId1"/>
    <sheet name="privacy values clean" sheetId="5" r:id="rId2"/>
    <sheet name="Services test" sheetId="3" r:id="rId3"/>
    <sheet name="Privacy values" sheetId="1" r:id="rId4"/>
  </sheets>
  <definedNames>
    <definedName name="_xlchart.v1.0" hidden="1">'Services test'!$AC$2:$AC$76</definedName>
    <definedName name="_xlchart.v1.1" hidden="1">'Services test'!$AD$2:$AD$76</definedName>
    <definedName name="_xlchart.v1.2" hidden="1">'Services test'!$AE$2:$AE$76</definedName>
    <definedName name="_xlchart.v1.3" hidden="1">'Services test'!$AF$2:$AF$76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" i="4" l="1"/>
  <c r="I79" i="4"/>
  <c r="S15" i="1"/>
  <c r="O81" i="3"/>
  <c r="I79" i="3"/>
  <c r="I80" i="3"/>
  <c r="I81" i="3"/>
  <c r="I78" i="3"/>
  <c r="C13" i="1"/>
  <c r="K81" i="3" s="1"/>
  <c r="D13" i="1"/>
  <c r="L81" i="3" s="1"/>
  <c r="E13" i="1"/>
  <c r="M81" i="3" s="1"/>
  <c r="F13" i="1"/>
  <c r="N81" i="3" s="1"/>
  <c r="G13" i="1"/>
  <c r="H13" i="1"/>
  <c r="P81" i="3" s="1"/>
  <c r="I13" i="1"/>
  <c r="Q81" i="3" s="1"/>
  <c r="J13" i="1"/>
  <c r="R81" i="3" s="1"/>
  <c r="K13" i="1"/>
  <c r="S81" i="3" s="1"/>
  <c r="L13" i="1"/>
  <c r="T81" i="3" s="1"/>
  <c r="M13" i="1"/>
  <c r="U81" i="3" s="1"/>
  <c r="N13" i="1"/>
  <c r="V81" i="3" s="1"/>
  <c r="O13" i="1"/>
  <c r="W81" i="3" s="1"/>
  <c r="P13" i="1"/>
  <c r="X81" i="3" s="1"/>
  <c r="Q13" i="1"/>
  <c r="Y81" i="3" s="1"/>
  <c r="R13" i="1"/>
  <c r="Z81" i="3" s="1"/>
  <c r="S13" i="1"/>
  <c r="AA81" i="3" s="1"/>
  <c r="B13" i="1"/>
  <c r="J81" i="3" s="1"/>
  <c r="C12" i="1"/>
  <c r="K80" i="4" s="1"/>
  <c r="D12" i="1"/>
  <c r="L80" i="3" s="1"/>
  <c r="E12" i="1"/>
  <c r="M80" i="4" s="1"/>
  <c r="F12" i="1"/>
  <c r="N80" i="4" s="1"/>
  <c r="G12" i="1"/>
  <c r="O80" i="4" s="1"/>
  <c r="H12" i="1"/>
  <c r="P80" i="4" s="1"/>
  <c r="I12" i="1"/>
  <c r="Q80" i="4" s="1"/>
  <c r="J12" i="1"/>
  <c r="R80" i="4" s="1"/>
  <c r="K12" i="1"/>
  <c r="S80" i="4" s="1"/>
  <c r="L12" i="1"/>
  <c r="T80" i="4" s="1"/>
  <c r="M12" i="1"/>
  <c r="U80" i="4" s="1"/>
  <c r="N12" i="1"/>
  <c r="V80" i="4" s="1"/>
  <c r="O12" i="1"/>
  <c r="W80" i="3" s="1"/>
  <c r="P12" i="1"/>
  <c r="X80" i="3" s="1"/>
  <c r="Q12" i="1"/>
  <c r="Y80" i="4" s="1"/>
  <c r="R12" i="1"/>
  <c r="Z80" i="4" s="1"/>
  <c r="S12" i="1"/>
  <c r="AA80" i="4" s="1"/>
  <c r="B12" i="1"/>
  <c r="J80" i="4" s="1"/>
  <c r="C11" i="1"/>
  <c r="K79" i="3" s="1"/>
  <c r="D11" i="1"/>
  <c r="L79" i="3" s="1"/>
  <c r="E11" i="1"/>
  <c r="M79" i="3" s="1"/>
  <c r="F11" i="1"/>
  <c r="N79" i="3" s="1"/>
  <c r="G11" i="1"/>
  <c r="O79" i="3" s="1"/>
  <c r="H11" i="1"/>
  <c r="P79" i="3" s="1"/>
  <c r="I11" i="1"/>
  <c r="Q79" i="3" s="1"/>
  <c r="J11" i="1"/>
  <c r="R79" i="3" s="1"/>
  <c r="K11" i="1"/>
  <c r="S79" i="3" s="1"/>
  <c r="L11" i="1"/>
  <c r="T79" i="3" s="1"/>
  <c r="M11" i="1"/>
  <c r="U79" i="3" s="1"/>
  <c r="N11" i="1"/>
  <c r="V79" i="4" s="1"/>
  <c r="O11" i="1"/>
  <c r="W79" i="4" s="1"/>
  <c r="P11" i="1"/>
  <c r="X79" i="4" s="1"/>
  <c r="Q11" i="1"/>
  <c r="Y79" i="3" s="1"/>
  <c r="R11" i="1"/>
  <c r="Z79" i="3" s="1"/>
  <c r="S11" i="1"/>
  <c r="AA79" i="3" s="1"/>
  <c r="B11" i="1"/>
  <c r="J79" i="3" s="1"/>
  <c r="C10" i="1"/>
  <c r="K78" i="3" s="1"/>
  <c r="D10" i="1"/>
  <c r="L78" i="3" s="1"/>
  <c r="E10" i="1"/>
  <c r="M78" i="3" s="1"/>
  <c r="F10" i="1"/>
  <c r="N78" i="3" s="1"/>
  <c r="G10" i="1"/>
  <c r="O78" i="3" s="1"/>
  <c r="H10" i="1"/>
  <c r="P78" i="3" s="1"/>
  <c r="I10" i="1"/>
  <c r="Q78" i="3" s="1"/>
  <c r="J10" i="1"/>
  <c r="R78" i="3" s="1"/>
  <c r="K10" i="1"/>
  <c r="S78" i="3" s="1"/>
  <c r="L10" i="1"/>
  <c r="T78" i="3" s="1"/>
  <c r="M10" i="1"/>
  <c r="U78" i="3" s="1"/>
  <c r="N10" i="1"/>
  <c r="V78" i="3" s="1"/>
  <c r="O10" i="1"/>
  <c r="W78" i="3" s="1"/>
  <c r="P10" i="1"/>
  <c r="X78" i="3" s="1"/>
  <c r="Q10" i="1"/>
  <c r="Y78" i="3" s="1"/>
  <c r="R10" i="1"/>
  <c r="Z78" i="3" s="1"/>
  <c r="S10" i="1"/>
  <c r="AA78" i="3" s="1"/>
  <c r="B10" i="1"/>
  <c r="M80" i="3" l="1"/>
  <c r="S80" i="3"/>
  <c r="T10" i="1"/>
  <c r="R80" i="3"/>
  <c r="Q80" i="3"/>
  <c r="P80" i="3"/>
  <c r="O80" i="3"/>
  <c r="N80" i="3"/>
  <c r="AF83" i="3"/>
  <c r="V80" i="3"/>
  <c r="X79" i="3"/>
  <c r="J78" i="3"/>
  <c r="AC83" i="3" s="1"/>
  <c r="U79" i="4"/>
  <c r="L80" i="4"/>
  <c r="U80" i="3"/>
  <c r="W79" i="3"/>
  <c r="AD32" i="3" s="1"/>
  <c r="T79" i="4"/>
  <c r="T80" i="3"/>
  <c r="V79" i="3"/>
  <c r="S79" i="4"/>
  <c r="T13" i="1"/>
  <c r="R79" i="4"/>
  <c r="T12" i="1"/>
  <c r="Q79" i="4"/>
  <c r="T11" i="1"/>
  <c r="P79" i="4"/>
  <c r="O79" i="4"/>
  <c r="N79" i="4"/>
  <c r="M79" i="4"/>
  <c r="L79" i="4"/>
  <c r="AA79" i="4"/>
  <c r="K79" i="4"/>
  <c r="AA80" i="3"/>
  <c r="K80" i="3"/>
  <c r="Z79" i="4"/>
  <c r="J79" i="4"/>
  <c r="W80" i="4"/>
  <c r="Z80" i="3"/>
  <c r="J80" i="3"/>
  <c r="Y79" i="4"/>
  <c r="X80" i="4"/>
  <c r="Y80" i="3"/>
  <c r="AF14" i="3"/>
  <c r="AF12" i="3"/>
  <c r="AF13" i="3"/>
  <c r="AC22" i="3"/>
  <c r="AF75" i="3"/>
  <c r="AF59" i="3"/>
  <c r="AF43" i="3"/>
  <c r="AF27" i="3"/>
  <c r="AF11" i="3"/>
  <c r="AF76" i="3"/>
  <c r="AF74" i="3"/>
  <c r="AF58" i="3"/>
  <c r="AF42" i="3"/>
  <c r="AF26" i="3"/>
  <c r="AF10" i="3"/>
  <c r="AF45" i="3"/>
  <c r="AF73" i="3"/>
  <c r="AF57" i="3"/>
  <c r="AF41" i="3"/>
  <c r="AF25" i="3"/>
  <c r="AF9" i="3"/>
  <c r="AF44" i="3"/>
  <c r="AF72" i="3"/>
  <c r="AF56" i="3"/>
  <c r="AF40" i="3"/>
  <c r="AF24" i="3"/>
  <c r="AF8" i="3"/>
  <c r="AF28" i="3"/>
  <c r="AF71" i="3"/>
  <c r="AF55" i="3"/>
  <c r="AF39" i="3"/>
  <c r="AF23" i="3"/>
  <c r="AF7" i="3"/>
  <c r="AF70" i="3"/>
  <c r="AF54" i="3"/>
  <c r="AF38" i="3"/>
  <c r="AF22" i="3"/>
  <c r="AF6" i="3"/>
  <c r="AF60" i="3"/>
  <c r="AF69" i="3"/>
  <c r="AF53" i="3"/>
  <c r="AF37" i="3"/>
  <c r="AF21" i="3"/>
  <c r="AF5" i="3"/>
  <c r="AF68" i="3"/>
  <c r="AF52" i="3"/>
  <c r="AF36" i="3"/>
  <c r="AF20" i="3"/>
  <c r="AF4" i="3"/>
  <c r="AF29" i="3"/>
  <c r="AF67" i="3"/>
  <c r="AF51" i="3"/>
  <c r="AF35" i="3"/>
  <c r="AF19" i="3"/>
  <c r="AF3" i="3"/>
  <c r="AF66" i="3"/>
  <c r="AF50" i="3"/>
  <c r="AF34" i="3"/>
  <c r="AF18" i="3"/>
  <c r="AF61" i="3"/>
  <c r="AF65" i="3"/>
  <c r="AF49" i="3"/>
  <c r="AF33" i="3"/>
  <c r="AF17" i="3"/>
  <c r="AF2" i="3"/>
  <c r="AF64" i="3"/>
  <c r="AF48" i="3"/>
  <c r="AF32" i="3"/>
  <c r="AF16" i="3"/>
  <c r="AF63" i="3"/>
  <c r="AF47" i="3"/>
  <c r="AF31" i="3"/>
  <c r="AF15" i="3"/>
  <c r="AF62" i="3"/>
  <c r="AF46" i="3"/>
  <c r="AF30" i="3"/>
  <c r="AC15" i="3"/>
  <c r="AC62" i="3"/>
  <c r="AC71" i="3"/>
  <c r="AC30" i="3"/>
  <c r="AC31" i="3"/>
  <c r="AC45" i="3"/>
  <c r="AC46" i="3"/>
  <c r="AC47" i="3"/>
  <c r="AC63" i="3"/>
  <c r="AC44" i="3"/>
  <c r="AC37" i="3"/>
  <c r="AC20" i="3"/>
  <c r="AC16" i="3"/>
  <c r="AC19" i="3"/>
  <c r="AC29" i="3"/>
  <c r="AC75" i="3"/>
  <c r="AC26" i="3"/>
  <c r="AC57" i="3"/>
  <c r="AC41" i="3"/>
  <c r="AC25" i="3"/>
  <c r="AC9" i="3"/>
  <c r="AC60" i="3"/>
  <c r="AC43" i="3"/>
  <c r="AC10" i="3"/>
  <c r="AC56" i="3"/>
  <c r="AC40" i="3"/>
  <c r="AC24" i="3"/>
  <c r="AC8" i="3"/>
  <c r="AC76" i="3"/>
  <c r="AC27" i="3"/>
  <c r="AC7" i="3"/>
  <c r="AC14" i="3"/>
  <c r="AC28" i="3"/>
  <c r="AC58" i="3"/>
  <c r="AC55" i="3"/>
  <c r="AC39" i="3"/>
  <c r="AC23" i="3"/>
  <c r="AC70" i="3"/>
  <c r="AC54" i="3"/>
  <c r="AC38" i="3"/>
  <c r="AC6" i="3"/>
  <c r="AC5" i="3"/>
  <c r="AC13" i="3"/>
  <c r="AC59" i="3"/>
  <c r="AC42" i="3"/>
  <c r="AC69" i="3"/>
  <c r="AC21" i="3"/>
  <c r="AC36" i="3"/>
  <c r="AC67" i="3"/>
  <c r="AC3" i="3"/>
  <c r="AC50" i="3"/>
  <c r="AC34" i="3"/>
  <c r="AC18" i="3"/>
  <c r="AC61" i="3"/>
  <c r="AC12" i="3"/>
  <c r="AC74" i="3"/>
  <c r="AC72" i="3"/>
  <c r="AC53" i="3"/>
  <c r="AC52" i="3"/>
  <c r="AC4" i="3"/>
  <c r="AC35" i="3"/>
  <c r="AC66" i="3"/>
  <c r="AC65" i="3"/>
  <c r="AC49" i="3"/>
  <c r="AC33" i="3"/>
  <c r="AC17" i="3"/>
  <c r="AC11" i="3"/>
  <c r="AC73" i="3"/>
  <c r="AC68" i="3"/>
  <c r="AC51" i="3"/>
  <c r="AC64" i="3"/>
  <c r="AC48" i="3"/>
  <c r="AC32" i="3"/>
  <c r="AE3" i="3" l="1"/>
  <c r="AE59" i="3"/>
  <c r="AD37" i="3"/>
  <c r="AD69" i="3"/>
  <c r="AD17" i="3"/>
  <c r="AD51" i="3"/>
  <c r="AE24" i="3"/>
  <c r="AE51" i="3"/>
  <c r="AD75" i="3"/>
  <c r="AE38" i="3"/>
  <c r="AE41" i="3"/>
  <c r="AE29" i="3"/>
  <c r="AD42" i="3"/>
  <c r="AE65" i="3"/>
  <c r="AE54" i="3"/>
  <c r="AE57" i="3"/>
  <c r="AE61" i="3"/>
  <c r="AE47" i="3"/>
  <c r="AE17" i="3"/>
  <c r="AE33" i="3"/>
  <c r="AE40" i="3"/>
  <c r="AE12" i="3"/>
  <c r="AE5" i="3"/>
  <c r="AE8" i="3"/>
  <c r="AE28" i="3"/>
  <c r="AE70" i="3"/>
  <c r="AE56" i="3"/>
  <c r="AE44" i="3"/>
  <c r="AE21" i="3"/>
  <c r="AE53" i="3"/>
  <c r="AE69" i="3"/>
  <c r="AE67" i="3"/>
  <c r="AE60" i="3"/>
  <c r="AE34" i="3"/>
  <c r="AE11" i="3"/>
  <c r="AE76" i="3"/>
  <c r="AE62" i="3"/>
  <c r="AE7" i="3"/>
  <c r="AE10" i="3"/>
  <c r="AE27" i="3"/>
  <c r="AD50" i="3"/>
  <c r="AD52" i="3"/>
  <c r="AE63" i="3"/>
  <c r="AE20" i="3"/>
  <c r="AE23" i="3"/>
  <c r="AE26" i="3"/>
  <c r="AE43" i="3"/>
  <c r="AE18" i="3"/>
  <c r="AE36" i="3"/>
  <c r="AE39" i="3"/>
  <c r="AE42" i="3"/>
  <c r="AE75" i="3"/>
  <c r="AE52" i="3"/>
  <c r="AE55" i="3"/>
  <c r="AE58" i="3"/>
  <c r="AD49" i="3"/>
  <c r="AE50" i="3"/>
  <c r="AE68" i="3"/>
  <c r="AE6" i="3"/>
  <c r="AE71" i="3"/>
  <c r="AE9" i="3"/>
  <c r="AE74" i="3"/>
  <c r="AD38" i="3"/>
  <c r="AE37" i="3"/>
  <c r="AE22" i="3"/>
  <c r="AD45" i="3"/>
  <c r="AE25" i="3"/>
  <c r="AC2" i="3"/>
  <c r="AE48" i="3"/>
  <c r="AD11" i="3"/>
  <c r="AD28" i="3"/>
  <c r="AD39" i="3"/>
  <c r="AD33" i="3"/>
  <c r="AD48" i="3"/>
  <c r="AD46" i="3"/>
  <c r="AB16" i="4"/>
  <c r="AB32" i="4"/>
  <c r="AB48" i="4"/>
  <c r="AB64" i="4"/>
  <c r="AB17" i="4"/>
  <c r="AB33" i="4"/>
  <c r="AB49" i="4"/>
  <c r="AB65" i="4"/>
  <c r="AB18" i="4"/>
  <c r="AB34" i="4"/>
  <c r="AB50" i="4"/>
  <c r="AB66" i="4"/>
  <c r="AB3" i="4"/>
  <c r="AB19" i="4"/>
  <c r="AB35" i="4"/>
  <c r="AB51" i="4"/>
  <c r="AB67" i="4"/>
  <c r="AB4" i="4"/>
  <c r="AB20" i="4"/>
  <c r="AB36" i="4"/>
  <c r="AB52" i="4"/>
  <c r="AB68" i="4"/>
  <c r="AB5" i="4"/>
  <c r="AB21" i="4"/>
  <c r="AB37" i="4"/>
  <c r="AB53" i="4"/>
  <c r="AB69" i="4"/>
  <c r="AB6" i="4"/>
  <c r="AB22" i="4"/>
  <c r="AB38" i="4"/>
  <c r="AB54" i="4"/>
  <c r="AB70" i="4"/>
  <c r="AB7" i="4"/>
  <c r="AB23" i="4"/>
  <c r="AB39" i="4"/>
  <c r="AB55" i="4"/>
  <c r="AB71" i="4"/>
  <c r="AB8" i="4"/>
  <c r="AB24" i="4"/>
  <c r="AB40" i="4"/>
  <c r="AB56" i="4"/>
  <c r="AB72" i="4"/>
  <c r="AB9" i="4"/>
  <c r="AB25" i="4"/>
  <c r="AB41" i="4"/>
  <c r="AB57" i="4"/>
  <c r="AB73" i="4"/>
  <c r="AB10" i="4"/>
  <c r="AB26" i="4"/>
  <c r="AB42" i="4"/>
  <c r="AB58" i="4"/>
  <c r="AB74" i="4"/>
  <c r="AB11" i="4"/>
  <c r="AB27" i="4"/>
  <c r="AB43" i="4"/>
  <c r="AB59" i="4"/>
  <c r="AB75" i="4"/>
  <c r="AB12" i="4"/>
  <c r="AB28" i="4"/>
  <c r="AB44" i="4"/>
  <c r="AB60" i="4"/>
  <c r="AB76" i="4"/>
  <c r="AB13" i="4"/>
  <c r="AB29" i="4"/>
  <c r="AB45" i="4"/>
  <c r="AB61" i="4"/>
  <c r="AB2" i="4"/>
  <c r="AB14" i="4"/>
  <c r="AB30" i="4"/>
  <c r="AB46" i="4"/>
  <c r="AB62" i="4"/>
  <c r="AB15" i="4"/>
  <c r="AB31" i="4"/>
  <c r="AB47" i="4"/>
  <c r="AB63" i="4"/>
  <c r="AD27" i="3"/>
  <c r="AD44" i="3"/>
  <c r="AD40" i="3"/>
  <c r="AD64" i="3"/>
  <c r="AD3" i="3"/>
  <c r="AD4" i="3"/>
  <c r="AD43" i="3"/>
  <c r="AD60" i="3"/>
  <c r="AD13" i="3"/>
  <c r="AD18" i="3"/>
  <c r="AD19" i="3"/>
  <c r="AD20" i="3"/>
  <c r="AD5" i="3"/>
  <c r="AD62" i="3"/>
  <c r="AD26" i="3"/>
  <c r="AD59" i="3"/>
  <c r="AD76" i="3"/>
  <c r="AD29" i="3"/>
  <c r="AD34" i="3"/>
  <c r="AD35" i="3"/>
  <c r="AD36" i="3"/>
  <c r="AD21" i="3"/>
  <c r="AD58" i="3"/>
  <c r="AD7" i="3"/>
  <c r="AD61" i="3"/>
  <c r="AD65" i="3"/>
  <c r="AD70" i="3"/>
  <c r="AD66" i="3"/>
  <c r="AD6" i="3"/>
  <c r="AD68" i="3"/>
  <c r="AD23" i="3"/>
  <c r="AE66" i="3"/>
  <c r="AD74" i="3"/>
  <c r="AD22" i="3"/>
  <c r="AD67" i="3"/>
  <c r="AD54" i="3"/>
  <c r="AE64" i="3"/>
  <c r="AD24" i="3"/>
  <c r="AE4" i="3"/>
  <c r="AD55" i="3"/>
  <c r="AD14" i="3"/>
  <c r="AD53" i="3"/>
  <c r="AD72" i="3"/>
  <c r="AD9" i="3"/>
  <c r="AD8" i="3"/>
  <c r="AE19" i="3"/>
  <c r="AD56" i="3"/>
  <c r="AD41" i="3"/>
  <c r="AD25" i="3"/>
  <c r="AD57" i="3"/>
  <c r="AD10" i="3"/>
  <c r="AE49" i="3"/>
  <c r="AD73" i="3"/>
  <c r="AD15" i="3"/>
  <c r="AE2" i="3"/>
  <c r="AD2" i="3"/>
  <c r="AD31" i="3"/>
  <c r="AE13" i="3"/>
  <c r="AE14" i="3"/>
  <c r="AE16" i="3"/>
  <c r="AE35" i="3"/>
  <c r="AE73" i="3"/>
  <c r="AE72" i="3"/>
  <c r="AE83" i="3"/>
  <c r="AD83" i="3"/>
  <c r="AD47" i="3"/>
  <c r="AD16" i="3"/>
  <c r="AE30" i="3"/>
  <c r="AE15" i="3"/>
  <c r="AE32" i="3"/>
  <c r="AD71" i="3"/>
  <c r="AD12" i="3"/>
  <c r="AD30" i="3"/>
  <c r="AD63" i="3"/>
  <c r="AE45" i="3"/>
  <c r="AE46" i="3"/>
  <c r="AE31" i="3"/>
  <c r="AC79" i="3"/>
  <c r="AC78" i="3"/>
  <c r="AC77" i="3"/>
  <c r="AC80" i="3" s="1"/>
  <c r="AC81" i="3" s="1"/>
  <c r="AF77" i="3"/>
  <c r="AF79" i="3"/>
  <c r="AF78" i="3"/>
  <c r="AF80" i="3" l="1"/>
  <c r="AF81" i="3" s="1"/>
  <c r="AD78" i="3"/>
  <c r="AE79" i="3"/>
  <c r="AE78" i="3"/>
  <c r="AD79" i="3"/>
  <c r="AE77" i="3"/>
  <c r="AD77" i="3"/>
  <c r="AE80" i="3" l="1"/>
  <c r="AE81" i="3" s="1"/>
  <c r="AD80" i="3"/>
  <c r="AD81" i="3" s="1"/>
</calcChain>
</file>

<file path=xl/sharedStrings.xml><?xml version="1.0" encoding="utf-8"?>
<sst xmlns="http://schemas.openxmlformats.org/spreadsheetml/2006/main" count="860" uniqueCount="252">
  <si>
    <t>Nickname</t>
  </si>
  <si>
    <t>Name</t>
  </si>
  <si>
    <t>Surname</t>
  </si>
  <si>
    <t>birth date</t>
  </si>
  <si>
    <t>gender</t>
  </si>
  <si>
    <t>Profile photo</t>
  </si>
  <si>
    <t>email</t>
  </si>
  <si>
    <t>tlf</t>
  </si>
  <si>
    <t>nacionality</t>
  </si>
  <si>
    <t>location</t>
  </si>
  <si>
    <t>address</t>
  </si>
  <si>
    <t>Photos</t>
  </si>
  <si>
    <t>Messages</t>
  </si>
  <si>
    <t>subscription</t>
  </si>
  <si>
    <t>purchases</t>
  </si>
  <si>
    <t>money stored</t>
  </si>
  <si>
    <t>key to other accounts</t>
  </si>
  <si>
    <t>Sexual preferences</t>
  </si>
  <si>
    <t>Physical</t>
  </si>
  <si>
    <t>Social</t>
  </si>
  <si>
    <t>Resources</t>
  </si>
  <si>
    <t>Psychological</t>
  </si>
  <si>
    <t>Prosecution</t>
  </si>
  <si>
    <t>Career</t>
  </si>
  <si>
    <t>Freedom</t>
  </si>
  <si>
    <t>Risk dimension</t>
  </si>
  <si>
    <t>mean</t>
  </si>
  <si>
    <t>Website</t>
  </si>
  <si>
    <t>Domain name</t>
  </si>
  <si>
    <t>Type</t>
  </si>
  <si>
    <t>Company</t>
  </si>
  <si>
    <t>Country</t>
  </si>
  <si>
    <t>min length</t>
  </si>
  <si>
    <t>min mask</t>
  </si>
  <si>
    <t>extra sec</t>
  </si>
  <si>
    <t>2fa</t>
  </si>
  <si>
    <t>chaturbate</t>
  </si>
  <si>
    <t>chaturbate.com</t>
  </si>
  <si>
    <t>Adult</t>
  </si>
  <si>
    <t>l</t>
  </si>
  <si>
    <t>Pornhub</t>
  </si>
  <si>
    <t>pornhub.com</t>
  </si>
  <si>
    <t>Aylo</t>
  </si>
  <si>
    <t>Canada</t>
  </si>
  <si>
    <t>lds</t>
  </si>
  <si>
    <t>stripchat</t>
  </si>
  <si>
    <t>stripchat.com</t>
  </si>
  <si>
    <t>xHamster</t>
  </si>
  <si>
    <t>xhamster.com</t>
  </si>
  <si>
    <t>—</t>
  </si>
  <si>
    <t>Cyprus</t>
  </si>
  <si>
    <t>ld</t>
  </si>
  <si>
    <t>XVideos</t>
  </si>
  <si>
    <t>xvideos.com</t>
  </si>
  <si>
    <t>Czech Republic</t>
  </si>
  <si>
    <t>Booking</t>
  </si>
  <si>
    <t>booking.com</t>
  </si>
  <si>
    <t>Business</t>
  </si>
  <si>
    <t>lud</t>
  </si>
  <si>
    <t>cashcrate</t>
  </si>
  <si>
    <t>cashcrate.com</t>
  </si>
  <si>
    <t>clearvoicesurveys</t>
  </si>
  <si>
    <t>clearvoicesurveys.com</t>
  </si>
  <si>
    <t>idealista</t>
  </si>
  <si>
    <t>idealista.com</t>
  </si>
  <si>
    <t>luds</t>
  </si>
  <si>
    <t>kickstarter</t>
  </si>
  <si>
    <t>kickstarter.com</t>
  </si>
  <si>
    <t>MyHeritage</t>
  </si>
  <si>
    <t>myheritage.com</t>
  </si>
  <si>
    <t>rightmove</t>
  </si>
  <si>
    <t>rightmove.co.uk</t>
  </si>
  <si>
    <t>ud</t>
  </si>
  <si>
    <t>usps</t>
  </si>
  <si>
    <t>usps.com</t>
  </si>
  <si>
    <t>zillow</t>
  </si>
  <si>
    <t>zillow.com</t>
  </si>
  <si>
    <t xml:space="preserve">canva </t>
  </si>
  <si>
    <t>canva.com</t>
  </si>
  <si>
    <t>Digital tool</t>
  </si>
  <si>
    <t>ChatGPT</t>
  </si>
  <si>
    <t>chatgpt.com[a]</t>
  </si>
  <si>
    <t>OpenAI</t>
  </si>
  <si>
    <t>United States</t>
  </si>
  <si>
    <t>Chegg</t>
  </si>
  <si>
    <t>chegg.com</t>
  </si>
  <si>
    <t>docusign</t>
  </si>
  <si>
    <t>docusign.net</t>
  </si>
  <si>
    <t>ilovepdf</t>
  </si>
  <si>
    <t>ilovepdf.com</t>
  </si>
  <si>
    <t>linktree</t>
  </si>
  <si>
    <t>linktree.com</t>
  </si>
  <si>
    <t>ShareThis</t>
  </si>
  <si>
    <t>sharethis.com</t>
  </si>
  <si>
    <t>dropbox</t>
  </si>
  <si>
    <t>dropbox.com</t>
  </si>
  <si>
    <t>mixfiend</t>
  </si>
  <si>
    <t>mixfiend.com</t>
  </si>
  <si>
    <t>gmail</t>
  </si>
  <si>
    <t>gmail.com</t>
  </si>
  <si>
    <t>Email</t>
  </si>
  <si>
    <t>Google</t>
  </si>
  <si>
    <t>gmx</t>
  </si>
  <si>
    <t>gmx.net</t>
  </si>
  <si>
    <t>Outlook.com</t>
  </si>
  <si>
    <t>live.com</t>
  </si>
  <si>
    <t>Microsoft</t>
  </si>
  <si>
    <t>lu</t>
  </si>
  <si>
    <t>Yahoo!</t>
  </si>
  <si>
    <t>yahoo.com</t>
  </si>
  <si>
    <t>Yandex</t>
  </si>
  <si>
    <t>yandex.ru</t>
  </si>
  <si>
    <t>Russia</t>
  </si>
  <si>
    <t>asuracomics</t>
  </si>
  <si>
    <t>asuracomics.com</t>
  </si>
  <si>
    <t>Entertain</t>
  </si>
  <si>
    <t>lusd</t>
  </si>
  <si>
    <t>Max</t>
  </si>
  <si>
    <t>max.com</t>
  </si>
  <si>
    <t>Warner Bros. Discovery</t>
  </si>
  <si>
    <t>Netflix</t>
  </si>
  <si>
    <t>netflix.com</t>
  </si>
  <si>
    <t>spotify</t>
  </si>
  <si>
    <t>spotify.com</t>
  </si>
  <si>
    <t>Spotify AB</t>
  </si>
  <si>
    <t>Switzerland</t>
  </si>
  <si>
    <t>twitch</t>
  </si>
  <si>
    <t>twitch.tv</t>
  </si>
  <si>
    <t>Bankofamerica</t>
  </si>
  <si>
    <t>bankofamerica.com</t>
  </si>
  <si>
    <t>Finance</t>
  </si>
  <si>
    <t>Chase</t>
  </si>
  <si>
    <t>chase.com</t>
  </si>
  <si>
    <t>chase</t>
  </si>
  <si>
    <t>paypal</t>
  </si>
  <si>
    <t>paypal.com</t>
  </si>
  <si>
    <t>tradingview</t>
  </si>
  <si>
    <t>tradingview.com</t>
  </si>
  <si>
    <t>wellsfargo</t>
  </si>
  <si>
    <t>wellsfargo.com</t>
  </si>
  <si>
    <t>chess.com</t>
  </si>
  <si>
    <t>Games</t>
  </si>
  <si>
    <t>ea</t>
  </si>
  <si>
    <t>ea.com</t>
  </si>
  <si>
    <t>EA</t>
  </si>
  <si>
    <t>epicgames</t>
  </si>
  <si>
    <t>epicgames.com</t>
  </si>
  <si>
    <t>Epic games</t>
  </si>
  <si>
    <t>roblox</t>
  </si>
  <si>
    <t>roblox.com</t>
  </si>
  <si>
    <t>roblox corp</t>
  </si>
  <si>
    <t>steam</t>
  </si>
  <si>
    <t>store.steampowered.com</t>
  </si>
  <si>
    <t>gogames</t>
  </si>
  <si>
    <t>gogames.com</t>
  </si>
  <si>
    <t>zynga</t>
  </si>
  <si>
    <t>zynga.com</t>
  </si>
  <si>
    <t>aws</t>
  </si>
  <si>
    <t>aws.amazon.com</t>
  </si>
  <si>
    <t>Internet</t>
  </si>
  <si>
    <t>amazon</t>
  </si>
  <si>
    <t>godaddy</t>
  </si>
  <si>
    <t>godaddy.com</t>
  </si>
  <si>
    <t>goddady inc</t>
  </si>
  <si>
    <t>hostinger</t>
  </si>
  <si>
    <t>hostinger.com</t>
  </si>
  <si>
    <t>weebly</t>
  </si>
  <si>
    <t>weebly.com</t>
  </si>
  <si>
    <t>wix</t>
  </si>
  <si>
    <t>wix.com</t>
  </si>
  <si>
    <t>Globo</t>
  </si>
  <si>
    <t>globo.com</t>
  </si>
  <si>
    <t>News</t>
  </si>
  <si>
    <t>Theguardian</t>
  </si>
  <si>
    <t>theguardian.com</t>
  </si>
  <si>
    <t>CNN</t>
  </si>
  <si>
    <t>cnn.com</t>
  </si>
  <si>
    <t>BBC</t>
  </si>
  <si>
    <t>bbc.com</t>
  </si>
  <si>
    <t>UK</t>
  </si>
  <si>
    <t>New York times</t>
  </si>
  <si>
    <t>nytimes.com</t>
  </si>
  <si>
    <t>Amazon</t>
  </si>
  <si>
    <t>amazon.com</t>
  </si>
  <si>
    <t>Shopping</t>
  </si>
  <si>
    <t>etsy</t>
  </si>
  <si>
    <t>etsy.com</t>
  </si>
  <si>
    <t>hautelook</t>
  </si>
  <si>
    <t>hautelook.com</t>
  </si>
  <si>
    <t>Samsung</t>
  </si>
  <si>
    <t>samsung.com</t>
  </si>
  <si>
    <t>South Korea</t>
  </si>
  <si>
    <t>temu</t>
  </si>
  <si>
    <t>temu.com</t>
  </si>
  <si>
    <t>walmart</t>
  </si>
  <si>
    <t>walmart.com</t>
  </si>
  <si>
    <t>shein</t>
  </si>
  <si>
    <t>shein.com</t>
  </si>
  <si>
    <t>linkedin</t>
  </si>
  <si>
    <t>linkedin.com</t>
  </si>
  <si>
    <t>Discord</t>
  </si>
  <si>
    <t>discord.com</t>
  </si>
  <si>
    <t>Discord Inc.</t>
  </si>
  <si>
    <t>dubshmash</t>
  </si>
  <si>
    <t>dubshmash.com</t>
  </si>
  <si>
    <t>Facebook</t>
  </si>
  <si>
    <t>facebook.com</t>
  </si>
  <si>
    <t>Meta</t>
  </si>
  <si>
    <t>Instagram</t>
  </si>
  <si>
    <t>instagram.com</t>
  </si>
  <si>
    <t>Mate1</t>
  </si>
  <si>
    <t>edate.com</t>
  </si>
  <si>
    <t>myspace</t>
  </si>
  <si>
    <t>myspace.com</t>
  </si>
  <si>
    <t>Pinterest</t>
  </si>
  <si>
    <t>pinterest.com</t>
  </si>
  <si>
    <t>Reddit</t>
  </si>
  <si>
    <t>reddit.com</t>
  </si>
  <si>
    <t>TikTok</t>
  </si>
  <si>
    <t>tiktok.com</t>
  </si>
  <si>
    <t>ByteDance</t>
  </si>
  <si>
    <t>China</t>
  </si>
  <si>
    <t>X</t>
  </si>
  <si>
    <t>x.com</t>
  </si>
  <si>
    <t>X Corp.</t>
  </si>
  <si>
    <t>dubsmash</t>
  </si>
  <si>
    <t>dubsmash.com</t>
  </si>
  <si>
    <t>htcmania</t>
  </si>
  <si>
    <t>htcmania.com</t>
  </si>
  <si>
    <t>Risk</t>
  </si>
  <si>
    <t>risk</t>
  </si>
  <si>
    <t>sum</t>
  </si>
  <si>
    <t>max</t>
  </si>
  <si>
    <t>median</t>
  </si>
  <si>
    <t>min</t>
  </si>
  <si>
    <t>std</t>
  </si>
  <si>
    <t>Total columns</t>
  </si>
  <si>
    <t>absolute max</t>
  </si>
  <si>
    <t xml:space="preserve">  </t>
  </si>
  <si>
    <t>scale</t>
  </si>
  <si>
    <t>low</t>
  </si>
  <si>
    <t xml:space="preserve">very low </t>
  </si>
  <si>
    <t>medium</t>
  </si>
  <si>
    <t>high</t>
  </si>
  <si>
    <t>very high</t>
  </si>
  <si>
    <t>death</t>
  </si>
  <si>
    <t>0-30</t>
  </si>
  <si>
    <t>30-60</t>
  </si>
  <si>
    <t>60-90</t>
  </si>
  <si>
    <t>90-120</t>
  </si>
  <si>
    <t>120-150</t>
  </si>
  <si>
    <t>150-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</si>
</sst>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/>
        <bgColor theme="8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0" borderId="0"/>
    <xf numFmtId="0" fontId="7" fillId="5" borderId="3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3">
    <xf numFmtId="0" fontId="0" fillId="0" borderId="0" xfId="0"/>
    <xf numFmtId="0" fontId="4" fillId="2" borderId="2" xfId="1" applyFont="1" applyBorder="1"/>
    <xf numFmtId="0" fontId="5" fillId="4" borderId="2" xfId="0" applyFont="1" applyFill="1" applyBorder="1"/>
    <xf numFmtId="2" fontId="0" fillId="0" borderId="0" xfId="0" applyNumberFormat="1"/>
    <xf numFmtId="0" fontId="6" fillId="0" borderId="0" xfId="3"/>
    <xf numFmtId="0" fontId="2" fillId="2" borderId="0" xfId="1"/>
    <xf numFmtId="0" fontId="1" fillId="0" borderId="0" xfId="3" applyFont="1"/>
    <xf numFmtId="2" fontId="3" fillId="3" borderId="1" xfId="2" applyNumberFormat="1"/>
    <xf numFmtId="0" fontId="7" fillId="5" borderId="3" xfId="4"/>
    <xf numFmtId="0" fontId="1" fillId="6" borderId="4" xfId="5" applyBorder="1"/>
    <xf numFmtId="0" fontId="5" fillId="4" borderId="0" xfId="0" applyFont="1" applyFill="1"/>
    <xf numFmtId="2" fontId="1" fillId="7" borderId="0" xfId="6" applyNumberFormat="1"/>
    <xf numFmtId="17" fontId="6" fillId="0" borderId="0" xfId="3" applyNumberFormat="1"/>
  </cellXfs>
  <cellStyles count="7">
    <cellStyle name="20% - Accent1" xfId="5" builtinId="30"/>
    <cellStyle name="60% - Accent5" xfId="6" builtinId="48"/>
    <cellStyle name="Bad" xfId="1" builtinId="27"/>
    <cellStyle name="Check Cell" xfId="4" builtinId="23"/>
    <cellStyle name="Input" xfId="2" builtinId="20"/>
    <cellStyle name="Normal" xfId="0" builtinId="0"/>
    <cellStyle name="Normal 2" xfId="3" xr:uid="{D188F44A-CEAC-484B-9B6D-FABDEF7BDE4D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mean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mean</a:t>
          </a:r>
        </a:p>
      </cx:txPr>
    </cx:title>
    <cx:plotArea>
      <cx:plotAreaRegion>
        <cx:series layoutId="clusteredColumn" uniqueId="{F320A9EE-EE69-4D32-ABA0-297822AF1AE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Sum</a:t>
          </a:r>
        </a:p>
      </cx:txPr>
    </cx:title>
    <cx:plotArea>
      <cx:plotAreaRegion>
        <cx:series layoutId="clusteredColumn" uniqueId="{A96F8651-1FFA-44DD-831A-1027D0BDF93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Max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Max</a:t>
          </a:r>
        </a:p>
      </cx:txPr>
    </cx:title>
    <cx:plotArea>
      <cx:plotAreaRegion>
        <cx:series layoutId="clusteredColumn" uniqueId="{B60AF564-57E2-4330-A3E5-C361D98067F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Median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Median</a:t>
          </a:r>
        </a:p>
      </cx:txPr>
    </cx:title>
    <cx:plotArea>
      <cx:plotAreaRegion>
        <cx:series layoutId="clusteredColumn" uniqueId="{54123098-EE3E-4A6F-B44B-1EB536242715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495300</xdr:colOff>
      <xdr:row>62</xdr:row>
      <xdr:rowOff>119062</xdr:rowOff>
    </xdr:from>
    <xdr:to>
      <xdr:col>37</xdr:col>
      <xdr:colOff>257175</xdr:colOff>
      <xdr:row>76</xdr:row>
      <xdr:rowOff>61912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2B718-34F6-5807-02CC-1A292DA15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97800" y="123682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504825</xdr:colOff>
      <xdr:row>77</xdr:row>
      <xdr:rowOff>33337</xdr:rowOff>
    </xdr:from>
    <xdr:to>
      <xdr:col>37</xdr:col>
      <xdr:colOff>266700</xdr:colOff>
      <xdr:row>90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9C90731-5BE5-88F5-36C5-F59AF4E754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07325" y="1528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500062</xdr:colOff>
      <xdr:row>62</xdr:row>
      <xdr:rowOff>128587</xdr:rowOff>
    </xdr:from>
    <xdr:to>
      <xdr:col>42</xdr:col>
      <xdr:colOff>261937</xdr:colOff>
      <xdr:row>76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40DF364-A6D6-9DB8-6F5D-EEC8E0F25F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312687" y="12377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461962</xdr:colOff>
      <xdr:row>77</xdr:row>
      <xdr:rowOff>33337</xdr:rowOff>
    </xdr:from>
    <xdr:to>
      <xdr:col>42</xdr:col>
      <xdr:colOff>223837</xdr:colOff>
      <xdr:row>90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3FBEF9F-9540-F462-9259-ED8A19AB70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74587" y="15282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67BB37-8F62-418F-8B96-F3E812FBADFF}" name="Table_13" displayName="Table_13" ref="A1:AA76">
  <sortState xmlns:xlrd2="http://schemas.microsoft.com/office/spreadsheetml/2017/richdata2" ref="A2:AA76">
    <sortCondition ref="C1:C76"/>
  </sortState>
  <tableColumns count="27">
    <tableColumn id="1" xr3:uid="{071B4CFE-A03A-4AF7-B42B-C2B7DAA07DCB}" name="Website" dataDxfId="8"/>
    <tableColumn id="2" xr3:uid="{028F8BBD-31E2-4672-93E2-F1D5B57B06E7}" name="Domain name"/>
    <tableColumn id="3" xr3:uid="{495839F7-72B2-4D33-B257-D25EE0AF3720}" name="Type"/>
    <tableColumn id="4" xr3:uid="{0A72491A-C0F4-4953-B010-2D1A2CFF0B67}" name="Company"/>
    <tableColumn id="5" xr3:uid="{E1EEB9B5-F7E0-4A12-9CF9-23FE84417F19}" name="Country"/>
    <tableColumn id="6" xr3:uid="{D677885F-846A-4B66-BCAC-7B473997D86C}" name="min length"/>
    <tableColumn id="7" xr3:uid="{2C109460-A010-42B0-B597-719C0EF28FCE}" name="min mask"/>
    <tableColumn id="8" xr3:uid="{D95E38A3-188B-4D0C-BE99-405B58B1D6FA}" name="extra sec"/>
    <tableColumn id="9" xr3:uid="{A0B86E98-0A97-42AE-9DE7-DCCF39E4D0C8}" name="2fa"/>
    <tableColumn id="26" xr3:uid="{99CC9E9B-F8DE-4433-941C-1A1926D131DF}" name="Nickname"/>
    <tableColumn id="10" xr3:uid="{AA134BF8-3E33-4893-8D4D-32BD32003342}" name="Name"/>
    <tableColumn id="27" xr3:uid="{D3E428DB-F581-4F5E-97CE-B5C7A0BF3912}" name="Surname"/>
    <tableColumn id="11" xr3:uid="{B3FAEC06-BE2C-4A56-B6E4-7EB7DC816018}" name="birth date"/>
    <tableColumn id="12" xr3:uid="{D07727E4-65BA-4A06-8305-CB34AE0C7E6B}" name="gender"/>
    <tableColumn id="13" xr3:uid="{B0D2F9AE-1AB3-4C9B-B79F-A0D8487A7124}" name="Profile photo"/>
    <tableColumn id="14" xr3:uid="{299BA8A6-CD8A-4D94-AEC1-EAA1595048EB}" name="email"/>
    <tableColumn id="15" xr3:uid="{2F85DCCA-0FF5-43E5-99D0-8DE2347E51DB}" name="tlf"/>
    <tableColumn id="16" xr3:uid="{5B732028-B9D2-424B-A4BA-6D55F72915C4}" name="nacionality"/>
    <tableColumn id="17" xr3:uid="{5E30B691-4736-4B7E-8A14-C8E9C4CE3EB0}" name="location"/>
    <tableColumn id="18" xr3:uid="{E0EB68F5-2F58-4588-B8A5-BDD157C5A43B}" name="address"/>
    <tableColumn id="31" xr3:uid="{838746F4-85F7-436A-935A-C328BD52C7AB}" name="Photos"/>
    <tableColumn id="19" xr3:uid="{2F9AFFDC-06F4-46CE-8B09-1E3AB11FB27F}" name="Messages"/>
    <tableColumn id="20" xr3:uid="{CC102357-8ABD-4B62-9A2C-8615EA74B057}" name="subscription"/>
    <tableColumn id="21" xr3:uid="{9A8F6B4C-580A-454D-A45F-531D0093D8CB}" name="purchases"/>
    <tableColumn id="24" xr3:uid="{BC1D07B0-AB2C-44CA-B95E-0914F2FB83EE}" name="money stored" dataDxfId="7"/>
    <tableColumn id="25" xr3:uid="{171EEF98-D3DA-4D14-A89F-D2327B05271C}" name="key to other accounts" dataDxfId="6"/>
    <tableColumn id="29" xr3:uid="{964289FB-1944-470B-AF80-DED834E4EBD0}" name="Sexual preferences" dataDxfId="5"/>
  </tableColumns>
  <tableStyleInfo name="TableStyleMedium6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807F9-15B6-4C16-B103-E6DD2DFE0443}" name="Table_1" displayName="Table_1" ref="A1:AB77">
  <sortState xmlns:xlrd2="http://schemas.microsoft.com/office/spreadsheetml/2017/richdata2" ref="A2:AA76">
    <sortCondition ref="C1:C76"/>
  </sortState>
  <tableColumns count="28">
    <tableColumn id="1" xr3:uid="{D49D63F5-14C4-474F-AC2A-717807CBA19D}" name="Website" dataDxfId="4"/>
    <tableColumn id="2" xr3:uid="{967C92E5-930D-421B-96AB-24880DF56001}" name="Domain name"/>
    <tableColumn id="3" xr3:uid="{0F98C143-4D0B-4475-9B66-A3B7B357676B}" name="Type"/>
    <tableColumn id="4" xr3:uid="{FE726D90-FE6D-45AE-A82B-74913D74B4C9}" name="Company"/>
    <tableColumn id="5" xr3:uid="{8558AA38-5B7C-4A20-9A1A-20856D97B654}" name="Country"/>
    <tableColumn id="6" xr3:uid="{9BF4B24A-D88E-4C33-9B7E-4CFE8EBDE060}" name="min length"/>
    <tableColumn id="7" xr3:uid="{C48BE560-1D71-484A-993B-D1B6CAEBC009}" name="min mask"/>
    <tableColumn id="8" xr3:uid="{A1CACA65-4A34-470D-888E-BF6D00D2EDA7}" name="extra sec"/>
    <tableColumn id="9" xr3:uid="{714A2623-94A5-4AA4-93C4-705AA6E9BDE8}" name="2fa"/>
    <tableColumn id="26" xr3:uid="{E45466B1-56A9-406F-8315-FFAC30740C32}" name="Nickname"/>
    <tableColumn id="10" xr3:uid="{14F7D85F-55EC-49A8-AAF8-FBFDAFE829EF}" name="Name"/>
    <tableColumn id="27" xr3:uid="{3EBDD9F8-22D2-428B-B188-933AA1159D5C}" name="Surname"/>
    <tableColumn id="11" xr3:uid="{7086BE79-A07A-4FEC-9570-F13DAD5BE1B6}" name="birth date"/>
    <tableColumn id="12" xr3:uid="{3382374F-23DB-4D2B-BC9C-062FB322ACE9}" name="gender"/>
    <tableColumn id="13" xr3:uid="{0C29866B-C3FC-4DDA-91CE-A3D958FBE297}" name="Profile photo"/>
    <tableColumn id="14" xr3:uid="{F4D1457D-7F66-4D4D-B396-A56760C56638}" name="email"/>
    <tableColumn id="15" xr3:uid="{9A311785-A608-4CCD-9B34-FB7B39338762}" name="tlf"/>
    <tableColumn id="16" xr3:uid="{BB8707FD-2779-4B28-BCDF-35D9B5923C8D}" name="nacionality"/>
    <tableColumn id="17" xr3:uid="{A1B54E5E-90DF-406A-B569-57132CFCC617}" name="location"/>
    <tableColumn id="18" xr3:uid="{CD95119C-7A4A-42C3-9EC3-52E878429065}" name="address"/>
    <tableColumn id="31" xr3:uid="{E0DB3F00-7A59-4689-9E01-7620969960AC}" name="Photos"/>
    <tableColumn id="19" xr3:uid="{6D279B90-8B6A-4969-AA25-549CB632101F}" name="Messages"/>
    <tableColumn id="20" xr3:uid="{ED04A4C0-FB40-44A6-83DA-2CC6D398451E}" name="subscription"/>
    <tableColumn id="21" xr3:uid="{E5146E0C-0CB1-4A72-8CC4-D894B22246AB}" name="purchases"/>
    <tableColumn id="24" xr3:uid="{B3AA793D-C1A7-4FEF-9806-0EBB14D673EF}" name="money stored" dataDxfId="3"/>
    <tableColumn id="25" xr3:uid="{65983C56-E6B3-4E44-9E39-FF5DD8D46B16}" name="key to other accounts" dataDxfId="2"/>
    <tableColumn id="29" xr3:uid="{FAC1B20E-7929-44D8-BCF3-FA3836B357D2}" name="Sexual preferences" dataDxfId="1"/>
    <tableColumn id="22" xr3:uid="{75CC30E7-C3D3-415D-B891-9ACAF13E6392}" name="risk" dataDxfId="0"/>
  </tableColumns>
  <tableStyleInfo name="TableStyleMedium6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522F9-F455-4B38-A565-C6DB8983C156}">
  <dimension ref="A1:AB988"/>
  <sheetViews>
    <sheetView workbookViewId="0">
      <pane xSplit="5" ySplit="1" topLeftCell="F25" activePane="bottomRight" state="frozen"/>
      <selection pane="topRight" activeCell="F1" sqref="F1"/>
      <selection pane="bottomLeft" activeCell="A2" sqref="A2"/>
      <selection pane="bottomRight" activeCell="C36" sqref="C36:AB37"/>
    </sheetView>
  </sheetViews>
  <sheetFormatPr defaultColWidth="14.42578125" defaultRowHeight="15" customHeight="1" x14ac:dyDescent="0.25"/>
  <cols>
    <col min="1" max="1" width="13.42578125" style="4" customWidth="1"/>
    <col min="2" max="2" width="8.28515625" style="4" hidden="1" customWidth="1"/>
    <col min="3" max="3" width="16" style="4" customWidth="1"/>
    <col min="4" max="4" width="11" style="4" hidden="1" customWidth="1"/>
    <col min="5" max="5" width="2.28515625" style="4" hidden="1" customWidth="1"/>
    <col min="6" max="6" width="9.140625" style="4" customWidth="1"/>
    <col min="7" max="7" width="11" style="4" customWidth="1"/>
    <col min="8" max="8" width="10.28515625" style="4" customWidth="1"/>
    <col min="9" max="9" width="8.85546875" style="4" customWidth="1"/>
    <col min="10" max="10" width="8.85546875" style="5" customWidth="1"/>
    <col min="11" max="11" width="8.85546875" style="4" customWidth="1"/>
    <col min="12" max="12" width="8.85546875" style="5" customWidth="1"/>
    <col min="13" max="13" width="11.140625" style="4" customWidth="1"/>
    <col min="14" max="18" width="8.85546875" style="4" customWidth="1"/>
    <col min="19" max="19" width="9.7109375" style="4" customWidth="1"/>
    <col min="20" max="20" width="9.28515625" style="4" customWidth="1"/>
    <col min="21" max="21" width="9.28515625" style="5" customWidth="1"/>
    <col min="22" max="22" width="9.28515625" style="4" customWidth="1"/>
    <col min="23" max="23" width="13.28515625" style="4" customWidth="1"/>
    <col min="24" max="24" width="11.7109375" style="4" customWidth="1"/>
    <col min="25" max="27" width="8.5703125" style="4" customWidth="1"/>
    <col min="28" max="28" width="8.85546875" style="4" customWidth="1"/>
    <col min="29" max="16384" width="14.42578125" style="4"/>
  </cols>
  <sheetData>
    <row r="1" spans="1:28" ht="16.5" thickTop="1" thickBot="1" x14ac:dyDescent="0.3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5" t="s">
        <v>0</v>
      </c>
      <c r="K1" s="4" t="s">
        <v>1</v>
      </c>
      <c r="L1" s="5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5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s="8" t="s">
        <v>229</v>
      </c>
    </row>
    <row r="2" spans="1:28" ht="15.75" thickTop="1" x14ac:dyDescent="0.25">
      <c r="A2" s="4" t="s">
        <v>36</v>
      </c>
      <c r="B2" s="4" t="s">
        <v>37</v>
      </c>
      <c r="C2" s="4" t="s">
        <v>38</v>
      </c>
      <c r="F2" s="4">
        <v>10</v>
      </c>
      <c r="G2" s="4" t="s">
        <v>39</v>
      </c>
      <c r="H2" s="4">
        <v>1</v>
      </c>
      <c r="N2" s="4">
        <v>1</v>
      </c>
      <c r="P2" s="4">
        <v>1</v>
      </c>
      <c r="S2" s="4">
        <v>1</v>
      </c>
      <c r="W2" s="4">
        <v>1</v>
      </c>
      <c r="X2" s="4">
        <v>1</v>
      </c>
      <c r="AA2" s="4">
        <v>1</v>
      </c>
      <c r="AB2" s="4">
        <f>SUMPRODUCT(Table_1[[#This Row],[Nickname]:[Sexual preferences]],$J$79:$AA$79)</f>
        <v>107</v>
      </c>
    </row>
    <row r="3" spans="1:28" x14ac:dyDescent="0.25">
      <c r="A3" s="4" t="s">
        <v>40</v>
      </c>
      <c r="B3" s="4" t="s">
        <v>41</v>
      </c>
      <c r="C3" s="4" t="s">
        <v>38</v>
      </c>
      <c r="D3" s="4" t="s">
        <v>42</v>
      </c>
      <c r="E3" s="4" t="s">
        <v>43</v>
      </c>
      <c r="F3" s="4">
        <v>8</v>
      </c>
      <c r="G3" s="4" t="s">
        <v>44</v>
      </c>
      <c r="H3" s="4">
        <v>1</v>
      </c>
      <c r="I3" s="4">
        <v>1</v>
      </c>
      <c r="K3" s="4">
        <v>1</v>
      </c>
      <c r="M3" s="4">
        <v>1</v>
      </c>
      <c r="N3" s="4">
        <v>1</v>
      </c>
      <c r="O3" s="4">
        <v>1</v>
      </c>
      <c r="P3" s="4">
        <v>1</v>
      </c>
      <c r="AA3" s="4">
        <v>1</v>
      </c>
      <c r="AB3" s="4">
        <f>SUMPRODUCT(Table_1[[#This Row],[Nickname]:[Sexual preferences]],$J$79:$AA$79)</f>
        <v>106</v>
      </c>
    </row>
    <row r="4" spans="1:28" x14ac:dyDescent="0.25">
      <c r="A4" s="4" t="s">
        <v>45</v>
      </c>
      <c r="B4" s="4" t="s">
        <v>46</v>
      </c>
      <c r="C4" s="4" t="s">
        <v>38</v>
      </c>
      <c r="F4" s="4">
        <v>6</v>
      </c>
      <c r="G4" s="4" t="s">
        <v>39</v>
      </c>
      <c r="H4" s="4">
        <v>1</v>
      </c>
      <c r="I4" s="4">
        <v>1</v>
      </c>
      <c r="K4" s="4">
        <v>1</v>
      </c>
      <c r="P4" s="4">
        <v>1</v>
      </c>
      <c r="W4" s="4">
        <v>1</v>
      </c>
      <c r="X4" s="4">
        <v>1</v>
      </c>
      <c r="AA4" s="4">
        <v>1</v>
      </c>
      <c r="AB4" s="4">
        <f>SUMPRODUCT(Table_1[[#This Row],[Nickname]:[Sexual preferences]],$J$79:$AA$79)</f>
        <v>95</v>
      </c>
    </row>
    <row r="5" spans="1:28" x14ac:dyDescent="0.25">
      <c r="A5" s="4" t="s">
        <v>47</v>
      </c>
      <c r="B5" s="4" t="s">
        <v>48</v>
      </c>
      <c r="C5" s="4" t="s">
        <v>38</v>
      </c>
      <c r="D5" s="4" t="s">
        <v>49</v>
      </c>
      <c r="E5" s="4" t="s">
        <v>50</v>
      </c>
      <c r="F5" s="4">
        <v>6</v>
      </c>
      <c r="G5" s="4" t="s">
        <v>51</v>
      </c>
      <c r="K5" s="4">
        <v>1</v>
      </c>
      <c r="M5" s="4">
        <v>1</v>
      </c>
      <c r="N5" s="4">
        <v>1</v>
      </c>
      <c r="O5" s="4">
        <v>1</v>
      </c>
      <c r="P5" s="4">
        <v>1</v>
      </c>
      <c r="S5" s="4">
        <v>1</v>
      </c>
      <c r="AA5" s="4">
        <v>1</v>
      </c>
      <c r="AB5" s="4">
        <f>SUMPRODUCT(Table_1[[#This Row],[Nickname]:[Sexual preferences]],$J$79:$AA$79)</f>
        <v>121</v>
      </c>
    </row>
    <row r="6" spans="1:28" x14ac:dyDescent="0.25">
      <c r="A6" s="4" t="s">
        <v>52</v>
      </c>
      <c r="B6" s="4" t="s">
        <v>53</v>
      </c>
      <c r="C6" s="4" t="s">
        <v>38</v>
      </c>
      <c r="D6" s="4" t="s">
        <v>49</v>
      </c>
      <c r="E6" s="4" t="s">
        <v>54</v>
      </c>
      <c r="F6" s="4">
        <v>8</v>
      </c>
      <c r="G6" s="4" t="s">
        <v>39</v>
      </c>
      <c r="H6" s="4">
        <v>1</v>
      </c>
      <c r="I6" s="4">
        <v>1</v>
      </c>
      <c r="K6" s="4">
        <v>1</v>
      </c>
      <c r="M6" s="4">
        <v>1</v>
      </c>
      <c r="N6" s="4">
        <v>1</v>
      </c>
      <c r="O6" s="4">
        <v>1</v>
      </c>
      <c r="P6" s="4">
        <v>1</v>
      </c>
      <c r="W6" s="4">
        <v>1</v>
      </c>
      <c r="AA6" s="4">
        <v>1</v>
      </c>
      <c r="AB6" s="4">
        <f>SUMPRODUCT(Table_1[[#This Row],[Nickname]:[Sexual preferences]],$J$79:$AA$79)</f>
        <v>118</v>
      </c>
    </row>
    <row r="7" spans="1:28" x14ac:dyDescent="0.25">
      <c r="A7" s="4" t="s">
        <v>55</v>
      </c>
      <c r="B7" s="4" t="s">
        <v>56</v>
      </c>
      <c r="C7" s="4" t="s">
        <v>57</v>
      </c>
      <c r="F7" s="4">
        <v>10</v>
      </c>
      <c r="G7" s="4" t="s">
        <v>58</v>
      </c>
      <c r="I7" s="4">
        <v>1</v>
      </c>
      <c r="K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T7" s="4">
        <v>1</v>
      </c>
      <c r="V7" s="4">
        <v>1</v>
      </c>
      <c r="X7" s="4">
        <v>1</v>
      </c>
      <c r="AB7" s="4">
        <f>SUMPRODUCT(Table_1[[#This Row],[Nickname]:[Sexual preferences]],$J$79:$AA$79)</f>
        <v>167</v>
      </c>
    </row>
    <row r="8" spans="1:28" x14ac:dyDescent="0.25">
      <c r="A8" s="4" t="s">
        <v>59</v>
      </c>
      <c r="B8" s="4" t="s">
        <v>60</v>
      </c>
      <c r="C8" s="4" t="s">
        <v>57</v>
      </c>
      <c r="F8" s="4">
        <v>6</v>
      </c>
      <c r="G8" s="4" t="s">
        <v>39</v>
      </c>
      <c r="P8" s="4">
        <v>1</v>
      </c>
      <c r="Y8" s="4">
        <v>1</v>
      </c>
      <c r="AB8" s="4">
        <f>SUMPRODUCT(Table_1[[#This Row],[Nickname]:[Sexual preferences]],$J$79:$AA$79)</f>
        <v>49</v>
      </c>
    </row>
    <row r="9" spans="1:28" x14ac:dyDescent="0.25">
      <c r="A9" s="4" t="s">
        <v>61</v>
      </c>
      <c r="B9" s="4" t="s">
        <v>62</v>
      </c>
      <c r="C9" s="4" t="s">
        <v>57</v>
      </c>
      <c r="F9" s="4">
        <v>8</v>
      </c>
      <c r="G9" s="4" t="s">
        <v>39</v>
      </c>
      <c r="K9" s="4">
        <v>1</v>
      </c>
      <c r="M9" s="4">
        <v>1</v>
      </c>
      <c r="N9" s="4">
        <v>1</v>
      </c>
      <c r="P9" s="4">
        <v>1</v>
      </c>
      <c r="Q9" s="4">
        <v>1</v>
      </c>
      <c r="T9" s="4">
        <v>1</v>
      </c>
      <c r="Y9" s="4">
        <v>1</v>
      </c>
      <c r="AB9" s="4">
        <f>SUMPRODUCT(Table_1[[#This Row],[Nickname]:[Sexual preferences]],$J$79:$AA$79)</f>
        <v>133</v>
      </c>
    </row>
    <row r="10" spans="1:28" x14ac:dyDescent="0.25">
      <c r="A10" s="4" t="s">
        <v>63</v>
      </c>
      <c r="B10" s="4" t="s">
        <v>64</v>
      </c>
      <c r="C10" s="4" t="s">
        <v>57</v>
      </c>
      <c r="F10" s="4">
        <v>8</v>
      </c>
      <c r="G10" s="4" t="s">
        <v>65</v>
      </c>
      <c r="I10" s="4">
        <v>1</v>
      </c>
      <c r="P10" s="4">
        <v>1</v>
      </c>
      <c r="AB10" s="4">
        <f>SUMPRODUCT(Table_1[[#This Row],[Nickname]:[Sexual preferences]],$J$79:$AA$79)</f>
        <v>16</v>
      </c>
    </row>
    <row r="11" spans="1:28" x14ac:dyDescent="0.25">
      <c r="A11" s="4" t="s">
        <v>66</v>
      </c>
      <c r="B11" s="4" t="s">
        <v>67</v>
      </c>
      <c r="C11" s="4" t="s">
        <v>57</v>
      </c>
      <c r="F11" s="4">
        <v>6</v>
      </c>
      <c r="G11" s="4" t="s">
        <v>39</v>
      </c>
      <c r="I11" s="4">
        <v>1</v>
      </c>
      <c r="K11" s="4">
        <v>1</v>
      </c>
      <c r="P11" s="4">
        <v>1</v>
      </c>
      <c r="S11" s="4">
        <v>1</v>
      </c>
      <c r="X11" s="4">
        <v>1</v>
      </c>
      <c r="AB11" s="4">
        <f>SUMPRODUCT(Table_1[[#This Row],[Nickname]:[Sexual preferences]],$J$79:$AA$79)</f>
        <v>62</v>
      </c>
    </row>
    <row r="12" spans="1:28" x14ac:dyDescent="0.25">
      <c r="A12" s="4" t="s">
        <v>68</v>
      </c>
      <c r="B12" s="6" t="s">
        <v>69</v>
      </c>
      <c r="C12" s="4" t="s">
        <v>57</v>
      </c>
      <c r="F12" s="4">
        <v>9</v>
      </c>
      <c r="G12" s="6" t="s">
        <v>39</v>
      </c>
      <c r="I12" s="6">
        <v>1</v>
      </c>
      <c r="K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W12" s="6">
        <v>1</v>
      </c>
      <c r="AB12" s="4">
        <f>SUMPRODUCT(Table_1[[#This Row],[Nickname]:[Sexual preferences]],$J$79:$AA$79)</f>
        <v>107</v>
      </c>
    </row>
    <row r="13" spans="1:28" x14ac:dyDescent="0.25">
      <c r="A13" s="4" t="s">
        <v>70</v>
      </c>
      <c r="B13" s="4" t="s">
        <v>71</v>
      </c>
      <c r="C13" s="4" t="s">
        <v>57</v>
      </c>
      <c r="F13" s="4">
        <v>10</v>
      </c>
      <c r="G13" s="4" t="s">
        <v>72</v>
      </c>
      <c r="K13" s="4">
        <v>1</v>
      </c>
      <c r="P13" s="4">
        <v>1</v>
      </c>
      <c r="R13" s="4">
        <v>1</v>
      </c>
      <c r="T13" s="4">
        <v>1</v>
      </c>
      <c r="AB13" s="4">
        <f>SUMPRODUCT(Table_1[[#This Row],[Nickname]:[Sexual preferences]],$J$79:$AA$79)</f>
        <v>59</v>
      </c>
    </row>
    <row r="14" spans="1:28" x14ac:dyDescent="0.25">
      <c r="A14" s="4" t="s">
        <v>73</v>
      </c>
      <c r="B14" s="4" t="s">
        <v>74</v>
      </c>
      <c r="C14" s="4" t="s">
        <v>57</v>
      </c>
      <c r="F14" s="4">
        <v>8</v>
      </c>
      <c r="G14" s="4" t="s">
        <v>58</v>
      </c>
      <c r="H14" s="4">
        <v>1</v>
      </c>
      <c r="I14" s="4">
        <v>1</v>
      </c>
      <c r="K14" s="4">
        <v>1</v>
      </c>
      <c r="N14" s="4">
        <v>1</v>
      </c>
      <c r="P14" s="4">
        <v>1</v>
      </c>
      <c r="Q14" s="4">
        <v>1</v>
      </c>
      <c r="T14" s="4">
        <v>1</v>
      </c>
      <c r="X14" s="4">
        <v>1</v>
      </c>
      <c r="AB14" s="4">
        <f>SUMPRODUCT(Table_1[[#This Row],[Nickname]:[Sexual preferences]],$J$79:$AA$79)</f>
        <v>104</v>
      </c>
    </row>
    <row r="15" spans="1:28" x14ac:dyDescent="0.25">
      <c r="A15" s="4" t="s">
        <v>75</v>
      </c>
      <c r="B15" s="4" t="s">
        <v>76</v>
      </c>
      <c r="C15" s="4" t="s">
        <v>57</v>
      </c>
      <c r="F15" s="4">
        <v>8</v>
      </c>
      <c r="G15" s="4" t="s">
        <v>65</v>
      </c>
      <c r="I15" s="4">
        <v>1</v>
      </c>
      <c r="K15" s="4">
        <v>1</v>
      </c>
      <c r="M15" s="4">
        <v>1</v>
      </c>
      <c r="O15" s="4">
        <v>1</v>
      </c>
      <c r="P15" s="4">
        <v>1</v>
      </c>
      <c r="Q15" s="4">
        <v>1</v>
      </c>
      <c r="T15" s="4">
        <v>1</v>
      </c>
      <c r="AB15" s="4">
        <f>SUMPRODUCT(Table_1[[#This Row],[Nickname]:[Sexual preferences]],$J$79:$AA$79)</f>
        <v>105</v>
      </c>
    </row>
    <row r="16" spans="1:28" x14ac:dyDescent="0.25">
      <c r="A16" s="4" t="s">
        <v>77</v>
      </c>
      <c r="B16" s="4" t="s">
        <v>78</v>
      </c>
      <c r="C16" s="6" t="s">
        <v>79</v>
      </c>
      <c r="F16" s="4">
        <v>8</v>
      </c>
      <c r="G16" s="6" t="s">
        <v>39</v>
      </c>
      <c r="H16" s="6">
        <v>1</v>
      </c>
      <c r="I16" s="6">
        <v>1</v>
      </c>
      <c r="K16" s="6">
        <v>1</v>
      </c>
      <c r="P16" s="6">
        <v>1</v>
      </c>
      <c r="W16" s="6">
        <v>1</v>
      </c>
      <c r="AB16" s="4">
        <f>SUMPRODUCT(Table_1[[#This Row],[Nickname]:[Sexual preferences]],$J$79:$AA$79)</f>
        <v>42</v>
      </c>
    </row>
    <row r="17" spans="1:28" x14ac:dyDescent="0.25">
      <c r="A17" s="4" t="s">
        <v>80</v>
      </c>
      <c r="B17" s="4" t="s">
        <v>81</v>
      </c>
      <c r="C17" s="6" t="s">
        <v>79</v>
      </c>
      <c r="D17" s="4" t="s">
        <v>82</v>
      </c>
      <c r="E17" s="4" t="s">
        <v>83</v>
      </c>
      <c r="F17" s="4">
        <v>12</v>
      </c>
      <c r="G17" s="4" t="s">
        <v>39</v>
      </c>
      <c r="I17" s="4">
        <v>1</v>
      </c>
      <c r="K17" s="4">
        <v>1</v>
      </c>
      <c r="O17" s="4">
        <v>1</v>
      </c>
      <c r="P17" s="4">
        <v>1</v>
      </c>
      <c r="W17" s="4">
        <v>1</v>
      </c>
      <c r="AB17" s="4">
        <f>SUMPRODUCT(Table_1[[#This Row],[Nickname]:[Sexual preferences]],$J$79:$AA$79)</f>
        <v>58</v>
      </c>
    </row>
    <row r="18" spans="1:28" x14ac:dyDescent="0.25">
      <c r="A18" s="4" t="s">
        <v>84</v>
      </c>
      <c r="B18" s="6" t="s">
        <v>85</v>
      </c>
      <c r="C18" s="6" t="s">
        <v>79</v>
      </c>
      <c r="F18" s="4">
        <v>6</v>
      </c>
      <c r="G18" s="6" t="s">
        <v>58</v>
      </c>
      <c r="I18" s="6">
        <v>1</v>
      </c>
      <c r="K18" s="6">
        <v>1</v>
      </c>
      <c r="O18" s="6">
        <v>1</v>
      </c>
      <c r="P18" s="6">
        <v>1</v>
      </c>
      <c r="W18" s="6">
        <v>1</v>
      </c>
      <c r="AB18" s="4">
        <f>SUMPRODUCT(Table_1[[#This Row],[Nickname]:[Sexual preferences]],$J$79:$AA$79)</f>
        <v>58</v>
      </c>
    </row>
    <row r="19" spans="1:28" x14ac:dyDescent="0.25">
      <c r="A19" s="4" t="s">
        <v>86</v>
      </c>
      <c r="B19" s="4" t="s">
        <v>87</v>
      </c>
      <c r="C19" s="6" t="s">
        <v>79</v>
      </c>
      <c r="F19" s="4">
        <v>6</v>
      </c>
      <c r="G19" s="4" t="s">
        <v>39</v>
      </c>
      <c r="H19" s="4">
        <v>1</v>
      </c>
      <c r="I19" s="4">
        <v>1</v>
      </c>
      <c r="K19" s="4">
        <v>1</v>
      </c>
      <c r="P19" s="4">
        <v>1</v>
      </c>
      <c r="Q19" s="4">
        <v>1</v>
      </c>
      <c r="R19" s="4">
        <v>1</v>
      </c>
      <c r="W19" s="4">
        <v>1</v>
      </c>
      <c r="AB19" s="4">
        <f>SUMPRODUCT(Table_1[[#This Row],[Nickname]:[Sexual preferences]],$J$79:$AA$79)</f>
        <v>75</v>
      </c>
    </row>
    <row r="20" spans="1:28" ht="15.75" customHeight="1" x14ac:dyDescent="0.25">
      <c r="A20" s="4" t="s">
        <v>88</v>
      </c>
      <c r="B20" s="4" t="s">
        <v>89</v>
      </c>
      <c r="C20" s="6" t="s">
        <v>79</v>
      </c>
      <c r="F20" s="4">
        <v>6</v>
      </c>
      <c r="G20" s="4" t="s">
        <v>39</v>
      </c>
      <c r="I20" s="4">
        <v>1</v>
      </c>
      <c r="K20" s="4">
        <v>1</v>
      </c>
      <c r="P20" s="4">
        <v>1</v>
      </c>
      <c r="S20" s="4">
        <v>1</v>
      </c>
      <c r="W20" s="4">
        <v>1</v>
      </c>
      <c r="AB20" s="4">
        <f>SUMPRODUCT(Table_1[[#This Row],[Nickname]:[Sexual preferences]],$J$79:$AA$79)</f>
        <v>57</v>
      </c>
    </row>
    <row r="21" spans="1:28" ht="15.75" customHeight="1" x14ac:dyDescent="0.25">
      <c r="A21" s="4" t="s">
        <v>90</v>
      </c>
      <c r="B21" s="4" t="s">
        <v>91</v>
      </c>
      <c r="C21" s="6" t="s">
        <v>79</v>
      </c>
      <c r="F21" s="4">
        <v>8</v>
      </c>
      <c r="G21" s="4" t="s">
        <v>39</v>
      </c>
      <c r="H21" s="4">
        <v>1</v>
      </c>
      <c r="P21" s="4">
        <v>1</v>
      </c>
      <c r="W21" s="4">
        <v>1</v>
      </c>
      <c r="AB21" s="4">
        <f>SUMPRODUCT(Table_1[[#This Row],[Nickname]:[Sexual preferences]],$J$79:$AA$79)</f>
        <v>28</v>
      </c>
    </row>
    <row r="22" spans="1:28" ht="15.75" customHeight="1" x14ac:dyDescent="0.25">
      <c r="A22" s="4" t="s">
        <v>92</v>
      </c>
      <c r="B22" s="6" t="s">
        <v>93</v>
      </c>
      <c r="C22" s="6" t="s">
        <v>79</v>
      </c>
      <c r="F22" s="4">
        <v>8</v>
      </c>
      <c r="G22" s="6" t="s">
        <v>65</v>
      </c>
      <c r="K22" s="6">
        <v>1</v>
      </c>
      <c r="P22" s="6">
        <v>1</v>
      </c>
      <c r="X22" s="6">
        <v>1</v>
      </c>
      <c r="AB22" s="4">
        <f>SUMPRODUCT(Table_1[[#This Row],[Nickname]:[Sexual preferences]],$J$79:$AA$79)</f>
        <v>47</v>
      </c>
    </row>
    <row r="23" spans="1:28" ht="15.75" customHeight="1" x14ac:dyDescent="0.25">
      <c r="A23" s="4" t="s">
        <v>94</v>
      </c>
      <c r="B23" s="6" t="s">
        <v>95</v>
      </c>
      <c r="C23" s="6" t="s">
        <v>79</v>
      </c>
      <c r="F23" s="4">
        <v>8</v>
      </c>
      <c r="G23" s="6" t="s">
        <v>65</v>
      </c>
      <c r="I23" s="6">
        <v>1</v>
      </c>
      <c r="K23" s="6">
        <v>1</v>
      </c>
      <c r="P23" s="6">
        <v>1</v>
      </c>
      <c r="W23" s="6">
        <v>1</v>
      </c>
      <c r="AB23" s="4">
        <f>SUMPRODUCT(Table_1[[#This Row],[Nickname]:[Sexual preferences]],$J$79:$AA$79)</f>
        <v>42</v>
      </c>
    </row>
    <row r="24" spans="1:28" ht="15.75" customHeight="1" x14ac:dyDescent="0.25">
      <c r="A24" s="4" t="s">
        <v>96</v>
      </c>
      <c r="B24" s="4" t="s">
        <v>97</v>
      </c>
      <c r="C24" s="4" t="s">
        <v>79</v>
      </c>
      <c r="F24" s="4">
        <v>6</v>
      </c>
      <c r="G24" s="4" t="s">
        <v>39</v>
      </c>
      <c r="K24" s="4">
        <v>1</v>
      </c>
      <c r="M24" s="4">
        <v>1</v>
      </c>
      <c r="N24" s="4">
        <v>1</v>
      </c>
      <c r="P24" s="4">
        <v>1</v>
      </c>
      <c r="R24" s="4">
        <v>1</v>
      </c>
      <c r="AB24" s="4">
        <f>SUMPRODUCT(Table_1[[#This Row],[Nickname]:[Sexual preferences]],$J$79:$AA$79)</f>
        <v>62</v>
      </c>
    </row>
    <row r="25" spans="1:28" ht="15.75" customHeight="1" x14ac:dyDescent="0.25">
      <c r="A25" s="4" t="s">
        <v>98</v>
      </c>
      <c r="B25" s="4" t="s">
        <v>99</v>
      </c>
      <c r="C25" s="4" t="s">
        <v>100</v>
      </c>
      <c r="D25" s="4" t="s">
        <v>101</v>
      </c>
      <c r="E25" s="4" t="s">
        <v>83</v>
      </c>
      <c r="F25" s="4">
        <v>8</v>
      </c>
      <c r="G25" s="4" t="s">
        <v>44</v>
      </c>
      <c r="I25" s="4">
        <v>1</v>
      </c>
      <c r="K25" s="4">
        <v>1</v>
      </c>
      <c r="M25" s="4">
        <v>1</v>
      </c>
      <c r="N25" s="4">
        <v>1</v>
      </c>
      <c r="P25" s="4">
        <v>1</v>
      </c>
      <c r="Q25" s="4">
        <v>1</v>
      </c>
      <c r="S25" s="4">
        <v>1</v>
      </c>
      <c r="V25" s="4">
        <v>1</v>
      </c>
      <c r="W25" s="4">
        <v>1</v>
      </c>
      <c r="X25" s="4">
        <v>1</v>
      </c>
      <c r="Z25" s="4">
        <v>1</v>
      </c>
      <c r="AB25" s="4">
        <f>SUMPRODUCT(Table_1[[#This Row],[Nickname]:[Sexual preferences]],$J$79:$AA$79)</f>
        <v>179</v>
      </c>
    </row>
    <row r="26" spans="1:28" ht="15.75" customHeight="1" x14ac:dyDescent="0.25">
      <c r="A26" s="4" t="s">
        <v>102</v>
      </c>
      <c r="B26" s="4" t="s">
        <v>103</v>
      </c>
      <c r="C26" s="4" t="s">
        <v>100</v>
      </c>
      <c r="F26" s="4">
        <v>8</v>
      </c>
      <c r="G26" s="4" t="s">
        <v>39</v>
      </c>
      <c r="H26" s="4">
        <v>1</v>
      </c>
      <c r="I26" s="4">
        <v>1</v>
      </c>
      <c r="K26" s="4">
        <v>1</v>
      </c>
      <c r="M26" s="4">
        <v>1</v>
      </c>
      <c r="N26" s="4">
        <v>1</v>
      </c>
      <c r="P26" s="4">
        <v>1</v>
      </c>
      <c r="Q26" s="4">
        <v>1</v>
      </c>
      <c r="T26" s="4">
        <v>1</v>
      </c>
      <c r="V26" s="4">
        <v>1</v>
      </c>
      <c r="W26" s="4">
        <v>1</v>
      </c>
      <c r="Z26" s="4">
        <v>1</v>
      </c>
      <c r="AB26" s="4">
        <f>SUMPRODUCT(Table_1[[#This Row],[Nickname]:[Sexual preferences]],$J$79:$AA$79)</f>
        <v>168</v>
      </c>
    </row>
    <row r="27" spans="1:28" ht="15.75" customHeight="1" x14ac:dyDescent="0.25">
      <c r="A27" s="4" t="s">
        <v>104</v>
      </c>
      <c r="B27" s="4" t="s">
        <v>105</v>
      </c>
      <c r="C27" s="4" t="s">
        <v>100</v>
      </c>
      <c r="D27" s="4" t="s">
        <v>106</v>
      </c>
      <c r="E27" s="4" t="s">
        <v>83</v>
      </c>
      <c r="F27" s="4">
        <v>8</v>
      </c>
      <c r="G27" s="4" t="s">
        <v>107</v>
      </c>
      <c r="H27" s="4">
        <v>1</v>
      </c>
      <c r="I27" s="4">
        <v>1</v>
      </c>
      <c r="K27" s="4">
        <v>1</v>
      </c>
      <c r="M27" s="4">
        <v>1</v>
      </c>
      <c r="O27" s="4">
        <v>1</v>
      </c>
      <c r="P27" s="4">
        <v>1</v>
      </c>
      <c r="Q27" s="4">
        <v>1</v>
      </c>
      <c r="S27" s="4">
        <v>1</v>
      </c>
      <c r="V27" s="4">
        <v>1</v>
      </c>
      <c r="W27" s="4">
        <v>1</v>
      </c>
      <c r="X27" s="4">
        <v>1</v>
      </c>
      <c r="Z27" s="4">
        <v>1</v>
      </c>
      <c r="AB27" s="4">
        <f>SUMPRODUCT(Table_1[[#This Row],[Nickname]:[Sexual preferences]],$J$79:$AA$79)</f>
        <v>184</v>
      </c>
    </row>
    <row r="28" spans="1:28" ht="15.75" customHeight="1" x14ac:dyDescent="0.25">
      <c r="A28" s="4" t="s">
        <v>108</v>
      </c>
      <c r="B28" s="4" t="s">
        <v>109</v>
      </c>
      <c r="C28" s="4" t="s">
        <v>100</v>
      </c>
      <c r="D28" s="4" t="s">
        <v>108</v>
      </c>
      <c r="E28" s="4" t="s">
        <v>83</v>
      </c>
      <c r="F28" s="4">
        <v>8</v>
      </c>
      <c r="G28" s="4" t="s">
        <v>39</v>
      </c>
      <c r="H28" s="4">
        <v>1</v>
      </c>
      <c r="I28" s="4">
        <v>1</v>
      </c>
      <c r="K28" s="4">
        <v>1</v>
      </c>
      <c r="M28" s="4">
        <v>1</v>
      </c>
      <c r="N28" s="4">
        <v>1</v>
      </c>
      <c r="P28" s="4">
        <v>1</v>
      </c>
      <c r="Q28" s="4">
        <v>1</v>
      </c>
      <c r="V28" s="4">
        <v>1</v>
      </c>
      <c r="Z28" s="4">
        <v>1</v>
      </c>
      <c r="AB28" s="4">
        <f>SUMPRODUCT(Table_1[[#This Row],[Nickname]:[Sexual preferences]],$J$79:$AA$79)</f>
        <v>135</v>
      </c>
    </row>
    <row r="29" spans="1:28" ht="15.75" customHeight="1" x14ac:dyDescent="0.25">
      <c r="A29" s="4" t="s">
        <v>110</v>
      </c>
      <c r="B29" s="4" t="s">
        <v>111</v>
      </c>
      <c r="C29" s="4" t="s">
        <v>100</v>
      </c>
      <c r="D29" s="4" t="s">
        <v>110</v>
      </c>
      <c r="E29" s="4" t="s">
        <v>112</v>
      </c>
      <c r="F29" s="4">
        <v>6</v>
      </c>
      <c r="G29" s="4" t="s">
        <v>58</v>
      </c>
      <c r="H29" s="4">
        <v>1</v>
      </c>
      <c r="I29" s="4">
        <v>1</v>
      </c>
      <c r="K29" s="4">
        <v>1</v>
      </c>
      <c r="P29" s="4">
        <v>1</v>
      </c>
      <c r="Q29" s="4">
        <v>1</v>
      </c>
      <c r="V29" s="4">
        <v>1</v>
      </c>
      <c r="Z29" s="4">
        <v>1</v>
      </c>
      <c r="AB29" s="4">
        <f>SUMPRODUCT(Table_1[[#This Row],[Nickname]:[Sexual preferences]],$J$79:$AA$79)</f>
        <v>111</v>
      </c>
    </row>
    <row r="30" spans="1:28" ht="15.75" customHeight="1" x14ac:dyDescent="0.25">
      <c r="A30" s="4" t="s">
        <v>113</v>
      </c>
      <c r="B30" s="4" t="s">
        <v>114</v>
      </c>
      <c r="C30" s="4" t="s">
        <v>115</v>
      </c>
      <c r="F30" s="4">
        <v>8</v>
      </c>
      <c r="G30" s="4" t="s">
        <v>116</v>
      </c>
      <c r="O30" s="4">
        <v>1</v>
      </c>
      <c r="P30" s="4">
        <v>1</v>
      </c>
      <c r="AB30" s="4">
        <f>SUMPRODUCT(Table_1[[#This Row],[Nickname]:[Sexual preferences]],$J$79:$AA$79)</f>
        <v>32</v>
      </c>
    </row>
    <row r="31" spans="1:28" ht="15.75" customHeight="1" x14ac:dyDescent="0.25">
      <c r="A31" s="4" t="s">
        <v>117</v>
      </c>
      <c r="B31" s="4" t="s">
        <v>118</v>
      </c>
      <c r="C31" s="4" t="s">
        <v>115</v>
      </c>
      <c r="D31" s="4" t="s">
        <v>119</v>
      </c>
      <c r="E31" s="4" t="s">
        <v>83</v>
      </c>
      <c r="F31" s="4">
        <v>10</v>
      </c>
      <c r="G31" s="4" t="s">
        <v>39</v>
      </c>
      <c r="H31" s="4">
        <v>1</v>
      </c>
      <c r="K31" s="4">
        <v>1</v>
      </c>
      <c r="P31" s="4">
        <v>1</v>
      </c>
      <c r="W31" s="4">
        <v>1</v>
      </c>
      <c r="AB31" s="4">
        <f>SUMPRODUCT(Table_1[[#This Row],[Nickname]:[Sexual preferences]],$J$79:$AA$79)</f>
        <v>42</v>
      </c>
    </row>
    <row r="32" spans="1:28" ht="15.75" customHeight="1" x14ac:dyDescent="0.25">
      <c r="A32" s="4" t="s">
        <v>120</v>
      </c>
      <c r="B32" s="4" t="s">
        <v>121</v>
      </c>
      <c r="C32" s="4" t="s">
        <v>115</v>
      </c>
      <c r="D32" s="4" t="s">
        <v>120</v>
      </c>
      <c r="E32" s="4" t="s">
        <v>83</v>
      </c>
      <c r="F32" s="4">
        <v>6</v>
      </c>
      <c r="G32" s="4" t="s">
        <v>39</v>
      </c>
      <c r="K32" s="4">
        <v>1</v>
      </c>
      <c r="P32" s="4">
        <v>1</v>
      </c>
      <c r="Q32" s="4">
        <v>1</v>
      </c>
      <c r="W32" s="4">
        <v>1</v>
      </c>
      <c r="AB32" s="4">
        <f>SUMPRODUCT(Table_1[[#This Row],[Nickname]:[Sexual preferences]],$J$79:$AA$79)</f>
        <v>67</v>
      </c>
    </row>
    <row r="33" spans="1:28" ht="15.75" customHeight="1" x14ac:dyDescent="0.25">
      <c r="A33" s="4" t="s">
        <v>122</v>
      </c>
      <c r="B33" s="4" t="s">
        <v>123</v>
      </c>
      <c r="C33" s="4" t="s">
        <v>115</v>
      </c>
      <c r="D33" s="4" t="s">
        <v>124</v>
      </c>
      <c r="E33" s="4" t="s">
        <v>125</v>
      </c>
      <c r="F33" s="4">
        <v>10</v>
      </c>
      <c r="G33" s="4" t="s">
        <v>51</v>
      </c>
      <c r="K33" s="4">
        <v>1</v>
      </c>
      <c r="M33" s="4">
        <v>1</v>
      </c>
      <c r="N33" s="4">
        <v>1</v>
      </c>
      <c r="O33" s="4">
        <v>1</v>
      </c>
      <c r="P33" s="4">
        <v>1</v>
      </c>
      <c r="S33" s="4">
        <v>1</v>
      </c>
      <c r="T33" s="4">
        <v>1</v>
      </c>
      <c r="W33" s="4">
        <v>1</v>
      </c>
      <c r="AB33" s="4">
        <f>SUMPRODUCT(Table_1[[#This Row],[Nickname]:[Sexual preferences]],$J$79:$AA$79)</f>
        <v>118</v>
      </c>
    </row>
    <row r="34" spans="1:28" ht="15.75" customHeight="1" x14ac:dyDescent="0.25">
      <c r="A34" s="4" t="s">
        <v>126</v>
      </c>
      <c r="B34" s="4" t="s">
        <v>127</v>
      </c>
      <c r="C34" s="4" t="s">
        <v>115</v>
      </c>
      <c r="D34" s="4" t="s">
        <v>126</v>
      </c>
      <c r="E34" s="4" t="s">
        <v>83</v>
      </c>
      <c r="F34" s="4">
        <v>8</v>
      </c>
      <c r="G34" s="4" t="s">
        <v>39</v>
      </c>
      <c r="I34" s="4">
        <v>1</v>
      </c>
      <c r="M34" s="4">
        <v>1</v>
      </c>
      <c r="O34" s="4">
        <v>1</v>
      </c>
      <c r="P34" s="4">
        <v>1</v>
      </c>
      <c r="Q34" s="4">
        <v>1</v>
      </c>
      <c r="V34" s="4">
        <v>1</v>
      </c>
      <c r="W34" s="4">
        <v>1</v>
      </c>
      <c r="X34" s="4">
        <v>1</v>
      </c>
      <c r="AB34" s="4">
        <f>SUMPRODUCT(Table_1[[#This Row],[Nickname]:[Sexual preferences]],$J$79:$AA$79)</f>
        <v>125</v>
      </c>
    </row>
    <row r="35" spans="1:28" ht="15.75" customHeight="1" x14ac:dyDescent="0.25">
      <c r="A35" s="4" t="s">
        <v>128</v>
      </c>
      <c r="B35" s="4" t="s">
        <v>129</v>
      </c>
      <c r="C35" s="4" t="s">
        <v>130</v>
      </c>
      <c r="E35" s="4" t="s">
        <v>83</v>
      </c>
      <c r="F35" s="4">
        <v>8</v>
      </c>
      <c r="G35" s="4" t="s">
        <v>58</v>
      </c>
      <c r="I35" s="4">
        <v>1</v>
      </c>
      <c r="K35" s="4">
        <v>1</v>
      </c>
      <c r="M35" s="4">
        <v>1</v>
      </c>
      <c r="P35" s="4">
        <v>1</v>
      </c>
      <c r="Q35" s="4">
        <v>1</v>
      </c>
      <c r="T35" s="4">
        <v>1</v>
      </c>
      <c r="X35" s="4">
        <v>1</v>
      </c>
      <c r="Y35" s="4">
        <v>1</v>
      </c>
      <c r="AB35" s="4">
        <f>SUMPRODUCT(Table_1[[#This Row],[Nickname]:[Sexual preferences]],$J$79:$AA$79)</f>
        <v>139</v>
      </c>
    </row>
    <row r="36" spans="1:28" ht="15.75" customHeight="1" x14ac:dyDescent="0.25">
      <c r="A36" s="4" t="s">
        <v>131</v>
      </c>
      <c r="B36" s="4" t="s">
        <v>132</v>
      </c>
      <c r="C36" s="4" t="s">
        <v>130</v>
      </c>
      <c r="D36" s="4" t="s">
        <v>133</v>
      </c>
      <c r="E36" s="4" t="s">
        <v>83</v>
      </c>
      <c r="F36" s="4">
        <v>8</v>
      </c>
      <c r="G36" s="4" t="s">
        <v>51</v>
      </c>
      <c r="H36" s="4">
        <v>1</v>
      </c>
      <c r="I36" s="4">
        <v>1</v>
      </c>
      <c r="K36" s="4">
        <v>1</v>
      </c>
      <c r="M36" s="4">
        <v>1</v>
      </c>
      <c r="P36" s="4">
        <v>1</v>
      </c>
      <c r="Q36" s="4">
        <v>1</v>
      </c>
      <c r="R36" s="4">
        <v>1</v>
      </c>
      <c r="T36" s="4">
        <v>1</v>
      </c>
      <c r="X36" s="4">
        <v>1</v>
      </c>
      <c r="Y36" s="4">
        <v>1</v>
      </c>
      <c r="AB36" s="4">
        <f>SUMPRODUCT(Table_1[[#This Row],[Nickname]:[Sexual preferences]],$J$79:$AA$79)</f>
        <v>147</v>
      </c>
    </row>
    <row r="37" spans="1:28" ht="15.75" customHeight="1" x14ac:dyDescent="0.25">
      <c r="A37" s="4" t="s">
        <v>134</v>
      </c>
      <c r="B37" s="4" t="s">
        <v>135</v>
      </c>
      <c r="C37" s="4" t="s">
        <v>130</v>
      </c>
      <c r="F37" s="4">
        <v>8</v>
      </c>
      <c r="G37" s="4" t="s">
        <v>58</v>
      </c>
      <c r="H37" s="4">
        <v>1</v>
      </c>
      <c r="I37" s="4">
        <v>1</v>
      </c>
      <c r="K37" s="4">
        <v>1</v>
      </c>
      <c r="M37" s="4">
        <v>1</v>
      </c>
      <c r="O37" s="4">
        <v>1</v>
      </c>
      <c r="P37" s="4">
        <v>1</v>
      </c>
      <c r="Q37" s="4">
        <v>1</v>
      </c>
      <c r="R37" s="4">
        <v>1</v>
      </c>
      <c r="T37" s="4">
        <v>1</v>
      </c>
      <c r="X37" s="4">
        <v>1</v>
      </c>
      <c r="Y37" s="4">
        <v>1</v>
      </c>
      <c r="AB37" s="4">
        <f>SUMPRODUCT(Table_1[[#This Row],[Nickname]:[Sexual preferences]],$J$79:$AA$79)</f>
        <v>163</v>
      </c>
    </row>
    <row r="38" spans="1:28" ht="15.75" customHeight="1" x14ac:dyDescent="0.25">
      <c r="A38" s="4" t="s">
        <v>136</v>
      </c>
      <c r="B38" s="4" t="s">
        <v>137</v>
      </c>
      <c r="C38" s="4" t="s">
        <v>130</v>
      </c>
      <c r="F38" s="4">
        <v>7</v>
      </c>
      <c r="G38" s="4" t="s">
        <v>51</v>
      </c>
      <c r="H38" s="4">
        <v>1</v>
      </c>
      <c r="I38" s="4">
        <v>1</v>
      </c>
      <c r="K38" s="4">
        <v>1</v>
      </c>
      <c r="P38" s="4">
        <v>1</v>
      </c>
      <c r="Q38" s="4">
        <v>1</v>
      </c>
      <c r="W38" s="4">
        <v>1</v>
      </c>
      <c r="AB38" s="4">
        <f>SUMPRODUCT(Table_1[[#This Row],[Nickname]:[Sexual preferences]],$J$79:$AA$79)</f>
        <v>67</v>
      </c>
    </row>
    <row r="39" spans="1:28" ht="15.75" customHeight="1" x14ac:dyDescent="0.25">
      <c r="A39" s="4" t="s">
        <v>138</v>
      </c>
      <c r="B39" s="4" t="s">
        <v>139</v>
      </c>
      <c r="C39" s="4" t="s">
        <v>130</v>
      </c>
      <c r="E39" s="4" t="s">
        <v>83</v>
      </c>
      <c r="F39" s="4">
        <v>8</v>
      </c>
      <c r="G39" s="4" t="s">
        <v>51</v>
      </c>
      <c r="H39" s="4">
        <v>1</v>
      </c>
      <c r="I39" s="4">
        <v>1</v>
      </c>
      <c r="K39" s="4">
        <v>1</v>
      </c>
      <c r="M39" s="4">
        <v>1</v>
      </c>
      <c r="P39" s="4">
        <v>1</v>
      </c>
      <c r="Q39" s="4">
        <v>1</v>
      </c>
      <c r="T39" s="4">
        <v>1</v>
      </c>
      <c r="X39" s="4">
        <v>1</v>
      </c>
      <c r="Y39" s="4">
        <v>1</v>
      </c>
      <c r="AB39" s="4">
        <f>SUMPRODUCT(Table_1[[#This Row],[Nickname]:[Sexual preferences]],$J$79:$AA$79)</f>
        <v>139</v>
      </c>
    </row>
    <row r="40" spans="1:28" ht="15.75" customHeight="1" x14ac:dyDescent="0.25">
      <c r="A40" s="4" t="s">
        <v>140</v>
      </c>
      <c r="B40" s="4" t="s">
        <v>140</v>
      </c>
      <c r="C40" s="4" t="s">
        <v>141</v>
      </c>
      <c r="D40" s="4" t="s">
        <v>140</v>
      </c>
      <c r="E40" s="4" t="s">
        <v>83</v>
      </c>
      <c r="F40" s="4">
        <v>8</v>
      </c>
      <c r="G40" s="4" t="s">
        <v>58</v>
      </c>
      <c r="K40" s="4">
        <v>1</v>
      </c>
      <c r="O40" s="4">
        <v>1</v>
      </c>
      <c r="P40" s="4">
        <v>1</v>
      </c>
      <c r="S40" s="4">
        <v>1</v>
      </c>
      <c r="V40" s="4">
        <v>1</v>
      </c>
      <c r="W40" s="4">
        <v>1</v>
      </c>
      <c r="AB40" s="4">
        <f>SUMPRODUCT(Table_1[[#This Row],[Nickname]:[Sexual preferences]],$J$79:$AA$79)</f>
        <v>99</v>
      </c>
    </row>
    <row r="41" spans="1:28" ht="15.75" customHeight="1" x14ac:dyDescent="0.25">
      <c r="A41" s="4" t="s">
        <v>142</v>
      </c>
      <c r="B41" s="4" t="s">
        <v>143</v>
      </c>
      <c r="C41" s="4" t="s">
        <v>141</v>
      </c>
      <c r="D41" s="4" t="s">
        <v>144</v>
      </c>
      <c r="E41" s="4" t="s">
        <v>83</v>
      </c>
      <c r="F41" s="4">
        <v>8</v>
      </c>
      <c r="G41" s="4" t="s">
        <v>58</v>
      </c>
      <c r="K41" s="4">
        <v>1</v>
      </c>
      <c r="M41" s="4">
        <v>1</v>
      </c>
      <c r="O41" s="4">
        <v>1</v>
      </c>
      <c r="P41" s="4">
        <v>1</v>
      </c>
      <c r="Q41" s="4">
        <v>1</v>
      </c>
      <c r="S41" s="4">
        <v>1</v>
      </c>
      <c r="V41" s="4">
        <v>1</v>
      </c>
      <c r="W41" s="4">
        <v>1</v>
      </c>
      <c r="X41" s="4">
        <v>1</v>
      </c>
      <c r="AB41" s="4">
        <f>SUMPRODUCT(Table_1[[#This Row],[Nickname]:[Sexual preferences]],$J$79:$AA$79)</f>
        <v>154</v>
      </c>
    </row>
    <row r="42" spans="1:28" ht="15.75" customHeight="1" x14ac:dyDescent="0.25">
      <c r="A42" s="4" t="s">
        <v>145</v>
      </c>
      <c r="B42" s="4" t="s">
        <v>146</v>
      </c>
      <c r="C42" s="4" t="s">
        <v>141</v>
      </c>
      <c r="D42" s="4" t="s">
        <v>147</v>
      </c>
      <c r="E42" s="4" t="s">
        <v>83</v>
      </c>
      <c r="F42" s="4">
        <v>7</v>
      </c>
      <c r="G42" s="4" t="s">
        <v>51</v>
      </c>
      <c r="H42" s="4">
        <v>1</v>
      </c>
      <c r="I42" s="4">
        <v>1</v>
      </c>
      <c r="K42" s="4">
        <v>1</v>
      </c>
      <c r="P42" s="4">
        <v>1</v>
      </c>
      <c r="S42" s="4">
        <v>1</v>
      </c>
      <c r="T42" s="4">
        <v>1</v>
      </c>
      <c r="V42" s="4">
        <v>1</v>
      </c>
      <c r="W42" s="4">
        <v>1</v>
      </c>
      <c r="X42" s="4">
        <v>1</v>
      </c>
      <c r="AB42" s="4">
        <f>SUMPRODUCT(Table_1[[#This Row],[Nickname]:[Sexual preferences]],$J$79:$AA$79)</f>
        <v>121</v>
      </c>
    </row>
    <row r="43" spans="1:28" ht="15.75" customHeight="1" x14ac:dyDescent="0.25">
      <c r="A43" s="4" t="s">
        <v>148</v>
      </c>
      <c r="B43" s="4" t="s">
        <v>149</v>
      </c>
      <c r="C43" s="4" t="s">
        <v>141</v>
      </c>
      <c r="D43" s="4" t="s">
        <v>150</v>
      </c>
      <c r="E43" s="4" t="s">
        <v>83</v>
      </c>
      <c r="F43" s="4">
        <v>8</v>
      </c>
      <c r="G43" s="4" t="s">
        <v>39</v>
      </c>
      <c r="H43" s="4">
        <v>1</v>
      </c>
      <c r="I43" s="4">
        <v>1</v>
      </c>
      <c r="N43" s="4">
        <v>1</v>
      </c>
      <c r="P43" s="4">
        <v>1</v>
      </c>
      <c r="Q43" s="4">
        <v>1</v>
      </c>
      <c r="V43" s="4">
        <v>1</v>
      </c>
      <c r="W43" s="4">
        <v>1</v>
      </c>
      <c r="X43" s="4">
        <v>1</v>
      </c>
      <c r="AB43" s="4">
        <f>SUMPRODUCT(Table_1[[#This Row],[Nickname]:[Sexual preferences]],$J$79:$AA$79)</f>
        <v>107</v>
      </c>
    </row>
    <row r="44" spans="1:28" ht="15.75" customHeight="1" x14ac:dyDescent="0.25">
      <c r="A44" s="4" t="s">
        <v>151</v>
      </c>
      <c r="B44" s="4" t="s">
        <v>152</v>
      </c>
      <c r="C44" s="4" t="s">
        <v>141</v>
      </c>
      <c r="D44" s="4" t="s">
        <v>151</v>
      </c>
      <c r="E44" s="4" t="s">
        <v>83</v>
      </c>
      <c r="F44" s="4">
        <v>8</v>
      </c>
      <c r="G44" s="4" t="s">
        <v>39</v>
      </c>
      <c r="H44" s="4">
        <v>1</v>
      </c>
      <c r="I44" s="4">
        <v>1</v>
      </c>
      <c r="M44" s="4">
        <v>1</v>
      </c>
      <c r="O44" s="4">
        <v>1</v>
      </c>
      <c r="P44" s="4">
        <v>1</v>
      </c>
      <c r="Q44" s="4">
        <v>1</v>
      </c>
      <c r="S44" s="4">
        <v>1</v>
      </c>
      <c r="V44" s="4">
        <v>1</v>
      </c>
      <c r="W44" s="4">
        <v>1</v>
      </c>
      <c r="X44" s="4">
        <v>1</v>
      </c>
      <c r="AB44" s="4">
        <f>SUMPRODUCT(Table_1[[#This Row],[Nickname]:[Sexual preferences]],$J$79:$AA$79)</f>
        <v>140</v>
      </c>
    </row>
    <row r="45" spans="1:28" ht="15.75" customHeight="1" x14ac:dyDescent="0.25">
      <c r="A45" s="6" t="s">
        <v>153</v>
      </c>
      <c r="B45" s="6" t="s">
        <v>154</v>
      </c>
      <c r="C45" s="4" t="s">
        <v>141</v>
      </c>
      <c r="F45" s="4">
        <v>8</v>
      </c>
      <c r="G45" s="4" t="s">
        <v>39</v>
      </c>
      <c r="H45" s="4">
        <v>1</v>
      </c>
      <c r="I45" s="4">
        <v>1</v>
      </c>
      <c r="K45" s="4">
        <v>1</v>
      </c>
      <c r="O45" s="4">
        <v>1</v>
      </c>
      <c r="P45" s="4">
        <v>1</v>
      </c>
      <c r="X45" s="4">
        <v>1</v>
      </c>
      <c r="AB45" s="4">
        <f>SUMPRODUCT(Table_1[[#This Row],[Nickname]:[Sexual preferences]],$J$79:$AA$79)</f>
        <v>63</v>
      </c>
    </row>
    <row r="46" spans="1:28" ht="15.75" customHeight="1" x14ac:dyDescent="0.25">
      <c r="A46" s="4" t="s">
        <v>155</v>
      </c>
      <c r="B46" s="4" t="s">
        <v>156</v>
      </c>
      <c r="C46" s="4" t="s">
        <v>141</v>
      </c>
      <c r="F46" s="4">
        <v>7</v>
      </c>
      <c r="G46" s="4" t="s">
        <v>39</v>
      </c>
      <c r="K46" s="4">
        <v>1</v>
      </c>
      <c r="N46" s="4">
        <v>1</v>
      </c>
      <c r="P46" s="4">
        <v>1</v>
      </c>
      <c r="V46" s="4">
        <v>1</v>
      </c>
      <c r="X46" s="4">
        <v>1</v>
      </c>
      <c r="AB46" s="4">
        <f>SUMPRODUCT(Table_1[[#This Row],[Nickname]:[Sexual preferences]],$J$79:$AA$79)</f>
        <v>84</v>
      </c>
    </row>
    <row r="47" spans="1:28" ht="15.75" customHeight="1" x14ac:dyDescent="0.25">
      <c r="A47" s="4" t="s">
        <v>157</v>
      </c>
      <c r="B47" s="4" t="s">
        <v>158</v>
      </c>
      <c r="C47" s="4" t="s">
        <v>159</v>
      </c>
      <c r="D47" s="4" t="s">
        <v>160</v>
      </c>
      <c r="E47" s="4" t="s">
        <v>83</v>
      </c>
      <c r="F47" s="4">
        <v>8</v>
      </c>
      <c r="G47" s="4" t="s">
        <v>65</v>
      </c>
      <c r="I47" s="4">
        <v>1</v>
      </c>
      <c r="K47" s="4">
        <v>1</v>
      </c>
      <c r="P47" s="4">
        <v>1</v>
      </c>
      <c r="Q47" s="4">
        <v>1</v>
      </c>
      <c r="T47" s="4">
        <v>1</v>
      </c>
      <c r="X47" s="4">
        <v>1</v>
      </c>
      <c r="AB47" s="4">
        <f>SUMPRODUCT(Table_1[[#This Row],[Nickname]:[Sexual preferences]],$J$79:$AA$79)</f>
        <v>93</v>
      </c>
    </row>
    <row r="48" spans="1:28" ht="15.75" customHeight="1" x14ac:dyDescent="0.25">
      <c r="A48" s="4" t="s">
        <v>161</v>
      </c>
      <c r="B48" s="4" t="s">
        <v>162</v>
      </c>
      <c r="C48" s="4" t="s">
        <v>159</v>
      </c>
      <c r="D48" s="4" t="s">
        <v>163</v>
      </c>
      <c r="F48" s="4">
        <v>9</v>
      </c>
      <c r="G48" s="4" t="s">
        <v>39</v>
      </c>
      <c r="I48" s="4">
        <v>1</v>
      </c>
      <c r="K48" s="4">
        <v>1</v>
      </c>
      <c r="P48" s="4">
        <v>1</v>
      </c>
      <c r="Q48" s="4">
        <v>1</v>
      </c>
      <c r="T48" s="4">
        <v>1</v>
      </c>
      <c r="X48" s="4">
        <v>1</v>
      </c>
      <c r="AB48" s="4">
        <f>SUMPRODUCT(Table_1[[#This Row],[Nickname]:[Sexual preferences]],$J$79:$AA$79)</f>
        <v>93</v>
      </c>
    </row>
    <row r="49" spans="1:28" ht="15.75" customHeight="1" x14ac:dyDescent="0.25">
      <c r="A49" s="4" t="s">
        <v>164</v>
      </c>
      <c r="B49" s="4" t="s">
        <v>165</v>
      </c>
      <c r="C49" s="4" t="s">
        <v>159</v>
      </c>
      <c r="F49" s="4">
        <v>8</v>
      </c>
      <c r="G49" s="4" t="s">
        <v>39</v>
      </c>
      <c r="H49" s="4">
        <v>1</v>
      </c>
      <c r="I49" s="4">
        <v>1</v>
      </c>
      <c r="K49" s="4">
        <v>1</v>
      </c>
      <c r="P49" s="4">
        <v>1</v>
      </c>
      <c r="Q49" s="4">
        <v>1</v>
      </c>
      <c r="T49" s="4">
        <v>1</v>
      </c>
      <c r="W49" s="4">
        <v>1</v>
      </c>
      <c r="AB49" s="4">
        <f>SUMPRODUCT(Table_1[[#This Row],[Nickname]:[Sexual preferences]],$J$79:$AA$79)</f>
        <v>88</v>
      </c>
    </row>
    <row r="50" spans="1:28" ht="15.75" customHeight="1" x14ac:dyDescent="0.25">
      <c r="A50" s="4" t="s">
        <v>166</v>
      </c>
      <c r="B50" s="4" t="s">
        <v>167</v>
      </c>
      <c r="C50" s="4" t="s">
        <v>159</v>
      </c>
      <c r="F50" s="4">
        <v>8</v>
      </c>
      <c r="G50" s="4" t="s">
        <v>39</v>
      </c>
      <c r="H50" s="4">
        <v>1</v>
      </c>
      <c r="I50" s="4">
        <v>1</v>
      </c>
      <c r="K50" s="4">
        <v>1</v>
      </c>
      <c r="P50" s="4">
        <v>1</v>
      </c>
      <c r="Q50" s="4">
        <v>1</v>
      </c>
      <c r="T50" s="4">
        <v>1</v>
      </c>
      <c r="W50" s="4">
        <v>1</v>
      </c>
      <c r="X50" s="4">
        <v>1</v>
      </c>
      <c r="AB50" s="4">
        <f>SUMPRODUCT(Table_1[[#This Row],[Nickname]:[Sexual preferences]],$J$79:$AA$79)</f>
        <v>105</v>
      </c>
    </row>
    <row r="51" spans="1:28" ht="15.75" customHeight="1" x14ac:dyDescent="0.25">
      <c r="A51" s="4" t="s">
        <v>168</v>
      </c>
      <c r="B51" s="4" t="s">
        <v>169</v>
      </c>
      <c r="C51" s="4" t="s">
        <v>159</v>
      </c>
      <c r="F51" s="4">
        <v>6</v>
      </c>
      <c r="G51" s="4" t="s">
        <v>39</v>
      </c>
      <c r="I51" s="4">
        <v>1</v>
      </c>
      <c r="K51" s="4">
        <v>1</v>
      </c>
      <c r="P51" s="4">
        <v>1</v>
      </c>
      <c r="Q51" s="4">
        <v>1</v>
      </c>
      <c r="W51" s="4">
        <v>1</v>
      </c>
      <c r="X51" s="4">
        <v>1</v>
      </c>
      <c r="AB51" s="4">
        <f>SUMPRODUCT(Table_1[[#This Row],[Nickname]:[Sexual preferences]],$J$79:$AA$79)</f>
        <v>84</v>
      </c>
    </row>
    <row r="52" spans="1:28" ht="15.75" customHeight="1" x14ac:dyDescent="0.25">
      <c r="A52" s="4" t="s">
        <v>170</v>
      </c>
      <c r="B52" s="4" t="s">
        <v>171</v>
      </c>
      <c r="C52" s="4" t="s">
        <v>172</v>
      </c>
      <c r="F52" s="4">
        <v>8</v>
      </c>
      <c r="G52" s="4" t="s">
        <v>39</v>
      </c>
      <c r="I52" s="4">
        <v>1</v>
      </c>
      <c r="K52" s="4">
        <v>1</v>
      </c>
      <c r="M52" s="4">
        <v>1</v>
      </c>
      <c r="N52" s="4">
        <v>1</v>
      </c>
      <c r="P52" s="4">
        <v>1</v>
      </c>
      <c r="Q52" s="4">
        <v>1</v>
      </c>
      <c r="S52" s="4">
        <v>1</v>
      </c>
      <c r="W52" s="4">
        <v>1</v>
      </c>
      <c r="AB52" s="4">
        <f>SUMPRODUCT(Table_1[[#This Row],[Nickname]:[Sexual preferences]],$J$79:$AA$79)</f>
        <v>106</v>
      </c>
    </row>
    <row r="53" spans="1:28" ht="15.75" customHeight="1" x14ac:dyDescent="0.25">
      <c r="A53" s="4" t="s">
        <v>173</v>
      </c>
      <c r="B53" s="4" t="s">
        <v>174</v>
      </c>
      <c r="C53" s="4" t="s">
        <v>172</v>
      </c>
      <c r="F53" s="4">
        <v>8</v>
      </c>
      <c r="G53" s="4" t="s">
        <v>39</v>
      </c>
      <c r="H53" s="4">
        <v>1</v>
      </c>
      <c r="K53" s="4">
        <v>1</v>
      </c>
      <c r="O53" s="4">
        <v>1</v>
      </c>
      <c r="P53" s="4">
        <v>1</v>
      </c>
      <c r="Q53" s="4">
        <v>1</v>
      </c>
      <c r="S53" s="4">
        <v>1</v>
      </c>
      <c r="T53" s="4">
        <v>1</v>
      </c>
      <c r="W53" s="4">
        <v>1</v>
      </c>
      <c r="AB53" s="4">
        <f>SUMPRODUCT(Table_1[[#This Row],[Nickname]:[Sexual preferences]],$J$79:$AA$79)</f>
        <v>119</v>
      </c>
    </row>
    <row r="54" spans="1:28" ht="15.75" customHeight="1" x14ac:dyDescent="0.25">
      <c r="A54" s="4" t="s">
        <v>175</v>
      </c>
      <c r="B54" s="4" t="s">
        <v>176</v>
      </c>
      <c r="C54" s="4" t="s">
        <v>172</v>
      </c>
      <c r="F54" s="4">
        <v>8</v>
      </c>
      <c r="G54" s="4" t="s">
        <v>51</v>
      </c>
      <c r="K54" s="4">
        <v>1</v>
      </c>
      <c r="P54" s="4">
        <v>1</v>
      </c>
      <c r="W54" s="4">
        <v>1</v>
      </c>
      <c r="AB54" s="4">
        <f>SUMPRODUCT(Table_1[[#This Row],[Nickname]:[Sexual preferences]],$J$79:$AA$79)</f>
        <v>42</v>
      </c>
    </row>
    <row r="55" spans="1:28" ht="15.75" customHeight="1" x14ac:dyDescent="0.25">
      <c r="A55" s="4" t="s">
        <v>177</v>
      </c>
      <c r="B55" s="4" t="s">
        <v>178</v>
      </c>
      <c r="C55" s="4" t="s">
        <v>172</v>
      </c>
      <c r="E55" s="4" t="s">
        <v>179</v>
      </c>
      <c r="F55" s="4">
        <v>8</v>
      </c>
      <c r="G55" s="4" t="s">
        <v>51</v>
      </c>
      <c r="K55" s="4">
        <v>1</v>
      </c>
      <c r="M55" s="4">
        <v>1</v>
      </c>
      <c r="P55" s="4">
        <v>1</v>
      </c>
      <c r="S55" s="4">
        <v>1</v>
      </c>
      <c r="AB55" s="4">
        <f>SUMPRODUCT(Table_1[[#This Row],[Nickname]:[Sexual preferences]],$J$79:$AA$79)</f>
        <v>58</v>
      </c>
    </row>
    <row r="56" spans="1:28" ht="15.75" customHeight="1" x14ac:dyDescent="0.25">
      <c r="A56" s="4" t="s">
        <v>180</v>
      </c>
      <c r="B56" s="4" t="s">
        <v>181</v>
      </c>
      <c r="C56" s="4" t="s">
        <v>172</v>
      </c>
      <c r="E56" s="4" t="s">
        <v>83</v>
      </c>
      <c r="F56" s="4">
        <v>6</v>
      </c>
      <c r="G56" s="4" t="s">
        <v>39</v>
      </c>
      <c r="K56" s="4">
        <v>1</v>
      </c>
      <c r="P56" s="4">
        <v>1</v>
      </c>
      <c r="W56" s="4">
        <v>1</v>
      </c>
      <c r="AB56" s="4">
        <f>SUMPRODUCT(Table_1[[#This Row],[Nickname]:[Sexual preferences]],$J$79:$AA$79)</f>
        <v>42</v>
      </c>
    </row>
    <row r="57" spans="1:28" ht="15.75" customHeight="1" x14ac:dyDescent="0.25">
      <c r="A57" s="4" t="s">
        <v>182</v>
      </c>
      <c r="B57" s="4" t="s">
        <v>183</v>
      </c>
      <c r="C57" s="4" t="s">
        <v>184</v>
      </c>
      <c r="D57" s="4" t="s">
        <v>182</v>
      </c>
      <c r="E57" s="4" t="s">
        <v>83</v>
      </c>
      <c r="F57" s="4">
        <v>6</v>
      </c>
      <c r="G57" s="4" t="s">
        <v>39</v>
      </c>
      <c r="I57" s="4">
        <v>1</v>
      </c>
      <c r="K57" s="4">
        <v>1</v>
      </c>
      <c r="P57" s="4">
        <v>1</v>
      </c>
      <c r="Q57" s="4">
        <v>1</v>
      </c>
      <c r="T57" s="4">
        <v>1</v>
      </c>
      <c r="W57" s="4">
        <v>1</v>
      </c>
      <c r="X57" s="4">
        <v>1</v>
      </c>
      <c r="AB57" s="4">
        <f>SUMPRODUCT(Table_1[[#This Row],[Nickname]:[Sexual preferences]],$J$79:$AA$79)</f>
        <v>105</v>
      </c>
    </row>
    <row r="58" spans="1:28" ht="15.75" customHeight="1" x14ac:dyDescent="0.25">
      <c r="A58" s="4" t="s">
        <v>185</v>
      </c>
      <c r="B58" s="4" t="s">
        <v>186</v>
      </c>
      <c r="C58" s="4" t="s">
        <v>184</v>
      </c>
      <c r="F58" s="4">
        <v>6</v>
      </c>
      <c r="G58" s="4" t="s">
        <v>39</v>
      </c>
      <c r="I58" s="4">
        <v>1</v>
      </c>
      <c r="K58" s="4">
        <v>1</v>
      </c>
      <c r="P58" s="4">
        <v>1</v>
      </c>
      <c r="S58" s="4">
        <v>1</v>
      </c>
      <c r="T58" s="4">
        <v>1</v>
      </c>
      <c r="X58" s="4">
        <v>1</v>
      </c>
      <c r="AB58" s="4">
        <f>SUMPRODUCT(Table_1[[#This Row],[Nickname]:[Sexual preferences]],$J$79:$AA$79)</f>
        <v>83</v>
      </c>
    </row>
    <row r="59" spans="1:28" ht="15.75" customHeight="1" x14ac:dyDescent="0.25">
      <c r="A59" s="4" t="s">
        <v>187</v>
      </c>
      <c r="B59" s="6" t="s">
        <v>188</v>
      </c>
      <c r="C59" s="6" t="s">
        <v>184</v>
      </c>
      <c r="F59" s="4">
        <v>8</v>
      </c>
      <c r="G59" s="6" t="s">
        <v>58</v>
      </c>
      <c r="K59" s="6">
        <v>1</v>
      </c>
      <c r="P59" s="6">
        <v>1</v>
      </c>
      <c r="Q59" s="6">
        <v>1</v>
      </c>
      <c r="T59" s="6">
        <v>1</v>
      </c>
      <c r="X59" s="6">
        <v>1</v>
      </c>
      <c r="AB59" s="4">
        <f>SUMPRODUCT(Table_1[[#This Row],[Nickname]:[Sexual preferences]],$J$79:$AA$79)</f>
        <v>93</v>
      </c>
    </row>
    <row r="60" spans="1:28" ht="15.75" customHeight="1" x14ac:dyDescent="0.25">
      <c r="A60" s="4" t="s">
        <v>189</v>
      </c>
      <c r="B60" s="4" t="s">
        <v>190</v>
      </c>
      <c r="C60" s="4" t="s">
        <v>184</v>
      </c>
      <c r="D60" s="4" t="s">
        <v>189</v>
      </c>
      <c r="E60" s="4" t="s">
        <v>191</v>
      </c>
      <c r="F60" s="4">
        <v>8</v>
      </c>
      <c r="G60" s="4" t="s">
        <v>65</v>
      </c>
      <c r="H60" s="4">
        <v>1</v>
      </c>
      <c r="K60" s="4">
        <v>1</v>
      </c>
      <c r="M60" s="4">
        <v>1</v>
      </c>
      <c r="P60" s="4">
        <v>1</v>
      </c>
      <c r="T60" s="4">
        <v>1</v>
      </c>
      <c r="X60" s="4">
        <v>1</v>
      </c>
      <c r="AB60" s="4">
        <f>SUMPRODUCT(Table_1[[#This Row],[Nickname]:[Sexual preferences]],$J$79:$AA$79)</f>
        <v>81</v>
      </c>
    </row>
    <row r="61" spans="1:28" ht="15.75" customHeight="1" x14ac:dyDescent="0.25">
      <c r="A61" s="4" t="s">
        <v>192</v>
      </c>
      <c r="B61" s="4" t="s">
        <v>193</v>
      </c>
      <c r="C61" s="4" t="s">
        <v>184</v>
      </c>
      <c r="F61" s="4">
        <v>8</v>
      </c>
      <c r="G61" s="4" t="s">
        <v>39</v>
      </c>
      <c r="I61" s="4">
        <v>1</v>
      </c>
      <c r="K61" s="4">
        <v>1</v>
      </c>
      <c r="P61" s="4">
        <v>1</v>
      </c>
      <c r="T61" s="4">
        <v>1</v>
      </c>
      <c r="X61" s="4">
        <v>1</v>
      </c>
      <c r="AB61" s="4">
        <f>SUMPRODUCT(Table_1[[#This Row],[Nickname]:[Sexual preferences]],$J$79:$AA$79)</f>
        <v>68</v>
      </c>
    </row>
    <row r="62" spans="1:28" ht="15.75" customHeight="1" x14ac:dyDescent="0.25">
      <c r="A62" s="4" t="s">
        <v>194</v>
      </c>
      <c r="B62" s="4" t="s">
        <v>195</v>
      </c>
      <c r="C62" s="4" t="s">
        <v>184</v>
      </c>
      <c r="F62" s="4">
        <v>6</v>
      </c>
      <c r="G62" s="4" t="s">
        <v>58</v>
      </c>
      <c r="I62" s="4">
        <v>1</v>
      </c>
      <c r="K62" s="4">
        <v>1</v>
      </c>
      <c r="P62" s="4">
        <v>1</v>
      </c>
      <c r="Q62" s="4">
        <v>1</v>
      </c>
      <c r="T62" s="4">
        <v>1</v>
      </c>
      <c r="X62" s="4">
        <v>1</v>
      </c>
      <c r="AB62" s="4">
        <f>SUMPRODUCT(Table_1[[#This Row],[Nickname]:[Sexual preferences]],$J$79:$AA$79)</f>
        <v>93</v>
      </c>
    </row>
    <row r="63" spans="1:28" ht="15.75" customHeight="1" x14ac:dyDescent="0.25">
      <c r="A63" s="4" t="s">
        <v>196</v>
      </c>
      <c r="B63" s="4" t="s">
        <v>197</v>
      </c>
      <c r="C63" s="4" t="s">
        <v>184</v>
      </c>
      <c r="F63" s="4">
        <v>8</v>
      </c>
      <c r="G63" s="4" t="s">
        <v>39</v>
      </c>
      <c r="K63" s="4">
        <v>1</v>
      </c>
      <c r="N63" s="4">
        <v>1</v>
      </c>
      <c r="P63" s="4">
        <v>1</v>
      </c>
      <c r="Q63" s="4">
        <v>1</v>
      </c>
      <c r="T63" s="4">
        <v>1</v>
      </c>
      <c r="X63" s="4">
        <v>1</v>
      </c>
      <c r="AB63" s="4">
        <f>SUMPRODUCT(Table_1[[#This Row],[Nickname]:[Sexual preferences]],$J$79:$AA$79)</f>
        <v>104</v>
      </c>
    </row>
    <row r="64" spans="1:28" ht="15.75" customHeight="1" x14ac:dyDescent="0.25">
      <c r="A64" s="4" t="s">
        <v>198</v>
      </c>
      <c r="B64" s="6" t="s">
        <v>199</v>
      </c>
      <c r="C64" s="4" t="s">
        <v>19</v>
      </c>
      <c r="F64" s="4">
        <v>6</v>
      </c>
      <c r="G64" s="6" t="s">
        <v>39</v>
      </c>
      <c r="I64" s="6">
        <v>1</v>
      </c>
      <c r="K64" s="6">
        <v>1</v>
      </c>
      <c r="N64" s="6">
        <v>1</v>
      </c>
      <c r="O64" s="6">
        <v>1</v>
      </c>
      <c r="P64" s="6">
        <v>1</v>
      </c>
      <c r="V64" s="6">
        <v>1</v>
      </c>
      <c r="W64" s="6">
        <v>1</v>
      </c>
      <c r="AB64" s="4">
        <f>SUMPRODUCT(Table_1[[#This Row],[Nickname]:[Sexual preferences]],$J$79:$AA$79)</f>
        <v>95</v>
      </c>
    </row>
    <row r="65" spans="1:28" ht="15.75" customHeight="1" x14ac:dyDescent="0.25">
      <c r="A65" s="4" t="s">
        <v>200</v>
      </c>
      <c r="B65" s="4" t="s">
        <v>201</v>
      </c>
      <c r="C65" s="4" t="s">
        <v>19</v>
      </c>
      <c r="D65" s="4" t="s">
        <v>202</v>
      </c>
      <c r="E65" s="4" t="s">
        <v>83</v>
      </c>
      <c r="F65" s="4">
        <v>8</v>
      </c>
      <c r="G65" s="4" t="s">
        <v>39</v>
      </c>
      <c r="H65" s="4">
        <v>1</v>
      </c>
      <c r="I65" s="4">
        <v>1</v>
      </c>
      <c r="K65" s="4">
        <v>1</v>
      </c>
      <c r="M65" s="4">
        <v>1</v>
      </c>
      <c r="O65" s="4">
        <v>1</v>
      </c>
      <c r="P65" s="4">
        <v>1</v>
      </c>
      <c r="Q65" s="4">
        <v>1</v>
      </c>
      <c r="V65" s="4">
        <v>1</v>
      </c>
      <c r="W65" s="4">
        <v>1</v>
      </c>
      <c r="AB65" s="4">
        <f>SUMPRODUCT(Table_1[[#This Row],[Nickname]:[Sexual preferences]],$J$79:$AA$79)</f>
        <v>122</v>
      </c>
    </row>
    <row r="66" spans="1:28" ht="15.75" customHeight="1" x14ac:dyDescent="0.25">
      <c r="A66" s="4" t="s">
        <v>203</v>
      </c>
      <c r="B66" s="6" t="s">
        <v>204</v>
      </c>
      <c r="C66" s="6" t="s">
        <v>19</v>
      </c>
      <c r="F66" s="4">
        <v>5</v>
      </c>
      <c r="G66" s="6" t="s">
        <v>39</v>
      </c>
      <c r="K66" s="6">
        <v>1</v>
      </c>
      <c r="O66" s="6">
        <v>1</v>
      </c>
      <c r="P66" s="6">
        <v>1</v>
      </c>
      <c r="Q66" s="6">
        <v>1</v>
      </c>
      <c r="S66" s="6">
        <v>1</v>
      </c>
      <c r="V66" s="4">
        <v>1</v>
      </c>
      <c r="AB66" s="4">
        <f>SUMPRODUCT(Table_1[[#This Row],[Nickname]:[Sexual preferences]],$J$79:$AA$79)</f>
        <v>112</v>
      </c>
    </row>
    <row r="67" spans="1:28" ht="15.75" customHeight="1" x14ac:dyDescent="0.25">
      <c r="A67" s="4" t="s">
        <v>205</v>
      </c>
      <c r="B67" s="4" t="s">
        <v>206</v>
      </c>
      <c r="C67" s="4" t="s">
        <v>19</v>
      </c>
      <c r="D67" s="4" t="s">
        <v>207</v>
      </c>
      <c r="E67" s="4" t="s">
        <v>83</v>
      </c>
      <c r="F67" s="4">
        <v>6</v>
      </c>
      <c r="G67" s="4" t="s">
        <v>51</v>
      </c>
      <c r="I67" s="4">
        <v>1</v>
      </c>
      <c r="K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S67" s="4">
        <v>1</v>
      </c>
      <c r="V67" s="4">
        <v>1</v>
      </c>
      <c r="AB67" s="4">
        <f>SUMPRODUCT(Table_1[[#This Row],[Nickname]:[Sexual preferences]],$J$79:$AA$79)</f>
        <v>136</v>
      </c>
    </row>
    <row r="68" spans="1:28" ht="15.75" customHeight="1" x14ac:dyDescent="0.25">
      <c r="A68" s="4" t="s">
        <v>208</v>
      </c>
      <c r="B68" s="4" t="s">
        <v>209</v>
      </c>
      <c r="C68" s="4" t="s">
        <v>19</v>
      </c>
      <c r="D68" s="4" t="s">
        <v>207</v>
      </c>
      <c r="E68" s="4" t="s">
        <v>83</v>
      </c>
      <c r="F68" s="4">
        <v>6</v>
      </c>
      <c r="G68" s="4" t="s">
        <v>51</v>
      </c>
      <c r="I68" s="4">
        <v>1</v>
      </c>
      <c r="K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V68" s="4">
        <v>1</v>
      </c>
      <c r="AB68" s="4">
        <f>SUMPRODUCT(Table_1[[#This Row],[Nickname]:[Sexual preferences]],$J$79:$AA$79)</f>
        <v>121</v>
      </c>
    </row>
    <row r="69" spans="1:28" ht="15.75" customHeight="1" x14ac:dyDescent="0.25">
      <c r="A69" s="4" t="s">
        <v>210</v>
      </c>
      <c r="B69" s="6" t="s">
        <v>211</v>
      </c>
      <c r="C69" s="6" t="s">
        <v>19</v>
      </c>
      <c r="F69" s="4">
        <v>6</v>
      </c>
      <c r="G69" s="6" t="s">
        <v>39</v>
      </c>
      <c r="K69" s="6">
        <v>1</v>
      </c>
      <c r="M69" s="6">
        <v>1</v>
      </c>
      <c r="N69" s="6">
        <v>1</v>
      </c>
      <c r="O69" s="6">
        <v>1</v>
      </c>
      <c r="P69" s="6">
        <v>1</v>
      </c>
      <c r="S69" s="6">
        <v>1</v>
      </c>
      <c r="V69" s="6">
        <v>1</v>
      </c>
      <c r="W69" s="6">
        <v>1</v>
      </c>
      <c r="AB69" s="4">
        <f>SUMPRODUCT(Table_1[[#This Row],[Nickname]:[Sexual preferences]],$J$79:$AA$79)</f>
        <v>123</v>
      </c>
    </row>
    <row r="70" spans="1:28" ht="15.75" customHeight="1" x14ac:dyDescent="0.25">
      <c r="A70" s="4" t="s">
        <v>212</v>
      </c>
      <c r="B70" s="6" t="s">
        <v>213</v>
      </c>
      <c r="C70" s="4" t="s">
        <v>19</v>
      </c>
      <c r="F70" s="4">
        <v>6</v>
      </c>
      <c r="G70" s="6" t="s">
        <v>65</v>
      </c>
      <c r="H70" s="6">
        <v>1</v>
      </c>
      <c r="I70" s="6">
        <v>1</v>
      </c>
      <c r="K70" s="6">
        <v>1</v>
      </c>
      <c r="M70" s="6">
        <v>1</v>
      </c>
      <c r="N70" s="6">
        <v>1</v>
      </c>
      <c r="O70" s="6">
        <v>1</v>
      </c>
      <c r="P70" s="6">
        <v>1</v>
      </c>
      <c r="V70" s="4">
        <v>1</v>
      </c>
      <c r="AB70" s="4">
        <f>SUMPRODUCT(Table_1[[#This Row],[Nickname]:[Sexual preferences]],$J$79:$AA$79)</f>
        <v>96</v>
      </c>
    </row>
    <row r="71" spans="1:28" ht="15.75" customHeight="1" x14ac:dyDescent="0.25">
      <c r="A71" s="4" t="s">
        <v>214</v>
      </c>
      <c r="B71" s="4" t="s">
        <v>215</v>
      </c>
      <c r="C71" s="6" t="s">
        <v>19</v>
      </c>
      <c r="D71" s="4" t="s">
        <v>214</v>
      </c>
      <c r="E71" s="4" t="s">
        <v>83</v>
      </c>
      <c r="F71" s="4">
        <v>6</v>
      </c>
      <c r="G71" s="4" t="s">
        <v>39</v>
      </c>
      <c r="I71" s="4">
        <v>1</v>
      </c>
      <c r="K71" s="4">
        <v>1</v>
      </c>
      <c r="M71" s="4">
        <v>1</v>
      </c>
      <c r="N71" s="4">
        <v>1</v>
      </c>
      <c r="O71" s="4">
        <v>1</v>
      </c>
      <c r="P71" s="4">
        <v>1</v>
      </c>
      <c r="S71" s="4">
        <v>1</v>
      </c>
      <c r="V71" s="4">
        <v>1</v>
      </c>
      <c r="AB71" s="4">
        <f>SUMPRODUCT(Table_1[[#This Row],[Nickname]:[Sexual preferences]],$J$79:$AA$79)</f>
        <v>111</v>
      </c>
    </row>
    <row r="72" spans="1:28" ht="15.75" customHeight="1" x14ac:dyDescent="0.25">
      <c r="A72" s="4" t="s">
        <v>216</v>
      </c>
      <c r="B72" s="4" t="s">
        <v>217</v>
      </c>
      <c r="C72" s="4" t="s">
        <v>19</v>
      </c>
      <c r="D72" s="4" t="s">
        <v>49</v>
      </c>
      <c r="E72" s="4" t="s">
        <v>83</v>
      </c>
      <c r="F72" s="4">
        <v>8</v>
      </c>
      <c r="G72" s="4" t="s">
        <v>39</v>
      </c>
      <c r="H72" s="4">
        <v>1</v>
      </c>
      <c r="I72" s="4">
        <v>1</v>
      </c>
      <c r="N72" s="4">
        <v>1</v>
      </c>
      <c r="O72" s="4">
        <v>1</v>
      </c>
      <c r="P72" s="4">
        <v>1</v>
      </c>
      <c r="Q72" s="4">
        <v>1</v>
      </c>
      <c r="S72" s="4">
        <v>1</v>
      </c>
      <c r="V72" s="4">
        <v>1</v>
      </c>
      <c r="X72" s="4">
        <v>1</v>
      </c>
      <c r="AB72" s="4">
        <f>SUMPRODUCT(Table_1[[#This Row],[Nickname]:[Sexual preferences]],$J$79:$AA$79)</f>
        <v>126</v>
      </c>
    </row>
    <row r="73" spans="1:28" ht="15.75" customHeight="1" x14ac:dyDescent="0.25">
      <c r="A73" s="4" t="s">
        <v>218</v>
      </c>
      <c r="B73" s="4" t="s">
        <v>219</v>
      </c>
      <c r="C73" s="4" t="s">
        <v>19</v>
      </c>
      <c r="D73" s="4" t="s">
        <v>220</v>
      </c>
      <c r="E73" s="4" t="s">
        <v>221</v>
      </c>
      <c r="F73" s="4">
        <v>8</v>
      </c>
      <c r="G73" s="4" t="s">
        <v>44</v>
      </c>
      <c r="I73" s="4">
        <v>1</v>
      </c>
      <c r="K73" s="4">
        <v>1</v>
      </c>
      <c r="M73" s="4">
        <v>1</v>
      </c>
      <c r="O73" s="4">
        <v>1</v>
      </c>
      <c r="P73" s="4">
        <v>1</v>
      </c>
      <c r="Q73" s="4">
        <v>1</v>
      </c>
      <c r="S73" s="4">
        <v>1</v>
      </c>
      <c r="V73" s="4">
        <v>1</v>
      </c>
      <c r="X73" s="4">
        <v>1</v>
      </c>
      <c r="AB73" s="4">
        <f>SUMPRODUCT(Table_1[[#This Row],[Nickname]:[Sexual preferences]],$J$79:$AA$79)</f>
        <v>142</v>
      </c>
    </row>
    <row r="74" spans="1:28" ht="15.75" customHeight="1" x14ac:dyDescent="0.25">
      <c r="A74" s="4" t="s">
        <v>222</v>
      </c>
      <c r="B74" s="4" t="s">
        <v>223</v>
      </c>
      <c r="C74" s="4" t="s">
        <v>19</v>
      </c>
      <c r="D74" s="4" t="s">
        <v>224</v>
      </c>
      <c r="E74" s="4" t="s">
        <v>83</v>
      </c>
      <c r="F74" s="4">
        <v>8</v>
      </c>
      <c r="G74" s="4" t="s">
        <v>107</v>
      </c>
      <c r="I74" s="4">
        <v>1</v>
      </c>
      <c r="K74" s="4">
        <v>1</v>
      </c>
      <c r="M74" s="4">
        <v>1</v>
      </c>
      <c r="O74" s="4">
        <v>1</v>
      </c>
      <c r="P74" s="4">
        <v>1</v>
      </c>
      <c r="Q74" s="4">
        <v>1</v>
      </c>
      <c r="S74" s="4">
        <v>1</v>
      </c>
      <c r="V74" s="4">
        <v>1</v>
      </c>
      <c r="AB74" s="4">
        <f>SUMPRODUCT(Table_1[[#This Row],[Nickname]:[Sexual preferences]],$J$79:$AA$79)</f>
        <v>125</v>
      </c>
    </row>
    <row r="75" spans="1:28" ht="15.75" customHeight="1" x14ac:dyDescent="0.25">
      <c r="A75" s="4" t="s">
        <v>225</v>
      </c>
      <c r="B75" s="6" t="s">
        <v>226</v>
      </c>
      <c r="C75" s="6" t="s">
        <v>19</v>
      </c>
      <c r="F75" s="4">
        <v>5</v>
      </c>
      <c r="G75" s="6" t="s">
        <v>39</v>
      </c>
      <c r="K75" s="6">
        <v>1</v>
      </c>
      <c r="O75" s="6">
        <v>1</v>
      </c>
      <c r="P75" s="6">
        <v>1</v>
      </c>
      <c r="Q75" s="6">
        <v>1</v>
      </c>
      <c r="S75" s="6">
        <v>1</v>
      </c>
      <c r="V75" s="4">
        <v>1</v>
      </c>
      <c r="AB75" s="4">
        <f>SUMPRODUCT(Table_1[[#This Row],[Nickname]:[Sexual preferences]],$J$79:$AA$79)</f>
        <v>112</v>
      </c>
    </row>
    <row r="76" spans="1:28" ht="15.75" customHeight="1" x14ac:dyDescent="0.25">
      <c r="A76" s="4" t="s">
        <v>227</v>
      </c>
      <c r="B76" s="4" t="s">
        <v>228</v>
      </c>
      <c r="C76" s="4" t="s">
        <v>19</v>
      </c>
      <c r="F76" s="4">
        <v>1</v>
      </c>
      <c r="G76" s="4" t="s">
        <v>39</v>
      </c>
      <c r="K76" s="4">
        <v>1</v>
      </c>
      <c r="P76" s="4">
        <v>1</v>
      </c>
      <c r="V76" s="4">
        <v>1</v>
      </c>
      <c r="AB76" s="4">
        <f>SUMPRODUCT(Table_1[[#This Row],[Nickname]:[Sexual preferences]],$J$79:$AA$79)</f>
        <v>56</v>
      </c>
    </row>
    <row r="77" spans="1:28" ht="15.75" customHeight="1" x14ac:dyDescent="0.25"/>
    <row r="78" spans="1:28" ht="15.75" customHeight="1" x14ac:dyDescent="0.25">
      <c r="J78" s="4"/>
      <c r="L78" s="4"/>
      <c r="U78" s="4"/>
    </row>
    <row r="79" spans="1:28" ht="15.75" customHeight="1" x14ac:dyDescent="0.25">
      <c r="I79" s="7" t="str">
        <f>'Privacy values'!A11</f>
        <v>sum</v>
      </c>
      <c r="J79" s="7">
        <f>'Privacy values'!B11</f>
        <v>7</v>
      </c>
      <c r="K79" s="7">
        <f>'Privacy values'!C11</f>
        <v>14</v>
      </c>
      <c r="L79" s="7">
        <f>'Privacy values'!D11</f>
        <v>14</v>
      </c>
      <c r="M79" s="7">
        <f>'Privacy values'!E11</f>
        <v>13</v>
      </c>
      <c r="N79" s="7">
        <f>'Privacy values'!F11</f>
        <v>11</v>
      </c>
      <c r="O79" s="7">
        <f>'Privacy values'!G11</f>
        <v>16</v>
      </c>
      <c r="P79" s="7">
        <f>'Privacy values'!H11</f>
        <v>16</v>
      </c>
      <c r="Q79" s="7">
        <f>'Privacy values'!I11</f>
        <v>25</v>
      </c>
      <c r="R79" s="7">
        <f>'Privacy values'!J11</f>
        <v>8</v>
      </c>
      <c r="S79" s="7">
        <f>'Privacy values'!K11</f>
        <v>15</v>
      </c>
      <c r="T79" s="7">
        <f>'Privacy values'!L11</f>
        <v>21</v>
      </c>
      <c r="U79" s="7">
        <f>'Privacy values'!M11</f>
        <v>23</v>
      </c>
      <c r="V79" s="7">
        <f>'Privacy values'!N11</f>
        <v>26</v>
      </c>
      <c r="W79" s="7">
        <f>'Privacy values'!O11</f>
        <v>12</v>
      </c>
      <c r="X79" s="7">
        <f>'Privacy values'!P11</f>
        <v>17</v>
      </c>
      <c r="Y79" s="7">
        <f>'Privacy values'!Q11</f>
        <v>33</v>
      </c>
      <c r="Z79" s="7">
        <f>'Privacy values'!R11</f>
        <v>30</v>
      </c>
      <c r="AA79" s="7">
        <f>'Privacy values'!S11</f>
        <v>36</v>
      </c>
    </row>
    <row r="80" spans="1:28" ht="15.75" customHeight="1" x14ac:dyDescent="0.25">
      <c r="I80" s="7" t="str">
        <f>'Privacy values'!A12</f>
        <v>max</v>
      </c>
      <c r="J80" s="7">
        <f>'Privacy values'!B12</f>
        <v>1</v>
      </c>
      <c r="K80" s="7">
        <f>'Privacy values'!C12</f>
        <v>4</v>
      </c>
      <c r="L80" s="7">
        <f>'Privacy values'!D12</f>
        <v>4</v>
      </c>
      <c r="M80" s="7">
        <f>'Privacy values'!E12</f>
        <v>4</v>
      </c>
      <c r="N80" s="7">
        <f>'Privacy values'!F12</f>
        <v>3</v>
      </c>
      <c r="O80" s="7">
        <f>'Privacy values'!G12</f>
        <v>4</v>
      </c>
      <c r="P80" s="7">
        <f>'Privacy values'!H12</f>
        <v>5</v>
      </c>
      <c r="Q80" s="7">
        <f>'Privacy values'!I12</f>
        <v>6</v>
      </c>
      <c r="R80" s="7">
        <f>'Privacy values'!J12</f>
        <v>2</v>
      </c>
      <c r="S80" s="7">
        <f>'Privacy values'!K12</f>
        <v>5</v>
      </c>
      <c r="T80" s="7">
        <f>'Privacy values'!L12</f>
        <v>7</v>
      </c>
      <c r="U80" s="7">
        <f>'Privacy values'!M12</f>
        <v>6</v>
      </c>
      <c r="V80" s="7">
        <f>'Privacy values'!N12</f>
        <v>6</v>
      </c>
      <c r="W80" s="7">
        <f>'Privacy values'!O12</f>
        <v>6</v>
      </c>
      <c r="X80" s="7">
        <f>'Privacy values'!P12</f>
        <v>7</v>
      </c>
      <c r="Y80" s="7">
        <f>'Privacy values'!Q12</f>
        <v>7</v>
      </c>
      <c r="Z80" s="7">
        <f>'Privacy values'!R12</f>
        <v>7</v>
      </c>
      <c r="AA80" s="7">
        <f>'Privacy values'!S12</f>
        <v>7</v>
      </c>
    </row>
    <row r="81" spans="28:28" ht="15.75" customHeight="1" x14ac:dyDescent="0.25"/>
    <row r="82" spans="28:28" ht="15.75" customHeight="1" x14ac:dyDescent="0.25"/>
    <row r="83" spans="28:28" ht="15.75" customHeight="1" x14ac:dyDescent="0.25"/>
    <row r="84" spans="28:28" ht="15.75" customHeight="1" x14ac:dyDescent="0.25"/>
    <row r="85" spans="28:28" ht="15.75" customHeight="1" x14ac:dyDescent="0.25"/>
    <row r="86" spans="28:28" ht="15.75" customHeight="1" x14ac:dyDescent="0.25"/>
    <row r="87" spans="28:28" ht="15.75" customHeight="1" x14ac:dyDescent="0.25"/>
    <row r="88" spans="28:28" ht="15.75" customHeight="1" x14ac:dyDescent="0.25"/>
    <row r="89" spans="28:28" ht="15.75" customHeight="1" x14ac:dyDescent="0.25">
      <c r="AB89" s="12"/>
    </row>
    <row r="90" spans="28:28" ht="15.75" customHeight="1" x14ac:dyDescent="0.25"/>
    <row r="91" spans="28:28" ht="15.75" customHeight="1" x14ac:dyDescent="0.25"/>
    <row r="92" spans="28:28" ht="15.75" customHeight="1" x14ac:dyDescent="0.25"/>
    <row r="93" spans="28:28" ht="15.75" customHeight="1" x14ac:dyDescent="0.25"/>
    <row r="94" spans="28:28" ht="15.75" customHeight="1" x14ac:dyDescent="0.25"/>
    <row r="95" spans="28:28" ht="15.75" customHeight="1" x14ac:dyDescent="0.25"/>
    <row r="96" spans="28:28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</sheetData>
  <conditionalFormatting sqref="AB2:AB7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2125-0BEB-4F52-AF5D-6A00A0E48DCD}">
  <dimension ref="A1:S8"/>
  <sheetViews>
    <sheetView tabSelected="1" workbookViewId="0">
      <selection sqref="A1:S1"/>
    </sheetView>
  </sheetViews>
  <sheetFormatPr defaultColWidth="8.85546875" defaultRowHeight="15" x14ac:dyDescent="0.25"/>
  <sheetData>
    <row r="1" spans="1:19" x14ac:dyDescent="0.25">
      <c r="A1" s="2" t="s">
        <v>25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4</v>
      </c>
    </row>
    <row r="3" spans="1:19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19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7</v>
      </c>
      <c r="P4">
        <v>7</v>
      </c>
      <c r="Q4">
        <v>7</v>
      </c>
      <c r="R4">
        <v>7</v>
      </c>
      <c r="S4">
        <v>5</v>
      </c>
    </row>
    <row r="5" spans="1:19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19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2</v>
      </c>
    </row>
    <row r="7" spans="1:19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7</v>
      </c>
    </row>
    <row r="8" spans="1:19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EBD0-2CFC-417B-A678-6B092CE088D1}">
  <dimension ref="A1:AF989"/>
  <sheetViews>
    <sheetView workbookViewId="0">
      <pane xSplit="5" ySplit="1" topLeftCell="F34" activePane="bottomRight" state="frozen"/>
      <selection pane="topRight" activeCell="F1" sqref="F1"/>
      <selection pane="bottomLeft" activeCell="A2" sqref="A2"/>
      <selection pane="bottomRight" activeCell="L34" sqref="L34:L38"/>
    </sheetView>
  </sheetViews>
  <sheetFormatPr defaultColWidth="14.42578125" defaultRowHeight="15" customHeight="1" x14ac:dyDescent="0.25"/>
  <cols>
    <col min="1" max="1" width="13.42578125" style="4" customWidth="1"/>
    <col min="2" max="2" width="8.28515625" style="4" hidden="1" customWidth="1"/>
    <col min="3" max="3" width="16" style="4" customWidth="1"/>
    <col min="4" max="4" width="11" style="4" hidden="1" customWidth="1"/>
    <col min="5" max="5" width="2.28515625" style="4" hidden="1" customWidth="1"/>
    <col min="6" max="6" width="9.140625" style="4" customWidth="1"/>
    <col min="7" max="7" width="11" style="4" customWidth="1"/>
    <col min="8" max="8" width="10.28515625" style="4" customWidth="1"/>
    <col min="9" max="9" width="8.85546875" style="4" customWidth="1"/>
    <col min="10" max="10" width="8.85546875" style="5" customWidth="1"/>
    <col min="11" max="11" width="8.85546875" style="4" customWidth="1"/>
    <col min="12" max="12" width="8.85546875" style="5" customWidth="1"/>
    <col min="13" max="13" width="11.140625" style="4" customWidth="1"/>
    <col min="14" max="18" width="8.85546875" style="4" customWidth="1"/>
    <col min="19" max="19" width="9.7109375" style="4" customWidth="1"/>
    <col min="20" max="20" width="9.28515625" style="4" customWidth="1"/>
    <col min="21" max="21" width="9.28515625" style="5" customWidth="1"/>
    <col min="22" max="22" width="9.28515625" style="4" customWidth="1"/>
    <col min="23" max="23" width="13.28515625" style="4" customWidth="1"/>
    <col min="24" max="24" width="11.7109375" style="4" customWidth="1"/>
    <col min="25" max="27" width="8.5703125" style="4" customWidth="1"/>
    <col min="29" max="30" width="8.85546875" style="4" customWidth="1"/>
    <col min="31" max="16384" width="14.42578125" style="4"/>
  </cols>
  <sheetData>
    <row r="1" spans="1:32" ht="16.5" thickTop="1" thickBot="1" x14ac:dyDescent="0.3">
      <c r="A1" s="4" t="s">
        <v>27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5" t="s">
        <v>0</v>
      </c>
      <c r="K1" s="4" t="s">
        <v>1</v>
      </c>
      <c r="L1" s="5" t="s">
        <v>2</v>
      </c>
      <c r="M1" s="4" t="s">
        <v>3</v>
      </c>
      <c r="N1" s="4" t="s">
        <v>4</v>
      </c>
      <c r="O1" s="4" t="s">
        <v>5</v>
      </c>
      <c r="P1" s="4" t="s">
        <v>6</v>
      </c>
      <c r="Q1" s="4" t="s">
        <v>7</v>
      </c>
      <c r="R1" s="4" t="s">
        <v>8</v>
      </c>
      <c r="S1" s="4" t="s">
        <v>9</v>
      </c>
      <c r="T1" s="4" t="s">
        <v>10</v>
      </c>
      <c r="U1" s="5" t="s">
        <v>11</v>
      </c>
      <c r="V1" s="4" t="s">
        <v>12</v>
      </c>
      <c r="W1" s="4" t="s">
        <v>13</v>
      </c>
      <c r="X1" s="4" t="s">
        <v>14</v>
      </c>
      <c r="Y1" s="4" t="s">
        <v>15</v>
      </c>
      <c r="Z1" s="4" t="s">
        <v>16</v>
      </c>
      <c r="AA1" s="4" t="s">
        <v>17</v>
      </c>
      <c r="AB1" t="s">
        <v>230</v>
      </c>
      <c r="AC1" s="8" t="s">
        <v>26</v>
      </c>
      <c r="AD1" s="8" t="s">
        <v>231</v>
      </c>
      <c r="AE1" s="8" t="s">
        <v>232</v>
      </c>
      <c r="AF1" s="8" t="s">
        <v>233</v>
      </c>
    </row>
    <row r="2" spans="1:32" ht="15.75" thickTop="1" x14ac:dyDescent="0.25">
      <c r="A2" s="4" t="s">
        <v>36</v>
      </c>
      <c r="B2" s="4" t="s">
        <v>37</v>
      </c>
      <c r="C2" s="4" t="s">
        <v>38</v>
      </c>
      <c r="F2" s="4">
        <v>10</v>
      </c>
      <c r="G2" s="4" t="s">
        <v>39</v>
      </c>
      <c r="H2" s="4">
        <v>1</v>
      </c>
      <c r="N2" s="4">
        <v>1</v>
      </c>
      <c r="P2" s="4">
        <v>1</v>
      </c>
      <c r="S2" s="4">
        <v>1</v>
      </c>
      <c r="W2" s="4">
        <v>1</v>
      </c>
      <c r="X2" s="4">
        <v>1</v>
      </c>
      <c r="AA2" s="4">
        <v>1</v>
      </c>
      <c r="AC2" s="4">
        <f>SUMPRODUCT(Table_1[[#This Row],[Nickname]:[Sexual preferences]],$J$78:$AA$78)</f>
        <v>13.23902800962675</v>
      </c>
      <c r="AD2" s="4">
        <f>SUMPRODUCT(Table_1[[#This Row],[Nickname]:[Sexual preferences]],$J$79:$AA$79)</f>
        <v>107</v>
      </c>
      <c r="AE2" s="4">
        <f>SUMPRODUCT(Table_1[[#This Row],[Nickname]:[Sexual preferences]],$J$80:$AA$80)</f>
        <v>33</v>
      </c>
      <c r="AF2" s="4">
        <f>SUMPRODUCT(Table_1[[#This Row],[Nickname]:[Sexual preferences]],$J$81:$AA$81)</f>
        <v>11</v>
      </c>
    </row>
    <row r="3" spans="1:32" x14ac:dyDescent="0.25">
      <c r="A3" s="4" t="s">
        <v>40</v>
      </c>
      <c r="B3" s="4" t="s">
        <v>41</v>
      </c>
      <c r="C3" s="4" t="s">
        <v>38</v>
      </c>
      <c r="D3" s="4" t="s">
        <v>42</v>
      </c>
      <c r="E3" s="4" t="s">
        <v>43</v>
      </c>
      <c r="F3" s="4">
        <v>8</v>
      </c>
      <c r="G3" s="4" t="s">
        <v>44</v>
      </c>
      <c r="H3" s="4">
        <v>1</v>
      </c>
      <c r="I3" s="4">
        <v>1</v>
      </c>
      <c r="K3" s="4">
        <v>1</v>
      </c>
      <c r="M3" s="4">
        <v>1</v>
      </c>
      <c r="N3" s="4">
        <v>1</v>
      </c>
      <c r="O3" s="4">
        <v>1</v>
      </c>
      <c r="P3" s="4">
        <v>1</v>
      </c>
      <c r="AA3" s="4">
        <v>1</v>
      </c>
      <c r="AC3" s="4">
        <f>SUMPRODUCT(Table_1[[#This Row],[Nickname]:[Sexual preferences]],$J$78:$AA$78)</f>
        <v>14.041780843837124</v>
      </c>
      <c r="AD3" s="4">
        <f>SUMPRODUCT(Table_1[[#This Row],[Nickname]:[Sexual preferences]],$J$79:$AA$79)</f>
        <v>106</v>
      </c>
      <c r="AE3" s="4">
        <f>SUMPRODUCT(Table_1[[#This Row],[Nickname]:[Sexual preferences]],$J$80:$AA$80)</f>
        <v>27</v>
      </c>
      <c r="AF3" s="4">
        <f>SUMPRODUCT(Table_1[[#This Row],[Nickname]:[Sexual preferences]],$J$81:$AA$81)</f>
        <v>13</v>
      </c>
    </row>
    <row r="4" spans="1:32" x14ac:dyDescent="0.25">
      <c r="A4" s="4" t="s">
        <v>45</v>
      </c>
      <c r="B4" s="4" t="s">
        <v>46</v>
      </c>
      <c r="C4" s="4" t="s">
        <v>38</v>
      </c>
      <c r="F4" s="4">
        <v>6</v>
      </c>
      <c r="G4" s="4" t="s">
        <v>39</v>
      </c>
      <c r="H4" s="4">
        <v>1</v>
      </c>
      <c r="I4" s="4">
        <v>1</v>
      </c>
      <c r="K4" s="4">
        <v>1</v>
      </c>
      <c r="P4" s="4">
        <v>1</v>
      </c>
      <c r="W4" s="4">
        <v>1</v>
      </c>
      <c r="X4" s="4">
        <v>1</v>
      </c>
      <c r="AA4" s="4">
        <v>1</v>
      </c>
      <c r="AC4" s="4">
        <f>SUMPRODUCT(Table_1[[#This Row],[Nickname]:[Sexual preferences]],$J$78:$AA$78)</f>
        <v>11.90175823201449</v>
      </c>
      <c r="AD4" s="4">
        <f>SUMPRODUCT(Table_1[[#This Row],[Nickname]:[Sexual preferences]],$J$79:$AA$79)</f>
        <v>95</v>
      </c>
      <c r="AE4" s="4">
        <f>SUMPRODUCT(Table_1[[#This Row],[Nickname]:[Sexual preferences]],$J$80:$AA$80)</f>
        <v>29</v>
      </c>
      <c r="AF4" s="4">
        <f>SUMPRODUCT(Table_1[[#This Row],[Nickname]:[Sexual preferences]],$J$81:$AA$81)</f>
        <v>11</v>
      </c>
    </row>
    <row r="5" spans="1:32" x14ac:dyDescent="0.25">
      <c r="A5" s="4" t="s">
        <v>47</v>
      </c>
      <c r="B5" s="4" t="s">
        <v>48</v>
      </c>
      <c r="C5" s="4" t="s">
        <v>38</v>
      </c>
      <c r="D5" s="4" t="s">
        <v>49</v>
      </c>
      <c r="E5" s="4" t="s">
        <v>50</v>
      </c>
      <c r="F5" s="4">
        <v>6</v>
      </c>
      <c r="G5" s="4" t="s">
        <v>51</v>
      </c>
      <c r="K5" s="4">
        <v>1</v>
      </c>
      <c r="M5" s="4">
        <v>1</v>
      </c>
      <c r="N5" s="4">
        <v>1</v>
      </c>
      <c r="O5" s="4">
        <v>1</v>
      </c>
      <c r="P5" s="4">
        <v>1</v>
      </c>
      <c r="S5" s="4">
        <v>1</v>
      </c>
      <c r="AA5" s="4">
        <v>1</v>
      </c>
      <c r="AC5" s="4">
        <f>SUMPRODUCT(Table_1[[#This Row],[Nickname]:[Sexual preferences]],$J$78:$AA$78)</f>
        <v>15.764336314749816</v>
      </c>
      <c r="AD5" s="4">
        <f>SUMPRODUCT(Table_1[[#This Row],[Nickname]:[Sexual preferences]],$J$79:$AA$79)</f>
        <v>121</v>
      </c>
      <c r="AE5" s="4">
        <f>SUMPRODUCT(Table_1[[#This Row],[Nickname]:[Sexual preferences]],$J$80:$AA$80)</f>
        <v>32</v>
      </c>
      <c r="AF5" s="4">
        <f>SUMPRODUCT(Table_1[[#This Row],[Nickname]:[Sexual preferences]],$J$81:$AA$81)</f>
        <v>14</v>
      </c>
    </row>
    <row r="6" spans="1:32" x14ac:dyDescent="0.25">
      <c r="A6" s="4" t="s">
        <v>52</v>
      </c>
      <c r="B6" s="4" t="s">
        <v>53</v>
      </c>
      <c r="C6" s="4" t="s">
        <v>38</v>
      </c>
      <c r="D6" s="4" t="s">
        <v>49</v>
      </c>
      <c r="E6" s="4" t="s">
        <v>54</v>
      </c>
      <c r="F6" s="4">
        <v>8</v>
      </c>
      <c r="G6" s="4" t="s">
        <v>39</v>
      </c>
      <c r="H6" s="4">
        <v>1</v>
      </c>
      <c r="I6" s="4">
        <v>1</v>
      </c>
      <c r="K6" s="4">
        <v>1</v>
      </c>
      <c r="M6" s="4">
        <v>1</v>
      </c>
      <c r="N6" s="4">
        <v>1</v>
      </c>
      <c r="O6" s="4">
        <v>1</v>
      </c>
      <c r="P6" s="4">
        <v>1</v>
      </c>
      <c r="W6" s="4">
        <v>1</v>
      </c>
      <c r="AA6" s="4">
        <v>1</v>
      </c>
      <c r="AC6" s="4">
        <f>SUMPRODUCT(Table_1[[#This Row],[Nickname]:[Sexual preferences]],$J$78:$AA$78)</f>
        <v>15.333489185927871</v>
      </c>
      <c r="AD6" s="4">
        <f>SUMPRODUCT(Table_1[[#This Row],[Nickname]:[Sexual preferences]],$J$79:$AA$79)</f>
        <v>118</v>
      </c>
      <c r="AE6" s="4">
        <f>SUMPRODUCT(Table_1[[#This Row],[Nickname]:[Sexual preferences]],$J$80:$AA$80)</f>
        <v>33</v>
      </c>
      <c r="AF6" s="4">
        <f>SUMPRODUCT(Table_1[[#This Row],[Nickname]:[Sexual preferences]],$J$81:$AA$81)</f>
        <v>14</v>
      </c>
    </row>
    <row r="7" spans="1:32" x14ac:dyDescent="0.25">
      <c r="A7" s="4" t="s">
        <v>55</v>
      </c>
      <c r="B7" s="4" t="s">
        <v>56</v>
      </c>
      <c r="C7" s="4" t="s">
        <v>57</v>
      </c>
      <c r="F7" s="4">
        <v>10</v>
      </c>
      <c r="G7" s="4" t="s">
        <v>58</v>
      </c>
      <c r="I7" s="4">
        <v>1</v>
      </c>
      <c r="K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T7" s="4">
        <v>1</v>
      </c>
      <c r="V7" s="4">
        <v>1</v>
      </c>
      <c r="X7" s="4">
        <v>1</v>
      </c>
      <c r="AC7" s="4">
        <f>SUMPRODUCT(Table_1[[#This Row],[Nickname]:[Sexual preferences]],$J$78:$AA$78)</f>
        <v>20.555315681398646</v>
      </c>
      <c r="AD7" s="4">
        <f>SUMPRODUCT(Table_1[[#This Row],[Nickname]:[Sexual preferences]],$J$79:$AA$79)</f>
        <v>167</v>
      </c>
      <c r="AE7" s="4">
        <f>SUMPRODUCT(Table_1[[#This Row],[Nickname]:[Sexual preferences]],$J$80:$AA$80)</f>
        <v>48</v>
      </c>
      <c r="AF7" s="4">
        <f>SUMPRODUCT(Table_1[[#This Row],[Nickname]:[Sexual preferences]],$J$81:$AA$81)</f>
        <v>17</v>
      </c>
    </row>
    <row r="8" spans="1:32" x14ac:dyDescent="0.25">
      <c r="A8" s="4" t="s">
        <v>59</v>
      </c>
      <c r="B8" s="4" t="s">
        <v>60</v>
      </c>
      <c r="C8" s="4" t="s">
        <v>57</v>
      </c>
      <c r="F8" s="4">
        <v>6</v>
      </c>
      <c r="G8" s="4" t="s">
        <v>39</v>
      </c>
      <c r="P8" s="4">
        <v>1</v>
      </c>
      <c r="Y8" s="4">
        <v>1</v>
      </c>
      <c r="AC8" s="4">
        <f>SUMPRODUCT(Table_1[[#This Row],[Nickname]:[Sexual preferences]],$J$78:$AA$78)</f>
        <v>6.3655534627892152</v>
      </c>
      <c r="AD8" s="4">
        <f>SUMPRODUCT(Table_1[[#This Row],[Nickname]:[Sexual preferences]],$J$79:$AA$79)</f>
        <v>49</v>
      </c>
      <c r="AE8" s="4">
        <f>SUMPRODUCT(Table_1[[#This Row],[Nickname]:[Sexual preferences]],$J$80:$AA$80)</f>
        <v>12</v>
      </c>
      <c r="AF8" s="4">
        <f>SUMPRODUCT(Table_1[[#This Row],[Nickname]:[Sexual preferences]],$J$81:$AA$81)</f>
        <v>8</v>
      </c>
    </row>
    <row r="9" spans="1:32" x14ac:dyDescent="0.25">
      <c r="A9" s="4" t="s">
        <v>61</v>
      </c>
      <c r="B9" s="4" t="s">
        <v>62</v>
      </c>
      <c r="C9" s="4" t="s">
        <v>57</v>
      </c>
      <c r="F9" s="4">
        <v>8</v>
      </c>
      <c r="G9" s="4" t="s">
        <v>39</v>
      </c>
      <c r="K9" s="4">
        <v>1</v>
      </c>
      <c r="M9" s="4">
        <v>1</v>
      </c>
      <c r="N9" s="4">
        <v>1</v>
      </c>
      <c r="P9" s="4">
        <v>1</v>
      </c>
      <c r="Q9" s="4">
        <v>1</v>
      </c>
      <c r="T9" s="4">
        <v>1</v>
      </c>
      <c r="Y9" s="4">
        <v>1</v>
      </c>
      <c r="AC9" s="4">
        <f>SUMPRODUCT(Table_1[[#This Row],[Nickname]:[Sexual preferences]],$J$78:$AA$78)</f>
        <v>16.49054693928074</v>
      </c>
      <c r="AD9" s="4">
        <f>SUMPRODUCT(Table_1[[#This Row],[Nickname]:[Sexual preferences]],$J$79:$AA$79)</f>
        <v>133</v>
      </c>
      <c r="AE9" s="4">
        <f>SUMPRODUCT(Table_1[[#This Row],[Nickname]:[Sexual preferences]],$J$80:$AA$80)</f>
        <v>36</v>
      </c>
      <c r="AF9" s="4">
        <f>SUMPRODUCT(Table_1[[#This Row],[Nickname]:[Sexual preferences]],$J$81:$AA$81)</f>
        <v>16</v>
      </c>
    </row>
    <row r="10" spans="1:32" x14ac:dyDescent="0.25">
      <c r="A10" s="4" t="s">
        <v>63</v>
      </c>
      <c r="B10" s="4" t="s">
        <v>64</v>
      </c>
      <c r="C10" s="4" t="s">
        <v>57</v>
      </c>
      <c r="F10" s="4">
        <v>8</v>
      </c>
      <c r="G10" s="4" t="s">
        <v>65</v>
      </c>
      <c r="I10" s="4">
        <v>1</v>
      </c>
      <c r="P10" s="4">
        <v>1</v>
      </c>
      <c r="AC10" s="4">
        <f>SUMPRODUCT(Table_1[[#This Row],[Nickname]:[Sexual preferences]],$J$78:$AA$78)</f>
        <v>2.0647823694200036</v>
      </c>
      <c r="AD10" s="4">
        <f>SUMPRODUCT(Table_1[[#This Row],[Nickname]:[Sexual preferences]],$J$79:$AA$79)</f>
        <v>16</v>
      </c>
      <c r="AE10" s="4">
        <f>SUMPRODUCT(Table_1[[#This Row],[Nickname]:[Sexual preferences]],$J$80:$AA$80)</f>
        <v>5</v>
      </c>
      <c r="AF10" s="4">
        <f>SUMPRODUCT(Table_1[[#This Row],[Nickname]:[Sexual preferences]],$J$81:$AA$81)</f>
        <v>2</v>
      </c>
    </row>
    <row r="11" spans="1:32" x14ac:dyDescent="0.25">
      <c r="A11" s="4" t="s">
        <v>66</v>
      </c>
      <c r="B11" s="4" t="s">
        <v>67</v>
      </c>
      <c r="C11" s="4" t="s">
        <v>57</v>
      </c>
      <c r="F11" s="4">
        <v>6</v>
      </c>
      <c r="G11" s="4" t="s">
        <v>39</v>
      </c>
      <c r="I11" s="4">
        <v>1</v>
      </c>
      <c r="K11" s="4">
        <v>1</v>
      </c>
      <c r="P11" s="4">
        <v>1</v>
      </c>
      <c r="S11" s="4">
        <v>1</v>
      </c>
      <c r="X11" s="4">
        <v>1</v>
      </c>
      <c r="AC11" s="4">
        <f>SUMPRODUCT(Table_1[[#This Row],[Nickname]:[Sexual preferences]],$J$78:$AA$78)</f>
        <v>7.376004983780577</v>
      </c>
      <c r="AD11" s="4">
        <f>SUMPRODUCT(Table_1[[#This Row],[Nickname]:[Sexual preferences]],$J$79:$AA$79)</f>
        <v>62</v>
      </c>
      <c r="AE11" s="4">
        <f>SUMPRODUCT(Table_1[[#This Row],[Nickname]:[Sexual preferences]],$J$80:$AA$80)</f>
        <v>21</v>
      </c>
      <c r="AF11" s="4">
        <f>SUMPRODUCT(Table_1[[#This Row],[Nickname]:[Sexual preferences]],$J$81:$AA$81)</f>
        <v>6</v>
      </c>
    </row>
    <row r="12" spans="1:32" x14ac:dyDescent="0.25">
      <c r="A12" s="4" t="s">
        <v>68</v>
      </c>
      <c r="B12" s="6" t="s">
        <v>69</v>
      </c>
      <c r="C12" s="4" t="s">
        <v>57</v>
      </c>
      <c r="F12" s="4">
        <v>9</v>
      </c>
      <c r="G12" s="6" t="s">
        <v>39</v>
      </c>
      <c r="I12" s="6">
        <v>1</v>
      </c>
      <c r="K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W12" s="6">
        <v>1</v>
      </c>
      <c r="AC12" s="4">
        <f>SUMPRODUCT(Table_1[[#This Row],[Nickname]:[Sexual preferences]],$J$78:$AA$78)</f>
        <v>13.598278127980494</v>
      </c>
      <c r="AD12" s="4">
        <f>SUMPRODUCT(Table_1[[#This Row],[Nickname]:[Sexual preferences]],$J$79:$AA$79)</f>
        <v>107</v>
      </c>
      <c r="AE12" s="4">
        <f>SUMPRODUCT(Table_1[[#This Row],[Nickname]:[Sexual preferences]],$J$80:$AA$80)</f>
        <v>32</v>
      </c>
      <c r="AF12" s="4">
        <f>SUMPRODUCT(Table_1[[#This Row],[Nickname]:[Sexual preferences]],$J$81:$AA$81)</f>
        <v>12</v>
      </c>
    </row>
    <row r="13" spans="1:32" x14ac:dyDescent="0.25">
      <c r="A13" s="4" t="s">
        <v>70</v>
      </c>
      <c r="B13" s="4" t="s">
        <v>71</v>
      </c>
      <c r="C13" s="4" t="s">
        <v>57</v>
      </c>
      <c r="F13" s="4">
        <v>10</v>
      </c>
      <c r="G13" s="4" t="s">
        <v>72</v>
      </c>
      <c r="K13" s="4">
        <v>1</v>
      </c>
      <c r="P13" s="4">
        <v>1</v>
      </c>
      <c r="R13" s="4">
        <v>1</v>
      </c>
      <c r="T13" s="4">
        <v>1</v>
      </c>
      <c r="AC13" s="4">
        <f>SUMPRODUCT(Table_1[[#This Row],[Nickname]:[Sexual preferences]],$J$78:$AA$78)</f>
        <v>7.0717042989910324</v>
      </c>
      <c r="AD13" s="4">
        <f>SUMPRODUCT(Table_1[[#This Row],[Nickname]:[Sexual preferences]],$J$79:$AA$79)</f>
        <v>59</v>
      </c>
      <c r="AE13" s="4">
        <f>SUMPRODUCT(Table_1[[#This Row],[Nickname]:[Sexual preferences]],$J$80:$AA$80)</f>
        <v>18</v>
      </c>
      <c r="AF13" s="4">
        <f>SUMPRODUCT(Table_1[[#This Row],[Nickname]:[Sexual preferences]],$J$81:$AA$81)</f>
        <v>6</v>
      </c>
    </row>
    <row r="14" spans="1:32" x14ac:dyDescent="0.25">
      <c r="A14" s="4" t="s">
        <v>73</v>
      </c>
      <c r="B14" s="4" t="s">
        <v>74</v>
      </c>
      <c r="C14" s="4" t="s">
        <v>57</v>
      </c>
      <c r="F14" s="4">
        <v>8</v>
      </c>
      <c r="G14" s="4" t="s">
        <v>58</v>
      </c>
      <c r="H14" s="4">
        <v>1</v>
      </c>
      <c r="I14" s="4">
        <v>1</v>
      </c>
      <c r="K14" s="4">
        <v>1</v>
      </c>
      <c r="N14" s="4">
        <v>1</v>
      </c>
      <c r="P14" s="4">
        <v>1</v>
      </c>
      <c r="Q14" s="4">
        <v>1</v>
      </c>
      <c r="T14" s="4">
        <v>1</v>
      </c>
      <c r="X14" s="4">
        <v>1</v>
      </c>
      <c r="AC14" s="4">
        <f>SUMPRODUCT(Table_1[[#This Row],[Nickname]:[Sexual preferences]],$J$78:$AA$78)</f>
        <v>12.392385554573151</v>
      </c>
      <c r="AD14" s="4">
        <f>SUMPRODUCT(Table_1[[#This Row],[Nickname]:[Sexual preferences]],$J$79:$AA$79)</f>
        <v>104</v>
      </c>
      <c r="AE14" s="4">
        <f>SUMPRODUCT(Table_1[[#This Row],[Nickname]:[Sexual preferences]],$J$80:$AA$80)</f>
        <v>32</v>
      </c>
      <c r="AF14" s="4">
        <f>SUMPRODUCT(Table_1[[#This Row],[Nickname]:[Sexual preferences]],$J$81:$AA$81)</f>
        <v>10</v>
      </c>
    </row>
    <row r="15" spans="1:32" x14ac:dyDescent="0.25">
      <c r="A15" s="4" t="s">
        <v>75</v>
      </c>
      <c r="B15" s="4" t="s">
        <v>76</v>
      </c>
      <c r="C15" s="4" t="s">
        <v>57</v>
      </c>
      <c r="F15" s="4">
        <v>8</v>
      </c>
      <c r="G15" s="4" t="s">
        <v>65</v>
      </c>
      <c r="I15" s="4">
        <v>1</v>
      </c>
      <c r="K15" s="4">
        <v>1</v>
      </c>
      <c r="M15" s="4">
        <v>1</v>
      </c>
      <c r="O15" s="4">
        <v>1</v>
      </c>
      <c r="P15" s="4">
        <v>1</v>
      </c>
      <c r="Q15" s="4">
        <v>1</v>
      </c>
      <c r="T15" s="4">
        <v>1</v>
      </c>
      <c r="AC15" s="4">
        <f>SUMPRODUCT(Table_1[[#This Row],[Nickname]:[Sexual preferences]],$J$78:$AA$78)</f>
        <v>12.971793238031772</v>
      </c>
      <c r="AD15" s="4">
        <f>SUMPRODUCT(Table_1[[#This Row],[Nickname]:[Sexual preferences]],$J$79:$AA$79)</f>
        <v>105</v>
      </c>
      <c r="AE15" s="4">
        <f>SUMPRODUCT(Table_1[[#This Row],[Nickname]:[Sexual preferences]],$J$80:$AA$80)</f>
        <v>30</v>
      </c>
      <c r="AF15" s="4">
        <f>SUMPRODUCT(Table_1[[#This Row],[Nickname]:[Sexual preferences]],$J$81:$AA$81)</f>
        <v>11</v>
      </c>
    </row>
    <row r="16" spans="1:32" x14ac:dyDescent="0.25">
      <c r="A16" s="4" t="s">
        <v>77</v>
      </c>
      <c r="B16" s="4" t="s">
        <v>78</v>
      </c>
      <c r="C16" s="6" t="s">
        <v>79</v>
      </c>
      <c r="F16" s="4">
        <v>8</v>
      </c>
      <c r="G16" s="6" t="s">
        <v>39</v>
      </c>
      <c r="H16" s="6">
        <v>1</v>
      </c>
      <c r="I16" s="6">
        <v>1</v>
      </c>
      <c r="K16" s="6">
        <v>1</v>
      </c>
      <c r="P16" s="6">
        <v>1</v>
      </c>
      <c r="W16" s="6">
        <v>1</v>
      </c>
      <c r="AC16" s="4">
        <f>SUMPRODUCT(Table_1[[#This Row],[Nickname]:[Sexual preferences]],$J$78:$AA$78)</f>
        <v>5.1679380400385631</v>
      </c>
      <c r="AD16" s="4">
        <f>SUMPRODUCT(Table_1[[#This Row],[Nickname]:[Sexual preferences]],$J$79:$AA$79)</f>
        <v>42</v>
      </c>
      <c r="AE16" s="4">
        <f>SUMPRODUCT(Table_1[[#This Row],[Nickname]:[Sexual preferences]],$J$80:$AA$80)</f>
        <v>15</v>
      </c>
      <c r="AF16" s="4">
        <f>SUMPRODUCT(Table_1[[#This Row],[Nickname]:[Sexual preferences]],$J$81:$AA$81)</f>
        <v>5</v>
      </c>
    </row>
    <row r="17" spans="1:32" x14ac:dyDescent="0.25">
      <c r="A17" s="4" t="s">
        <v>80</v>
      </c>
      <c r="B17" s="4" t="s">
        <v>81</v>
      </c>
      <c r="C17" s="6" t="s">
        <v>79</v>
      </c>
      <c r="D17" s="4" t="s">
        <v>82</v>
      </c>
      <c r="E17" s="4" t="s">
        <v>83</v>
      </c>
      <c r="F17" s="4">
        <v>12</v>
      </c>
      <c r="G17" s="4" t="s">
        <v>39</v>
      </c>
      <c r="I17" s="4">
        <v>1</v>
      </c>
      <c r="K17" s="4">
        <v>1</v>
      </c>
      <c r="O17" s="4">
        <v>1</v>
      </c>
      <c r="P17" s="4">
        <v>1</v>
      </c>
      <c r="W17" s="4">
        <v>1</v>
      </c>
      <c r="AC17" s="4">
        <f>SUMPRODUCT(Table_1[[#This Row],[Nickname]:[Sexual preferences]],$J$78:$AA$78)</f>
        <v>7.376117067386188</v>
      </c>
      <c r="AD17" s="4">
        <f>SUMPRODUCT(Table_1[[#This Row],[Nickname]:[Sexual preferences]],$J$79:$AA$79)</f>
        <v>58</v>
      </c>
      <c r="AE17" s="4">
        <f>SUMPRODUCT(Table_1[[#This Row],[Nickname]:[Sexual preferences]],$J$80:$AA$80)</f>
        <v>19</v>
      </c>
      <c r="AF17" s="4">
        <f>SUMPRODUCT(Table_1[[#This Row],[Nickname]:[Sexual preferences]],$J$81:$AA$81)</f>
        <v>7</v>
      </c>
    </row>
    <row r="18" spans="1:32" x14ac:dyDescent="0.25">
      <c r="A18" s="4" t="s">
        <v>84</v>
      </c>
      <c r="B18" s="6" t="s">
        <v>85</v>
      </c>
      <c r="C18" s="6" t="s">
        <v>79</v>
      </c>
      <c r="F18" s="4">
        <v>6</v>
      </c>
      <c r="G18" s="6" t="s">
        <v>58</v>
      </c>
      <c r="I18" s="6">
        <v>1</v>
      </c>
      <c r="K18" s="6">
        <v>1</v>
      </c>
      <c r="O18" s="6">
        <v>1</v>
      </c>
      <c r="P18" s="6">
        <v>1</v>
      </c>
      <c r="W18" s="6">
        <v>1</v>
      </c>
      <c r="AC18" s="4">
        <f>SUMPRODUCT(Table_1[[#This Row],[Nickname]:[Sexual preferences]],$J$78:$AA$78)</f>
        <v>7.376117067386188</v>
      </c>
      <c r="AD18" s="4">
        <f>SUMPRODUCT(Table_1[[#This Row],[Nickname]:[Sexual preferences]],$J$79:$AA$79)</f>
        <v>58</v>
      </c>
      <c r="AE18" s="4">
        <f>SUMPRODUCT(Table_1[[#This Row],[Nickname]:[Sexual preferences]],$J$80:$AA$80)</f>
        <v>19</v>
      </c>
      <c r="AF18" s="4">
        <f>SUMPRODUCT(Table_1[[#This Row],[Nickname]:[Sexual preferences]],$J$81:$AA$81)</f>
        <v>7</v>
      </c>
    </row>
    <row r="19" spans="1:32" x14ac:dyDescent="0.25">
      <c r="A19" s="4" t="s">
        <v>86</v>
      </c>
      <c r="B19" s="4" t="s">
        <v>87</v>
      </c>
      <c r="C19" s="6" t="s">
        <v>79</v>
      </c>
      <c r="F19" s="4">
        <v>6</v>
      </c>
      <c r="G19" s="4" t="s">
        <v>39</v>
      </c>
      <c r="H19" s="4">
        <v>1</v>
      </c>
      <c r="I19" s="4">
        <v>1</v>
      </c>
      <c r="K19" s="4">
        <v>1</v>
      </c>
      <c r="P19" s="4">
        <v>1</v>
      </c>
      <c r="Q19" s="4">
        <v>1</v>
      </c>
      <c r="R19" s="4">
        <v>1</v>
      </c>
      <c r="W19" s="4">
        <v>1</v>
      </c>
      <c r="AC19" s="4">
        <f>SUMPRODUCT(Table_1[[#This Row],[Nickname]:[Sexual preferences]],$J$78:$AA$78)</f>
        <v>9.4934168728208572</v>
      </c>
      <c r="AD19" s="4">
        <f>SUMPRODUCT(Table_1[[#This Row],[Nickname]:[Sexual preferences]],$J$79:$AA$79)</f>
        <v>75</v>
      </c>
      <c r="AE19" s="4">
        <f>SUMPRODUCT(Table_1[[#This Row],[Nickname]:[Sexual preferences]],$J$80:$AA$80)</f>
        <v>23</v>
      </c>
      <c r="AF19" s="4">
        <f>SUMPRODUCT(Table_1[[#This Row],[Nickname]:[Sexual preferences]],$J$81:$AA$81)</f>
        <v>9</v>
      </c>
    </row>
    <row r="20" spans="1:32" ht="15.75" customHeight="1" x14ac:dyDescent="0.25">
      <c r="A20" s="4" t="s">
        <v>88</v>
      </c>
      <c r="B20" s="4" t="s">
        <v>89</v>
      </c>
      <c r="C20" s="6" t="s">
        <v>79</v>
      </c>
      <c r="F20" s="4">
        <v>6</v>
      </c>
      <c r="G20" s="4" t="s">
        <v>39</v>
      </c>
      <c r="I20" s="4">
        <v>1</v>
      </c>
      <c r="K20" s="4">
        <v>1</v>
      </c>
      <c r="P20" s="4">
        <v>1</v>
      </c>
      <c r="S20" s="4">
        <v>1</v>
      </c>
      <c r="W20" s="4">
        <v>1</v>
      </c>
      <c r="AC20" s="4">
        <f>SUMPRODUCT(Table_1[[#This Row],[Nickname]:[Sexual preferences]],$J$78:$AA$78)</f>
        <v>6.8904935109512548</v>
      </c>
      <c r="AD20" s="4">
        <f>SUMPRODUCT(Table_1[[#This Row],[Nickname]:[Sexual preferences]],$J$79:$AA$79)</f>
        <v>57</v>
      </c>
      <c r="AE20" s="4">
        <f>SUMPRODUCT(Table_1[[#This Row],[Nickname]:[Sexual preferences]],$J$80:$AA$80)</f>
        <v>20</v>
      </c>
      <c r="AF20" s="4">
        <f>SUMPRODUCT(Table_1[[#This Row],[Nickname]:[Sexual preferences]],$J$81:$AA$81)</f>
        <v>6</v>
      </c>
    </row>
    <row r="21" spans="1:32" ht="15.75" customHeight="1" x14ac:dyDescent="0.25">
      <c r="A21" s="4" t="s">
        <v>90</v>
      </c>
      <c r="B21" s="4" t="s">
        <v>91</v>
      </c>
      <c r="C21" s="6" t="s">
        <v>79</v>
      </c>
      <c r="F21" s="4">
        <v>8</v>
      </c>
      <c r="G21" s="4" t="s">
        <v>39</v>
      </c>
      <c r="H21" s="4">
        <v>1</v>
      </c>
      <c r="P21" s="4">
        <v>1</v>
      </c>
      <c r="W21" s="4">
        <v>1</v>
      </c>
      <c r="AC21" s="4">
        <f>SUMPRODUCT(Table_1[[#This Row],[Nickname]:[Sexual preferences]],$J$78:$AA$78)</f>
        <v>3.3564907115107498</v>
      </c>
      <c r="AD21" s="4">
        <f>SUMPRODUCT(Table_1[[#This Row],[Nickname]:[Sexual preferences]],$J$79:$AA$79)</f>
        <v>28</v>
      </c>
      <c r="AE21" s="4">
        <f>SUMPRODUCT(Table_1[[#This Row],[Nickname]:[Sexual preferences]],$J$80:$AA$80)</f>
        <v>11</v>
      </c>
      <c r="AF21" s="4">
        <f>SUMPRODUCT(Table_1[[#This Row],[Nickname]:[Sexual preferences]],$J$81:$AA$81)</f>
        <v>3</v>
      </c>
    </row>
    <row r="22" spans="1:32" ht="15.75" customHeight="1" x14ac:dyDescent="0.25">
      <c r="A22" s="4" t="s">
        <v>92</v>
      </c>
      <c r="B22" s="6" t="s">
        <v>93</v>
      </c>
      <c r="C22" s="6" t="s">
        <v>79</v>
      </c>
      <c r="F22" s="4">
        <v>8</v>
      </c>
      <c r="G22" s="6" t="s">
        <v>65</v>
      </c>
      <c r="K22" s="6">
        <v>1</v>
      </c>
      <c r="P22" s="6">
        <v>1</v>
      </c>
      <c r="X22" s="6">
        <v>1</v>
      </c>
      <c r="AC22" s="4">
        <f>SUMPRODUCT(Table_1[[#This Row],[Nickname]:[Sexual preferences]],$J$78:$AA$78)</f>
        <v>5.6534495128678861</v>
      </c>
      <c r="AD22" s="4">
        <f>SUMPRODUCT(Table_1[[#This Row],[Nickname]:[Sexual preferences]],$J$79:$AA$79)</f>
        <v>47</v>
      </c>
      <c r="AE22" s="4">
        <f>SUMPRODUCT(Table_1[[#This Row],[Nickname]:[Sexual preferences]],$J$80:$AA$80)</f>
        <v>16</v>
      </c>
      <c r="AF22" s="4">
        <f>SUMPRODUCT(Table_1[[#This Row],[Nickname]:[Sexual preferences]],$J$81:$AA$81)</f>
        <v>5</v>
      </c>
    </row>
    <row r="23" spans="1:32" ht="15.75" customHeight="1" x14ac:dyDescent="0.25">
      <c r="A23" s="4" t="s">
        <v>94</v>
      </c>
      <c r="B23" s="6" t="s">
        <v>95</v>
      </c>
      <c r="C23" s="6" t="s">
        <v>79</v>
      </c>
      <c r="F23" s="4">
        <v>8</v>
      </c>
      <c r="G23" s="6" t="s">
        <v>65</v>
      </c>
      <c r="I23" s="6">
        <v>1</v>
      </c>
      <c r="K23" s="6">
        <v>1</v>
      </c>
      <c r="P23" s="6">
        <v>1</v>
      </c>
      <c r="W23" s="6">
        <v>1</v>
      </c>
      <c r="AC23" s="4">
        <f>SUMPRODUCT(Table_1[[#This Row],[Nickname]:[Sexual preferences]],$J$78:$AA$78)</f>
        <v>5.1679380400385631</v>
      </c>
      <c r="AD23" s="4">
        <f>SUMPRODUCT(Table_1[[#This Row],[Nickname]:[Sexual preferences]],$J$79:$AA$79)</f>
        <v>42</v>
      </c>
      <c r="AE23" s="4">
        <f>SUMPRODUCT(Table_1[[#This Row],[Nickname]:[Sexual preferences]],$J$80:$AA$80)</f>
        <v>15</v>
      </c>
      <c r="AF23" s="4">
        <f>SUMPRODUCT(Table_1[[#This Row],[Nickname]:[Sexual preferences]],$J$81:$AA$81)</f>
        <v>5</v>
      </c>
    </row>
    <row r="24" spans="1:32" ht="15.75" customHeight="1" x14ac:dyDescent="0.25">
      <c r="A24" s="4" t="s">
        <v>96</v>
      </c>
      <c r="B24" s="4" t="s">
        <v>97</v>
      </c>
      <c r="C24" s="4" t="s">
        <v>79</v>
      </c>
      <c r="F24" s="4">
        <v>6</v>
      </c>
      <c r="G24" s="4" t="s">
        <v>39</v>
      </c>
      <c r="K24" s="4">
        <v>1</v>
      </c>
      <c r="M24" s="4">
        <v>1</v>
      </c>
      <c r="N24" s="4">
        <v>1</v>
      </c>
      <c r="P24" s="4">
        <v>1</v>
      </c>
      <c r="R24" s="4">
        <v>1</v>
      </c>
      <c r="AC24" s="4">
        <f>SUMPRODUCT(Table_1[[#This Row],[Nickname]:[Sexual preferences]],$J$78:$AA$78)</f>
        <v>7.9810909531074534</v>
      </c>
      <c r="AD24" s="4">
        <f>SUMPRODUCT(Table_1[[#This Row],[Nickname]:[Sexual preferences]],$J$79:$AA$79)</f>
        <v>62</v>
      </c>
      <c r="AE24" s="4">
        <f>SUMPRODUCT(Table_1[[#This Row],[Nickname]:[Sexual preferences]],$J$80:$AA$80)</f>
        <v>18</v>
      </c>
      <c r="AF24" s="4">
        <f>SUMPRODUCT(Table_1[[#This Row],[Nickname]:[Sexual preferences]],$J$81:$AA$81)</f>
        <v>7</v>
      </c>
    </row>
    <row r="25" spans="1:32" ht="15.75" customHeight="1" x14ac:dyDescent="0.25">
      <c r="A25" s="4" t="s">
        <v>98</v>
      </c>
      <c r="B25" s="4" t="s">
        <v>99</v>
      </c>
      <c r="C25" s="4" t="s">
        <v>100</v>
      </c>
      <c r="D25" s="4" t="s">
        <v>101</v>
      </c>
      <c r="E25" s="4" t="s">
        <v>83</v>
      </c>
      <c r="F25" s="4">
        <v>8</v>
      </c>
      <c r="G25" s="4" t="s">
        <v>44</v>
      </c>
      <c r="I25" s="4">
        <v>1</v>
      </c>
      <c r="K25" s="4">
        <v>1</v>
      </c>
      <c r="M25" s="4">
        <v>1</v>
      </c>
      <c r="N25" s="4">
        <v>1</v>
      </c>
      <c r="P25" s="4">
        <v>1</v>
      </c>
      <c r="Q25" s="4">
        <v>1</v>
      </c>
      <c r="S25" s="4">
        <v>1</v>
      </c>
      <c r="V25" s="4">
        <v>1</v>
      </c>
      <c r="W25" s="4">
        <v>1</v>
      </c>
      <c r="X25" s="4">
        <v>1</v>
      </c>
      <c r="Z25" s="4">
        <v>1</v>
      </c>
      <c r="AC25" s="4">
        <f>SUMPRODUCT(Table_1[[#This Row],[Nickname]:[Sexual preferences]],$J$78:$AA$78)</f>
        <v>22.248396927026992</v>
      </c>
      <c r="AD25" s="4">
        <f>SUMPRODUCT(Table_1[[#This Row],[Nickname]:[Sexual preferences]],$J$79:$AA$79)</f>
        <v>179</v>
      </c>
      <c r="AE25" s="4">
        <f>SUMPRODUCT(Table_1[[#This Row],[Nickname]:[Sexual preferences]],$J$80:$AA$80)</f>
        <v>53</v>
      </c>
      <c r="AF25" s="4">
        <f>SUMPRODUCT(Table_1[[#This Row],[Nickname]:[Sexual preferences]],$J$81:$AA$81)</f>
        <v>19</v>
      </c>
    </row>
    <row r="26" spans="1:32" ht="15.75" customHeight="1" x14ac:dyDescent="0.25">
      <c r="A26" s="4" t="s">
        <v>102</v>
      </c>
      <c r="B26" s="4" t="s">
        <v>103</v>
      </c>
      <c r="C26" s="4" t="s">
        <v>100</v>
      </c>
      <c r="F26" s="4">
        <v>8</v>
      </c>
      <c r="G26" s="4" t="s">
        <v>39</v>
      </c>
      <c r="H26" s="4">
        <v>1</v>
      </c>
      <c r="I26" s="4">
        <v>1</v>
      </c>
      <c r="K26" s="4">
        <v>1</v>
      </c>
      <c r="M26" s="4">
        <v>1</v>
      </c>
      <c r="N26" s="4">
        <v>1</v>
      </c>
      <c r="P26" s="4">
        <v>1</v>
      </c>
      <c r="Q26" s="4">
        <v>1</v>
      </c>
      <c r="T26" s="4">
        <v>1</v>
      </c>
      <c r="V26" s="4">
        <v>1</v>
      </c>
      <c r="W26" s="4">
        <v>1</v>
      </c>
      <c r="Z26" s="4">
        <v>1</v>
      </c>
      <c r="AC26" s="4">
        <f>SUMPRODUCT(Table_1[[#This Row],[Nickname]:[Sexual preferences]],$J$78:$AA$78)</f>
        <v>20.840006728563633</v>
      </c>
      <c r="AD26" s="4">
        <f>SUMPRODUCT(Table_1[[#This Row],[Nickname]:[Sexual preferences]],$J$79:$AA$79)</f>
        <v>168</v>
      </c>
      <c r="AE26" s="4">
        <f>SUMPRODUCT(Table_1[[#This Row],[Nickname]:[Sexual preferences]],$J$80:$AA$80)</f>
        <v>48</v>
      </c>
      <c r="AF26" s="4">
        <f>SUMPRODUCT(Table_1[[#This Row],[Nickname]:[Sexual preferences]],$J$81:$AA$81)</f>
        <v>18</v>
      </c>
    </row>
    <row r="27" spans="1:32" ht="15.75" customHeight="1" x14ac:dyDescent="0.25">
      <c r="A27" s="4" t="s">
        <v>104</v>
      </c>
      <c r="B27" s="4" t="s">
        <v>105</v>
      </c>
      <c r="C27" s="4" t="s">
        <v>100</v>
      </c>
      <c r="D27" s="4" t="s">
        <v>106</v>
      </c>
      <c r="E27" s="4" t="s">
        <v>83</v>
      </c>
      <c r="F27" s="4">
        <v>8</v>
      </c>
      <c r="G27" s="4" t="s">
        <v>107</v>
      </c>
      <c r="H27" s="4">
        <v>1</v>
      </c>
      <c r="I27" s="4">
        <v>1</v>
      </c>
      <c r="K27" s="4">
        <v>1</v>
      </c>
      <c r="M27" s="4">
        <v>1</v>
      </c>
      <c r="O27" s="4">
        <v>1</v>
      </c>
      <c r="P27" s="4">
        <v>1</v>
      </c>
      <c r="Q27" s="4">
        <v>1</v>
      </c>
      <c r="S27" s="4">
        <v>1</v>
      </c>
      <c r="V27" s="4">
        <v>1</v>
      </c>
      <c r="W27" s="4">
        <v>1</v>
      </c>
      <c r="X27" s="4">
        <v>1</v>
      </c>
      <c r="Z27" s="4">
        <v>1</v>
      </c>
      <c r="AC27" s="4">
        <f>SUMPRODUCT(Table_1[[#This Row],[Nickname]:[Sexual preferences]],$J$78:$AA$78)</f>
        <v>23.030414319147237</v>
      </c>
      <c r="AD27" s="4">
        <f>SUMPRODUCT(Table_1[[#This Row],[Nickname]:[Sexual preferences]],$J$79:$AA$79)</f>
        <v>184</v>
      </c>
      <c r="AE27" s="4">
        <f>SUMPRODUCT(Table_1[[#This Row],[Nickname]:[Sexual preferences]],$J$80:$AA$80)</f>
        <v>54</v>
      </c>
      <c r="AF27" s="4">
        <f>SUMPRODUCT(Table_1[[#This Row],[Nickname]:[Sexual preferences]],$J$81:$AA$81)</f>
        <v>20</v>
      </c>
    </row>
    <row r="28" spans="1:32" ht="15.75" customHeight="1" x14ac:dyDescent="0.25">
      <c r="A28" s="4" t="s">
        <v>108</v>
      </c>
      <c r="B28" s="4" t="s">
        <v>109</v>
      </c>
      <c r="C28" s="4" t="s">
        <v>100</v>
      </c>
      <c r="D28" s="4" t="s">
        <v>108</v>
      </c>
      <c r="E28" s="4" t="s">
        <v>83</v>
      </c>
      <c r="F28" s="4">
        <v>8</v>
      </c>
      <c r="G28" s="4" t="s">
        <v>39</v>
      </c>
      <c r="H28" s="4">
        <v>1</v>
      </c>
      <c r="I28" s="4">
        <v>1</v>
      </c>
      <c r="K28" s="4">
        <v>1</v>
      </c>
      <c r="M28" s="4">
        <v>1</v>
      </c>
      <c r="N28" s="4">
        <v>1</v>
      </c>
      <c r="P28" s="4">
        <v>1</v>
      </c>
      <c r="Q28" s="4">
        <v>1</v>
      </c>
      <c r="V28" s="4">
        <v>1</v>
      </c>
      <c r="Z28" s="4">
        <v>1</v>
      </c>
      <c r="AC28" s="4">
        <f>SUMPRODUCT(Table_1[[#This Row],[Nickname]:[Sexual preferences]],$J$78:$AA$78)</f>
        <v>17.456913299103483</v>
      </c>
      <c r="AD28" s="4">
        <f>SUMPRODUCT(Table_1[[#This Row],[Nickname]:[Sexual preferences]],$J$79:$AA$79)</f>
        <v>135</v>
      </c>
      <c r="AE28" s="4">
        <f>SUMPRODUCT(Table_1[[#This Row],[Nickname]:[Sexual preferences]],$J$80:$AA$80)</f>
        <v>35</v>
      </c>
      <c r="AF28" s="4">
        <f>SUMPRODUCT(Table_1[[#This Row],[Nickname]:[Sexual preferences]],$J$81:$AA$81)</f>
        <v>16</v>
      </c>
    </row>
    <row r="29" spans="1:32" ht="15.75" customHeight="1" x14ac:dyDescent="0.25">
      <c r="A29" s="4" t="s">
        <v>110</v>
      </c>
      <c r="B29" s="4" t="s">
        <v>111</v>
      </c>
      <c r="C29" s="4" t="s">
        <v>100</v>
      </c>
      <c r="D29" s="4" t="s">
        <v>110</v>
      </c>
      <c r="E29" s="4" t="s">
        <v>112</v>
      </c>
      <c r="F29" s="4">
        <v>6</v>
      </c>
      <c r="G29" s="4" t="s">
        <v>58</v>
      </c>
      <c r="H29" s="4">
        <v>1</v>
      </c>
      <c r="I29" s="4">
        <v>1</v>
      </c>
      <c r="K29" s="4">
        <v>1</v>
      </c>
      <c r="P29" s="4">
        <v>1</v>
      </c>
      <c r="Q29" s="4">
        <v>1</v>
      </c>
      <c r="V29" s="4">
        <v>1</v>
      </c>
      <c r="Z29" s="4">
        <v>1</v>
      </c>
      <c r="AC29" s="4">
        <f>SUMPRODUCT(Table_1[[#This Row],[Nickname]:[Sexual preferences]],$J$78:$AA$78)</f>
        <v>14.456141557617659</v>
      </c>
      <c r="AD29" s="4">
        <f>SUMPRODUCT(Table_1[[#This Row],[Nickname]:[Sexual preferences]],$J$79:$AA$79)</f>
        <v>111</v>
      </c>
      <c r="AE29" s="4">
        <f>SUMPRODUCT(Table_1[[#This Row],[Nickname]:[Sexual preferences]],$J$80:$AA$80)</f>
        <v>28</v>
      </c>
      <c r="AF29" s="4">
        <f>SUMPRODUCT(Table_1[[#This Row],[Nickname]:[Sexual preferences]],$J$81:$AA$81)</f>
        <v>14</v>
      </c>
    </row>
    <row r="30" spans="1:32" ht="15.75" customHeight="1" x14ac:dyDescent="0.25">
      <c r="A30" s="4" t="s">
        <v>113</v>
      </c>
      <c r="B30" s="4" t="s">
        <v>114</v>
      </c>
      <c r="C30" s="4" t="s">
        <v>115</v>
      </c>
      <c r="F30" s="4">
        <v>8</v>
      </c>
      <c r="G30" s="4" t="s">
        <v>116</v>
      </c>
      <c r="O30" s="4">
        <v>1</v>
      </c>
      <c r="P30" s="4">
        <v>1</v>
      </c>
      <c r="AC30" s="4">
        <f>SUMPRODUCT(Table_1[[#This Row],[Nickname]:[Sexual preferences]],$J$78:$AA$78)</f>
        <v>4.2729613967676281</v>
      </c>
      <c r="AD30" s="4">
        <f>SUMPRODUCT(Table_1[[#This Row],[Nickname]:[Sexual preferences]],$J$79:$AA$79)</f>
        <v>32</v>
      </c>
      <c r="AE30" s="4">
        <f>SUMPRODUCT(Table_1[[#This Row],[Nickname]:[Sexual preferences]],$J$80:$AA$80)</f>
        <v>9</v>
      </c>
      <c r="AF30" s="4">
        <f>SUMPRODUCT(Table_1[[#This Row],[Nickname]:[Sexual preferences]],$J$81:$AA$81)</f>
        <v>4</v>
      </c>
    </row>
    <row r="31" spans="1:32" ht="15.75" customHeight="1" x14ac:dyDescent="0.25">
      <c r="A31" s="4" t="s">
        <v>117</v>
      </c>
      <c r="B31" s="4" t="s">
        <v>118</v>
      </c>
      <c r="C31" s="4" t="s">
        <v>115</v>
      </c>
      <c r="D31" s="4" t="s">
        <v>119</v>
      </c>
      <c r="E31" s="4" t="s">
        <v>83</v>
      </c>
      <c r="F31" s="4">
        <v>10</v>
      </c>
      <c r="G31" s="4" t="s">
        <v>39</v>
      </c>
      <c r="H31" s="4">
        <v>1</v>
      </c>
      <c r="K31" s="4">
        <v>1</v>
      </c>
      <c r="P31" s="4">
        <v>1</v>
      </c>
      <c r="W31" s="4">
        <v>1</v>
      </c>
      <c r="AC31" s="4">
        <f>SUMPRODUCT(Table_1[[#This Row],[Nickname]:[Sexual preferences]],$J$78:$AA$78)</f>
        <v>5.1679380400385631</v>
      </c>
      <c r="AD31" s="4">
        <f>SUMPRODUCT(Table_1[[#This Row],[Nickname]:[Sexual preferences]],$J$79:$AA$79)</f>
        <v>42</v>
      </c>
      <c r="AE31" s="4">
        <f>SUMPRODUCT(Table_1[[#This Row],[Nickname]:[Sexual preferences]],$J$80:$AA$80)</f>
        <v>15</v>
      </c>
      <c r="AF31" s="4">
        <f>SUMPRODUCT(Table_1[[#This Row],[Nickname]:[Sexual preferences]],$J$81:$AA$81)</f>
        <v>5</v>
      </c>
    </row>
    <row r="32" spans="1:32" ht="15.75" customHeight="1" x14ac:dyDescent="0.25">
      <c r="A32" s="4" t="s">
        <v>120</v>
      </c>
      <c r="B32" s="4" t="s">
        <v>121</v>
      </c>
      <c r="C32" s="4" t="s">
        <v>115</v>
      </c>
      <c r="D32" s="4" t="s">
        <v>120</v>
      </c>
      <c r="E32" s="4" t="s">
        <v>83</v>
      </c>
      <c r="F32" s="4">
        <v>6</v>
      </c>
      <c r="G32" s="4" t="s">
        <v>39</v>
      </c>
      <c r="K32" s="4">
        <v>1</v>
      </c>
      <c r="P32" s="4">
        <v>1</v>
      </c>
      <c r="Q32" s="4">
        <v>1</v>
      </c>
      <c r="W32" s="4">
        <v>1</v>
      </c>
      <c r="AC32" s="4">
        <f>SUMPRODUCT(Table_1[[#This Row],[Nickname]:[Sexual preferences]],$J$78:$AA$78)</f>
        <v>8.3893273591470443</v>
      </c>
      <c r="AD32" s="4">
        <f>SUMPRODUCT(Table_1[[#This Row],[Nickname]:[Sexual preferences]],$J$79:$AA$79)</f>
        <v>67</v>
      </c>
      <c r="AE32" s="4">
        <f>SUMPRODUCT(Table_1[[#This Row],[Nickname]:[Sexual preferences]],$J$80:$AA$80)</f>
        <v>21</v>
      </c>
      <c r="AF32" s="4">
        <f>SUMPRODUCT(Table_1[[#This Row],[Nickname]:[Sexual preferences]],$J$81:$AA$81)</f>
        <v>8</v>
      </c>
    </row>
    <row r="33" spans="1:32" ht="15.75" customHeight="1" x14ac:dyDescent="0.25">
      <c r="A33" s="4" t="s">
        <v>122</v>
      </c>
      <c r="B33" s="4" t="s">
        <v>123</v>
      </c>
      <c r="C33" s="4" t="s">
        <v>115</v>
      </c>
      <c r="D33" s="4" t="s">
        <v>124</v>
      </c>
      <c r="E33" s="4" t="s">
        <v>125</v>
      </c>
      <c r="F33" s="4">
        <v>10</v>
      </c>
      <c r="G33" s="4" t="s">
        <v>51</v>
      </c>
      <c r="K33" s="4">
        <v>1</v>
      </c>
      <c r="M33" s="4">
        <v>1</v>
      </c>
      <c r="N33" s="4">
        <v>1</v>
      </c>
      <c r="O33" s="4">
        <v>1</v>
      </c>
      <c r="P33" s="4">
        <v>1</v>
      </c>
      <c r="S33" s="4">
        <v>1</v>
      </c>
      <c r="T33" s="4">
        <v>1</v>
      </c>
      <c r="W33" s="4">
        <v>1</v>
      </c>
      <c r="AC33" s="4">
        <f>SUMPRODUCT(Table_1[[#This Row],[Nickname]:[Sexual preferences]],$J$78:$AA$78)</f>
        <v>14.190829367154107</v>
      </c>
      <c r="AD33" s="4">
        <f>SUMPRODUCT(Table_1[[#This Row],[Nickname]:[Sexual preferences]],$J$79:$AA$79)</f>
        <v>118</v>
      </c>
      <c r="AE33" s="4">
        <f>SUMPRODUCT(Table_1[[#This Row],[Nickname]:[Sexual preferences]],$J$80:$AA$80)</f>
        <v>38</v>
      </c>
      <c r="AF33" s="4">
        <f>SUMPRODUCT(Table_1[[#This Row],[Nickname]:[Sexual preferences]],$J$81:$AA$81)</f>
        <v>11</v>
      </c>
    </row>
    <row r="34" spans="1:32" ht="15.75" customHeight="1" x14ac:dyDescent="0.25">
      <c r="A34" s="4" t="s">
        <v>126</v>
      </c>
      <c r="B34" s="4" t="s">
        <v>127</v>
      </c>
      <c r="C34" s="4" t="s">
        <v>115</v>
      </c>
      <c r="D34" s="4" t="s">
        <v>126</v>
      </c>
      <c r="E34" s="4" t="s">
        <v>83</v>
      </c>
      <c r="F34" s="4">
        <v>8</v>
      </c>
      <c r="G34" s="4" t="s">
        <v>39</v>
      </c>
      <c r="I34" s="4">
        <v>1</v>
      </c>
      <c r="M34" s="4">
        <v>1</v>
      </c>
      <c r="O34" s="4">
        <v>1</v>
      </c>
      <c r="P34" s="4">
        <v>1</v>
      </c>
      <c r="Q34" s="4">
        <v>1</v>
      </c>
      <c r="V34" s="4">
        <v>1</v>
      </c>
      <c r="W34" s="4">
        <v>1</v>
      </c>
      <c r="X34" s="4">
        <v>1</v>
      </c>
      <c r="AC34" s="4">
        <f>SUMPRODUCT(Table_1[[#This Row],[Nickname]:[Sexual preferences]],$J$78:$AA$78)</f>
        <v>15.413940458690984</v>
      </c>
      <c r="AD34" s="4">
        <f>SUMPRODUCT(Table_1[[#This Row],[Nickname]:[Sexual preferences]],$J$79:$AA$79)</f>
        <v>125</v>
      </c>
      <c r="AE34" s="4">
        <f>SUMPRODUCT(Table_1[[#This Row],[Nickname]:[Sexual preferences]],$J$80:$AA$80)</f>
        <v>38</v>
      </c>
      <c r="AF34" s="4">
        <f>SUMPRODUCT(Table_1[[#This Row],[Nickname]:[Sexual preferences]],$J$81:$AA$81)</f>
        <v>13</v>
      </c>
    </row>
    <row r="35" spans="1:32" ht="15.75" customHeight="1" x14ac:dyDescent="0.25">
      <c r="A35" s="4" t="s">
        <v>128</v>
      </c>
      <c r="B35" s="4" t="s">
        <v>129</v>
      </c>
      <c r="C35" s="4" t="s">
        <v>130</v>
      </c>
      <c r="E35" s="4" t="s">
        <v>83</v>
      </c>
      <c r="F35" s="4">
        <v>8</v>
      </c>
      <c r="G35" s="4" t="s">
        <v>58</v>
      </c>
      <c r="I35" s="4">
        <v>1</v>
      </c>
      <c r="K35" s="4">
        <v>1</v>
      </c>
      <c r="M35" s="4">
        <v>1</v>
      </c>
      <c r="P35" s="4">
        <v>1</v>
      </c>
      <c r="Q35" s="4">
        <v>1</v>
      </c>
      <c r="T35" s="4">
        <v>1</v>
      </c>
      <c r="X35" s="4">
        <v>1</v>
      </c>
      <c r="Y35" s="4">
        <v>1</v>
      </c>
      <c r="AC35" s="4">
        <f>SUMPRODUCT(Table_1[[#This Row],[Nickname]:[Sexual preferences]],$J$78:$AA$78)</f>
        <v>16.84160511897343</v>
      </c>
      <c r="AD35" s="4">
        <f>SUMPRODUCT(Table_1[[#This Row],[Nickname]:[Sexual preferences]],$J$79:$AA$79)</f>
        <v>139</v>
      </c>
      <c r="AE35" s="4">
        <f>SUMPRODUCT(Table_1[[#This Row],[Nickname]:[Sexual preferences]],$J$80:$AA$80)</f>
        <v>40</v>
      </c>
      <c r="AF35" s="4">
        <f>SUMPRODUCT(Table_1[[#This Row],[Nickname]:[Sexual preferences]],$J$81:$AA$81)</f>
        <v>16</v>
      </c>
    </row>
    <row r="36" spans="1:32" ht="15.75" customHeight="1" x14ac:dyDescent="0.25">
      <c r="A36" s="4" t="s">
        <v>131</v>
      </c>
      <c r="B36" s="4" t="s">
        <v>132</v>
      </c>
      <c r="C36" s="4" t="s">
        <v>130</v>
      </c>
      <c r="D36" s="4" t="s">
        <v>133</v>
      </c>
      <c r="E36" s="4" t="s">
        <v>83</v>
      </c>
      <c r="F36" s="4">
        <v>8</v>
      </c>
      <c r="G36" s="4" t="s">
        <v>51</v>
      </c>
      <c r="H36" s="4">
        <v>1</v>
      </c>
      <c r="I36" s="4">
        <v>1</v>
      </c>
      <c r="K36" s="4">
        <v>1</v>
      </c>
      <c r="M36" s="4">
        <v>1</v>
      </c>
      <c r="P36" s="4">
        <v>1</v>
      </c>
      <c r="Q36" s="4">
        <v>1</v>
      </c>
      <c r="R36" s="4">
        <v>1</v>
      </c>
      <c r="T36" s="4">
        <v>1</v>
      </c>
      <c r="X36" s="4">
        <v>1</v>
      </c>
      <c r="Y36" s="4">
        <v>1</v>
      </c>
      <c r="AC36" s="4">
        <f>SUMPRODUCT(Table_1[[#This Row],[Nickname]:[Sexual preferences]],$J$78:$AA$78)</f>
        <v>17.945694632647243</v>
      </c>
      <c r="AD36" s="4">
        <f>SUMPRODUCT(Table_1[[#This Row],[Nickname]:[Sexual preferences]],$J$79:$AA$79)</f>
        <v>147</v>
      </c>
      <c r="AE36" s="4">
        <f>SUMPRODUCT(Table_1[[#This Row],[Nickname]:[Sexual preferences]],$J$80:$AA$80)</f>
        <v>42</v>
      </c>
      <c r="AF36" s="4">
        <f>SUMPRODUCT(Table_1[[#This Row],[Nickname]:[Sexual preferences]],$J$81:$AA$81)</f>
        <v>17</v>
      </c>
    </row>
    <row r="37" spans="1:32" ht="15.75" customHeight="1" x14ac:dyDescent="0.25">
      <c r="A37" s="4" t="s">
        <v>134</v>
      </c>
      <c r="B37" s="4" t="s">
        <v>135</v>
      </c>
      <c r="C37" s="4" t="s">
        <v>130</v>
      </c>
      <c r="F37" s="4">
        <v>8</v>
      </c>
      <c r="G37" s="4" t="s">
        <v>58</v>
      </c>
      <c r="H37" s="4">
        <v>1</v>
      </c>
      <c r="I37" s="4">
        <v>1</v>
      </c>
      <c r="K37" s="4">
        <v>1</v>
      </c>
      <c r="M37" s="4">
        <v>1</v>
      </c>
      <c r="O37" s="4">
        <v>1</v>
      </c>
      <c r="P37" s="4">
        <v>1</v>
      </c>
      <c r="Q37" s="4">
        <v>1</v>
      </c>
      <c r="R37" s="4">
        <v>1</v>
      </c>
      <c r="T37" s="4">
        <v>1</v>
      </c>
      <c r="X37" s="4">
        <v>1</v>
      </c>
      <c r="Y37" s="4">
        <v>1</v>
      </c>
      <c r="AC37" s="4">
        <f>SUMPRODUCT(Table_1[[#This Row],[Nickname]:[Sexual preferences]],$J$78:$AA$78)</f>
        <v>20.153873659994865</v>
      </c>
      <c r="AD37" s="4">
        <f>SUMPRODUCT(Table_1[[#This Row],[Nickname]:[Sexual preferences]],$J$79:$AA$79)</f>
        <v>163</v>
      </c>
      <c r="AE37" s="4">
        <f>SUMPRODUCT(Table_1[[#This Row],[Nickname]:[Sexual preferences]],$J$80:$AA$80)</f>
        <v>46</v>
      </c>
      <c r="AF37" s="4">
        <f>SUMPRODUCT(Table_1[[#This Row],[Nickname]:[Sexual preferences]],$J$81:$AA$81)</f>
        <v>19</v>
      </c>
    </row>
    <row r="38" spans="1:32" ht="15.75" customHeight="1" x14ac:dyDescent="0.25">
      <c r="A38" s="4" t="s">
        <v>136</v>
      </c>
      <c r="B38" s="4" t="s">
        <v>137</v>
      </c>
      <c r="C38" s="4" t="s">
        <v>130</v>
      </c>
      <c r="F38" s="4">
        <v>7</v>
      </c>
      <c r="G38" s="4" t="s">
        <v>51</v>
      </c>
      <c r="H38" s="4">
        <v>1</v>
      </c>
      <c r="I38" s="4">
        <v>1</v>
      </c>
      <c r="K38" s="4">
        <v>1</v>
      </c>
      <c r="P38" s="4">
        <v>1</v>
      </c>
      <c r="Q38" s="4">
        <v>1</v>
      </c>
      <c r="W38" s="4">
        <v>1</v>
      </c>
      <c r="AC38" s="4">
        <f>SUMPRODUCT(Table_1[[#This Row],[Nickname]:[Sexual preferences]],$J$78:$AA$78)</f>
        <v>8.3893273591470443</v>
      </c>
      <c r="AD38" s="4">
        <f>SUMPRODUCT(Table_1[[#This Row],[Nickname]:[Sexual preferences]],$J$79:$AA$79)</f>
        <v>67</v>
      </c>
      <c r="AE38" s="4">
        <f>SUMPRODUCT(Table_1[[#This Row],[Nickname]:[Sexual preferences]],$J$80:$AA$80)</f>
        <v>21</v>
      </c>
      <c r="AF38" s="4">
        <f>SUMPRODUCT(Table_1[[#This Row],[Nickname]:[Sexual preferences]],$J$81:$AA$81)</f>
        <v>8</v>
      </c>
    </row>
    <row r="39" spans="1:32" ht="15.75" customHeight="1" x14ac:dyDescent="0.25">
      <c r="A39" s="4" t="s">
        <v>138</v>
      </c>
      <c r="B39" s="4" t="s">
        <v>139</v>
      </c>
      <c r="C39" s="4" t="s">
        <v>130</v>
      </c>
      <c r="E39" s="4" t="s">
        <v>83</v>
      </c>
      <c r="F39" s="4">
        <v>8</v>
      </c>
      <c r="G39" s="4" t="s">
        <v>51</v>
      </c>
      <c r="H39" s="4">
        <v>1</v>
      </c>
      <c r="I39" s="4">
        <v>1</v>
      </c>
      <c r="K39" s="4">
        <v>1</v>
      </c>
      <c r="M39" s="4">
        <v>1</v>
      </c>
      <c r="P39" s="4">
        <v>1</v>
      </c>
      <c r="Q39" s="4">
        <v>1</v>
      </c>
      <c r="T39" s="4">
        <v>1</v>
      </c>
      <c r="X39" s="4">
        <v>1</v>
      </c>
      <c r="Y39" s="4">
        <v>1</v>
      </c>
      <c r="AC39" s="4">
        <f>SUMPRODUCT(Table_1[[#This Row],[Nickname]:[Sexual preferences]],$J$78:$AA$78)</f>
        <v>16.84160511897343</v>
      </c>
      <c r="AD39" s="4">
        <f>SUMPRODUCT(Table_1[[#This Row],[Nickname]:[Sexual preferences]],$J$79:$AA$79)</f>
        <v>139</v>
      </c>
      <c r="AE39" s="4">
        <f>SUMPRODUCT(Table_1[[#This Row],[Nickname]:[Sexual preferences]],$J$80:$AA$80)</f>
        <v>40</v>
      </c>
      <c r="AF39" s="4">
        <f>SUMPRODUCT(Table_1[[#This Row],[Nickname]:[Sexual preferences]],$J$81:$AA$81)</f>
        <v>16</v>
      </c>
    </row>
    <row r="40" spans="1:32" ht="15.75" customHeight="1" x14ac:dyDescent="0.25">
      <c r="A40" s="4" t="s">
        <v>140</v>
      </c>
      <c r="B40" s="4" t="s">
        <v>140</v>
      </c>
      <c r="C40" s="4" t="s">
        <v>141</v>
      </c>
      <c r="D40" s="4" t="s">
        <v>140</v>
      </c>
      <c r="E40" s="4" t="s">
        <v>83</v>
      </c>
      <c r="F40" s="4">
        <v>8</v>
      </c>
      <c r="G40" s="4" t="s">
        <v>58</v>
      </c>
      <c r="K40" s="4">
        <v>1</v>
      </c>
      <c r="O40" s="4">
        <v>1</v>
      </c>
      <c r="P40" s="4">
        <v>1</v>
      </c>
      <c r="S40" s="4">
        <v>1</v>
      </c>
      <c r="V40" s="4">
        <v>1</v>
      </c>
      <c r="W40" s="4">
        <v>1</v>
      </c>
      <c r="AC40" s="4">
        <f>SUMPRODUCT(Table_1[[#This Row],[Nickname]:[Sexual preferences]],$J$78:$AA$78)</f>
        <v>12.374724017844493</v>
      </c>
      <c r="AD40" s="4">
        <f>SUMPRODUCT(Table_1[[#This Row],[Nickname]:[Sexual preferences]],$J$79:$AA$79)</f>
        <v>99</v>
      </c>
      <c r="AE40" s="4">
        <f>SUMPRODUCT(Table_1[[#This Row],[Nickname]:[Sexual preferences]],$J$80:$AA$80)</f>
        <v>30</v>
      </c>
      <c r="AF40" s="4">
        <f>SUMPRODUCT(Table_1[[#This Row],[Nickname]:[Sexual preferences]],$J$81:$AA$81)</f>
        <v>11</v>
      </c>
    </row>
    <row r="41" spans="1:32" ht="15.75" customHeight="1" x14ac:dyDescent="0.25">
      <c r="A41" s="4" t="s">
        <v>142</v>
      </c>
      <c r="B41" s="4" t="s">
        <v>143</v>
      </c>
      <c r="C41" s="4" t="s">
        <v>141</v>
      </c>
      <c r="D41" s="4" t="s">
        <v>144</v>
      </c>
      <c r="E41" s="4" t="s">
        <v>83</v>
      </c>
      <c r="F41" s="4">
        <v>8</v>
      </c>
      <c r="G41" s="4" t="s">
        <v>58</v>
      </c>
      <c r="K41" s="4">
        <v>1</v>
      </c>
      <c r="M41" s="4">
        <v>1</v>
      </c>
      <c r="O41" s="4">
        <v>1</v>
      </c>
      <c r="P41" s="4">
        <v>1</v>
      </c>
      <c r="Q41" s="4">
        <v>1</v>
      </c>
      <c r="S41" s="4">
        <v>1</v>
      </c>
      <c r="V41" s="4">
        <v>1</v>
      </c>
      <c r="W41" s="4">
        <v>1</v>
      </c>
      <c r="X41" s="4">
        <v>1</v>
      </c>
      <c r="AC41" s="4">
        <f>SUMPRODUCT(Table_1[[#This Row],[Nickname]:[Sexual preferences]],$J$78:$AA$78)</f>
        <v>18.947943258131488</v>
      </c>
      <c r="AD41" s="4">
        <f>SUMPRODUCT(Table_1[[#This Row],[Nickname]:[Sexual preferences]],$J$79:$AA$79)</f>
        <v>154</v>
      </c>
      <c r="AE41" s="4">
        <f>SUMPRODUCT(Table_1[[#This Row],[Nickname]:[Sexual preferences]],$J$80:$AA$80)</f>
        <v>47</v>
      </c>
      <c r="AF41" s="4">
        <f>SUMPRODUCT(Table_1[[#This Row],[Nickname]:[Sexual preferences]],$J$81:$AA$81)</f>
        <v>16</v>
      </c>
    </row>
    <row r="42" spans="1:32" ht="15.75" customHeight="1" x14ac:dyDescent="0.25">
      <c r="A42" s="4" t="s">
        <v>145</v>
      </c>
      <c r="B42" s="4" t="s">
        <v>146</v>
      </c>
      <c r="C42" s="4" t="s">
        <v>141</v>
      </c>
      <c r="D42" s="4" t="s">
        <v>147</v>
      </c>
      <c r="E42" s="4" t="s">
        <v>83</v>
      </c>
      <c r="F42" s="4">
        <v>7</v>
      </c>
      <c r="G42" s="4" t="s">
        <v>51</v>
      </c>
      <c r="H42" s="4">
        <v>1</v>
      </c>
      <c r="I42" s="4">
        <v>1</v>
      </c>
      <c r="K42" s="4">
        <v>1</v>
      </c>
      <c r="P42" s="4">
        <v>1</v>
      </c>
      <c r="S42" s="4">
        <v>1</v>
      </c>
      <c r="T42" s="4">
        <v>1</v>
      </c>
      <c r="V42" s="4">
        <v>1</v>
      </c>
      <c r="W42" s="4">
        <v>1</v>
      </c>
      <c r="X42" s="4">
        <v>1</v>
      </c>
      <c r="AC42" s="4">
        <f>SUMPRODUCT(Table_1[[#This Row],[Nickname]:[Sexual preferences]],$J$78:$AA$78)</f>
        <v>14.03514989278634</v>
      </c>
      <c r="AD42" s="4">
        <f>SUMPRODUCT(Table_1[[#This Row],[Nickname]:[Sexual preferences]],$J$79:$AA$79)</f>
        <v>121</v>
      </c>
      <c r="AE42" s="4">
        <f>SUMPRODUCT(Table_1[[#This Row],[Nickname]:[Sexual preferences]],$J$80:$AA$80)</f>
        <v>40</v>
      </c>
      <c r="AF42" s="4">
        <f>SUMPRODUCT(Table_1[[#This Row],[Nickname]:[Sexual preferences]],$J$81:$AA$81)</f>
        <v>11</v>
      </c>
    </row>
    <row r="43" spans="1:32" ht="15.75" customHeight="1" x14ac:dyDescent="0.25">
      <c r="A43" s="4" t="s">
        <v>148</v>
      </c>
      <c r="B43" s="4" t="s">
        <v>149</v>
      </c>
      <c r="C43" s="4" t="s">
        <v>141</v>
      </c>
      <c r="D43" s="4" t="s">
        <v>150</v>
      </c>
      <c r="E43" s="4" t="s">
        <v>83</v>
      </c>
      <c r="F43" s="4">
        <v>8</v>
      </c>
      <c r="G43" s="4" t="s">
        <v>39</v>
      </c>
      <c r="H43" s="4">
        <v>1</v>
      </c>
      <c r="I43" s="4">
        <v>1</v>
      </c>
      <c r="N43" s="4">
        <v>1</v>
      </c>
      <c r="P43" s="4">
        <v>1</v>
      </c>
      <c r="Q43" s="4">
        <v>1</v>
      </c>
      <c r="V43" s="4">
        <v>1</v>
      </c>
      <c r="W43" s="4">
        <v>1</v>
      </c>
      <c r="X43" s="4">
        <v>1</v>
      </c>
      <c r="AC43" s="4">
        <f>SUMPRODUCT(Table_1[[#This Row],[Nickname]:[Sexual preferences]],$J$78:$AA$78)</f>
        <v>13.057312960312291</v>
      </c>
      <c r="AD43" s="4">
        <f>SUMPRODUCT(Table_1[[#This Row],[Nickname]:[Sexual preferences]],$J$79:$AA$79)</f>
        <v>107</v>
      </c>
      <c r="AE43" s="4">
        <f>SUMPRODUCT(Table_1[[#This Row],[Nickname]:[Sexual preferences]],$J$80:$AA$80)</f>
        <v>33</v>
      </c>
      <c r="AF43" s="4">
        <f>SUMPRODUCT(Table_1[[#This Row],[Nickname]:[Sexual preferences]],$J$81:$AA$81)</f>
        <v>11</v>
      </c>
    </row>
    <row r="44" spans="1:32" ht="15.75" customHeight="1" x14ac:dyDescent="0.25">
      <c r="A44" s="4" t="s">
        <v>151</v>
      </c>
      <c r="B44" s="4" t="s">
        <v>152</v>
      </c>
      <c r="C44" s="4" t="s">
        <v>141</v>
      </c>
      <c r="D44" s="4" t="s">
        <v>151</v>
      </c>
      <c r="E44" s="4" t="s">
        <v>83</v>
      </c>
      <c r="F44" s="4">
        <v>8</v>
      </c>
      <c r="G44" s="4" t="s">
        <v>39</v>
      </c>
      <c r="H44" s="4">
        <v>1</v>
      </c>
      <c r="I44" s="4">
        <v>1</v>
      </c>
      <c r="M44" s="4">
        <v>1</v>
      </c>
      <c r="O44" s="4">
        <v>1</v>
      </c>
      <c r="P44" s="4">
        <v>1</v>
      </c>
      <c r="Q44" s="4">
        <v>1</v>
      </c>
      <c r="S44" s="4">
        <v>1</v>
      </c>
      <c r="V44" s="4">
        <v>1</v>
      </c>
      <c r="W44" s="4">
        <v>1</v>
      </c>
      <c r="X44" s="4">
        <v>1</v>
      </c>
      <c r="AC44" s="4">
        <f>SUMPRODUCT(Table_1[[#This Row],[Nickname]:[Sexual preferences]],$J$78:$AA$78)</f>
        <v>17.136495929603676</v>
      </c>
      <c r="AD44" s="4">
        <f>SUMPRODUCT(Table_1[[#This Row],[Nickname]:[Sexual preferences]],$J$79:$AA$79)</f>
        <v>140</v>
      </c>
      <c r="AE44" s="4">
        <f>SUMPRODUCT(Table_1[[#This Row],[Nickname]:[Sexual preferences]],$J$80:$AA$80)</f>
        <v>43</v>
      </c>
      <c r="AF44" s="4">
        <f>SUMPRODUCT(Table_1[[#This Row],[Nickname]:[Sexual preferences]],$J$81:$AA$81)</f>
        <v>14</v>
      </c>
    </row>
    <row r="45" spans="1:32" ht="15.75" customHeight="1" x14ac:dyDescent="0.25">
      <c r="A45" s="6" t="s">
        <v>153</v>
      </c>
      <c r="B45" s="6" t="s">
        <v>154</v>
      </c>
      <c r="C45" s="4" t="s">
        <v>141</v>
      </c>
      <c r="F45" s="4">
        <v>8</v>
      </c>
      <c r="G45" s="4" t="s">
        <v>39</v>
      </c>
      <c r="H45" s="4">
        <v>1</v>
      </c>
      <c r="I45" s="4">
        <v>1</v>
      </c>
      <c r="K45" s="4">
        <v>1</v>
      </c>
      <c r="O45" s="4">
        <v>1</v>
      </c>
      <c r="P45" s="4">
        <v>1</v>
      </c>
      <c r="X45" s="4">
        <v>1</v>
      </c>
      <c r="AC45" s="4">
        <f>SUMPRODUCT(Table_1[[#This Row],[Nickname]:[Sexual preferences]],$J$78:$AA$78)</f>
        <v>7.8616285402155111</v>
      </c>
      <c r="AD45" s="4">
        <f>SUMPRODUCT(Table_1[[#This Row],[Nickname]:[Sexual preferences]],$J$79:$AA$79)</f>
        <v>63</v>
      </c>
      <c r="AE45" s="4">
        <f>SUMPRODUCT(Table_1[[#This Row],[Nickname]:[Sexual preferences]],$J$80:$AA$80)</f>
        <v>20</v>
      </c>
      <c r="AF45" s="4">
        <f>SUMPRODUCT(Table_1[[#This Row],[Nickname]:[Sexual preferences]],$J$81:$AA$81)</f>
        <v>7</v>
      </c>
    </row>
    <row r="46" spans="1:32" ht="15.75" customHeight="1" x14ac:dyDescent="0.25">
      <c r="A46" s="4" t="s">
        <v>155</v>
      </c>
      <c r="B46" s="4" t="s">
        <v>156</v>
      </c>
      <c r="C46" s="4" t="s">
        <v>141</v>
      </c>
      <c r="F46" s="4">
        <v>7</v>
      </c>
      <c r="G46" s="4" t="s">
        <v>39</v>
      </c>
      <c r="K46" s="4">
        <v>1</v>
      </c>
      <c r="N46" s="4">
        <v>1</v>
      </c>
      <c r="P46" s="4">
        <v>1</v>
      </c>
      <c r="V46" s="4">
        <v>1</v>
      </c>
      <c r="X46" s="4">
        <v>1</v>
      </c>
      <c r="AC46" s="4">
        <f>SUMPRODUCT(Table_1[[#This Row],[Nickname]:[Sexual preferences]],$J$78:$AA$78)</f>
        <v>10.355662627640879</v>
      </c>
      <c r="AD46" s="4">
        <f>SUMPRODUCT(Table_1[[#This Row],[Nickname]:[Sexual preferences]],$J$79:$AA$79)</f>
        <v>84</v>
      </c>
      <c r="AE46" s="4">
        <f>SUMPRODUCT(Table_1[[#This Row],[Nickname]:[Sexual preferences]],$J$80:$AA$80)</f>
        <v>25</v>
      </c>
      <c r="AF46" s="4">
        <f>SUMPRODUCT(Table_1[[#This Row],[Nickname]:[Sexual preferences]],$J$81:$AA$81)</f>
        <v>9</v>
      </c>
    </row>
    <row r="47" spans="1:32" ht="15.75" customHeight="1" x14ac:dyDescent="0.25">
      <c r="A47" s="4" t="s">
        <v>157</v>
      </c>
      <c r="B47" s="4" t="s">
        <v>158</v>
      </c>
      <c r="C47" s="4" t="s">
        <v>159</v>
      </c>
      <c r="D47" s="4" t="s">
        <v>160</v>
      </c>
      <c r="E47" s="4" t="s">
        <v>83</v>
      </c>
      <c r="F47" s="4">
        <v>8</v>
      </c>
      <c r="G47" s="4" t="s">
        <v>65</v>
      </c>
      <c r="I47" s="4">
        <v>1</v>
      </c>
      <c r="K47" s="4">
        <v>1</v>
      </c>
      <c r="P47" s="4">
        <v>1</v>
      </c>
      <c r="Q47" s="4">
        <v>1</v>
      </c>
      <c r="T47" s="4">
        <v>1</v>
      </c>
      <c r="X47" s="4">
        <v>1</v>
      </c>
      <c r="AC47" s="4">
        <f>SUMPRODUCT(Table_1[[#This Row],[Nickname]:[Sexual preferences]],$J$78:$AA$78)</f>
        <v>10.966223919345772</v>
      </c>
      <c r="AD47" s="4">
        <f>SUMPRODUCT(Table_1[[#This Row],[Nickname]:[Sexual preferences]],$J$79:$AA$79)</f>
        <v>93</v>
      </c>
      <c r="AE47" s="4">
        <f>SUMPRODUCT(Table_1[[#This Row],[Nickname]:[Sexual preferences]],$J$80:$AA$80)</f>
        <v>29</v>
      </c>
      <c r="AF47" s="4">
        <f>SUMPRODUCT(Table_1[[#This Row],[Nickname]:[Sexual preferences]],$J$81:$AA$81)</f>
        <v>9</v>
      </c>
    </row>
    <row r="48" spans="1:32" ht="15.75" customHeight="1" x14ac:dyDescent="0.25">
      <c r="A48" s="4" t="s">
        <v>161</v>
      </c>
      <c r="B48" s="4" t="s">
        <v>162</v>
      </c>
      <c r="C48" s="4" t="s">
        <v>159</v>
      </c>
      <c r="D48" s="4" t="s">
        <v>163</v>
      </c>
      <c r="F48" s="4">
        <v>9</v>
      </c>
      <c r="G48" s="4" t="s">
        <v>39</v>
      </c>
      <c r="I48" s="4">
        <v>1</v>
      </c>
      <c r="K48" s="4">
        <v>1</v>
      </c>
      <c r="P48" s="4">
        <v>1</v>
      </c>
      <c r="Q48" s="4">
        <v>1</v>
      </c>
      <c r="T48" s="4">
        <v>1</v>
      </c>
      <c r="X48" s="4">
        <v>1</v>
      </c>
      <c r="AC48" s="4">
        <f>SUMPRODUCT(Table_1[[#This Row],[Nickname]:[Sexual preferences]],$J$78:$AA$78)</f>
        <v>10.966223919345772</v>
      </c>
      <c r="AD48" s="4">
        <f>SUMPRODUCT(Table_1[[#This Row],[Nickname]:[Sexual preferences]],$J$79:$AA$79)</f>
        <v>93</v>
      </c>
      <c r="AE48" s="4">
        <f>SUMPRODUCT(Table_1[[#This Row],[Nickname]:[Sexual preferences]],$J$80:$AA$80)</f>
        <v>29</v>
      </c>
      <c r="AF48" s="4">
        <f>SUMPRODUCT(Table_1[[#This Row],[Nickname]:[Sexual preferences]],$J$81:$AA$81)</f>
        <v>9</v>
      </c>
    </row>
    <row r="49" spans="1:32" ht="15.75" customHeight="1" x14ac:dyDescent="0.25">
      <c r="A49" s="4" t="s">
        <v>164</v>
      </c>
      <c r="B49" s="4" t="s">
        <v>165</v>
      </c>
      <c r="C49" s="4" t="s">
        <v>159</v>
      </c>
      <c r="F49" s="4">
        <v>8</v>
      </c>
      <c r="G49" s="4" t="s">
        <v>39</v>
      </c>
      <c r="H49" s="4">
        <v>1</v>
      </c>
      <c r="I49" s="4">
        <v>1</v>
      </c>
      <c r="K49" s="4">
        <v>1</v>
      </c>
      <c r="P49" s="4">
        <v>1</v>
      </c>
      <c r="Q49" s="4">
        <v>1</v>
      </c>
      <c r="T49" s="4">
        <v>1</v>
      </c>
      <c r="W49" s="4">
        <v>1</v>
      </c>
      <c r="AC49" s="4">
        <f>SUMPRODUCT(Table_1[[#This Row],[Nickname]:[Sexual preferences]],$J$78:$AA$78)</f>
        <v>10.480712446516449</v>
      </c>
      <c r="AD49" s="4">
        <f>SUMPRODUCT(Table_1[[#This Row],[Nickname]:[Sexual preferences]],$J$79:$AA$79)</f>
        <v>88</v>
      </c>
      <c r="AE49" s="4">
        <f>SUMPRODUCT(Table_1[[#This Row],[Nickname]:[Sexual preferences]],$J$80:$AA$80)</f>
        <v>28</v>
      </c>
      <c r="AF49" s="4">
        <f>SUMPRODUCT(Table_1[[#This Row],[Nickname]:[Sexual preferences]],$J$81:$AA$81)</f>
        <v>9</v>
      </c>
    </row>
    <row r="50" spans="1:32" ht="15.75" customHeight="1" x14ac:dyDescent="0.25">
      <c r="A50" s="4" t="s">
        <v>166</v>
      </c>
      <c r="B50" s="4" t="s">
        <v>167</v>
      </c>
      <c r="C50" s="4" t="s">
        <v>159</v>
      </c>
      <c r="F50" s="4">
        <v>8</v>
      </c>
      <c r="G50" s="4" t="s">
        <v>39</v>
      </c>
      <c r="H50" s="4">
        <v>1</v>
      </c>
      <c r="I50" s="4">
        <v>1</v>
      </c>
      <c r="K50" s="4">
        <v>1</v>
      </c>
      <c r="P50" s="4">
        <v>1</v>
      </c>
      <c r="Q50" s="4">
        <v>1</v>
      </c>
      <c r="T50" s="4">
        <v>1</v>
      </c>
      <c r="W50" s="4">
        <v>1</v>
      </c>
      <c r="X50" s="4">
        <v>1</v>
      </c>
      <c r="AC50" s="4">
        <f>SUMPRODUCT(Table_1[[#This Row],[Nickname]:[Sexual preferences]],$J$78:$AA$78)</f>
        <v>12.257932261436519</v>
      </c>
      <c r="AD50" s="4">
        <f>SUMPRODUCT(Table_1[[#This Row],[Nickname]:[Sexual preferences]],$J$79:$AA$79)</f>
        <v>105</v>
      </c>
      <c r="AE50" s="4">
        <f>SUMPRODUCT(Table_1[[#This Row],[Nickname]:[Sexual preferences]],$J$80:$AA$80)</f>
        <v>35</v>
      </c>
      <c r="AF50" s="4">
        <f>SUMPRODUCT(Table_1[[#This Row],[Nickname]:[Sexual preferences]],$J$81:$AA$81)</f>
        <v>10</v>
      </c>
    </row>
    <row r="51" spans="1:32" ht="15.75" customHeight="1" x14ac:dyDescent="0.25">
      <c r="A51" s="4" t="s">
        <v>168</v>
      </c>
      <c r="B51" s="4" t="s">
        <v>169</v>
      </c>
      <c r="C51" s="4" t="s">
        <v>159</v>
      </c>
      <c r="F51" s="4">
        <v>6</v>
      </c>
      <c r="G51" s="4" t="s">
        <v>39</v>
      </c>
      <c r="I51" s="4">
        <v>1</v>
      </c>
      <c r="K51" s="4">
        <v>1</v>
      </c>
      <c r="P51" s="4">
        <v>1</v>
      </c>
      <c r="Q51" s="4">
        <v>1</v>
      </c>
      <c r="W51" s="4">
        <v>1</v>
      </c>
      <c r="X51" s="4">
        <v>1</v>
      </c>
      <c r="AC51" s="4">
        <f>SUMPRODUCT(Table_1[[#This Row],[Nickname]:[Sexual preferences]],$J$78:$AA$78)</f>
        <v>10.166547174067114</v>
      </c>
      <c r="AD51" s="4">
        <f>SUMPRODUCT(Table_1[[#This Row],[Nickname]:[Sexual preferences]],$J$79:$AA$79)</f>
        <v>84</v>
      </c>
      <c r="AE51" s="4">
        <f>SUMPRODUCT(Table_1[[#This Row],[Nickname]:[Sexual preferences]],$J$80:$AA$80)</f>
        <v>28</v>
      </c>
      <c r="AF51" s="4">
        <f>SUMPRODUCT(Table_1[[#This Row],[Nickname]:[Sexual preferences]],$J$81:$AA$81)</f>
        <v>9</v>
      </c>
    </row>
    <row r="52" spans="1:32" ht="15.75" customHeight="1" x14ac:dyDescent="0.25">
      <c r="A52" s="4" t="s">
        <v>170</v>
      </c>
      <c r="B52" s="4" t="s">
        <v>171</v>
      </c>
      <c r="C52" s="4" t="s">
        <v>172</v>
      </c>
      <c r="F52" s="4">
        <v>8</v>
      </c>
      <c r="G52" s="4" t="s">
        <v>39</v>
      </c>
      <c r="I52" s="4">
        <v>1</v>
      </c>
      <c r="K52" s="4">
        <v>1</v>
      </c>
      <c r="M52" s="4">
        <v>1</v>
      </c>
      <c r="N52" s="4">
        <v>1</v>
      </c>
      <c r="P52" s="4">
        <v>1</v>
      </c>
      <c r="Q52" s="4">
        <v>1</v>
      </c>
      <c r="S52" s="4">
        <v>1</v>
      </c>
      <c r="W52" s="4">
        <v>1</v>
      </c>
      <c r="AC52" s="4">
        <f>SUMPRODUCT(Table_1[[#This Row],[Nickname]:[Sexual preferences]],$J$78:$AA$78)</f>
        <v>13.112654571545562</v>
      </c>
      <c r="AD52" s="4">
        <f>SUMPRODUCT(Table_1[[#This Row],[Nickname]:[Sexual preferences]],$J$79:$AA$79)</f>
        <v>106</v>
      </c>
      <c r="AE52" s="4">
        <f>SUMPRODUCT(Table_1[[#This Row],[Nickname]:[Sexual preferences]],$J$80:$AA$80)</f>
        <v>33</v>
      </c>
      <c r="AF52" s="4">
        <f>SUMPRODUCT(Table_1[[#This Row],[Nickname]:[Sexual preferences]],$J$81:$AA$81)</f>
        <v>11</v>
      </c>
    </row>
    <row r="53" spans="1:32" ht="15.75" customHeight="1" x14ac:dyDescent="0.25">
      <c r="A53" s="4" t="s">
        <v>173</v>
      </c>
      <c r="B53" s="4" t="s">
        <v>174</v>
      </c>
      <c r="C53" s="4" t="s">
        <v>172</v>
      </c>
      <c r="F53" s="4">
        <v>8</v>
      </c>
      <c r="G53" s="4" t="s">
        <v>39</v>
      </c>
      <c r="H53" s="4">
        <v>1</v>
      </c>
      <c r="K53" s="4">
        <v>1</v>
      </c>
      <c r="O53" s="4">
        <v>1</v>
      </c>
      <c r="P53" s="4">
        <v>1</v>
      </c>
      <c r="Q53" s="4">
        <v>1</v>
      </c>
      <c r="S53" s="4">
        <v>1</v>
      </c>
      <c r="T53" s="4">
        <v>1</v>
      </c>
      <c r="W53" s="4">
        <v>1</v>
      </c>
      <c r="AC53" s="4">
        <f>SUMPRODUCT(Table_1[[#This Row],[Nickname]:[Sexual preferences]],$J$78:$AA$78)</f>
        <v>14.411446944776765</v>
      </c>
      <c r="AD53" s="4">
        <f>SUMPRODUCT(Table_1[[#This Row],[Nickname]:[Sexual preferences]],$J$79:$AA$79)</f>
        <v>119</v>
      </c>
      <c r="AE53" s="4">
        <f>SUMPRODUCT(Table_1[[#This Row],[Nickname]:[Sexual preferences]],$J$80:$AA$80)</f>
        <v>37</v>
      </c>
      <c r="AF53" s="4">
        <f>SUMPRODUCT(Table_1[[#This Row],[Nickname]:[Sexual preferences]],$J$81:$AA$81)</f>
        <v>12</v>
      </c>
    </row>
    <row r="54" spans="1:32" ht="15.75" customHeight="1" x14ac:dyDescent="0.25">
      <c r="A54" s="4" t="s">
        <v>175</v>
      </c>
      <c r="B54" s="4" t="s">
        <v>176</v>
      </c>
      <c r="C54" s="4" t="s">
        <v>172</v>
      </c>
      <c r="F54" s="4">
        <v>8</v>
      </c>
      <c r="G54" s="4" t="s">
        <v>51</v>
      </c>
      <c r="K54" s="4">
        <v>1</v>
      </c>
      <c r="P54" s="4">
        <v>1</v>
      </c>
      <c r="W54" s="4">
        <v>1</v>
      </c>
      <c r="AC54" s="4">
        <f>SUMPRODUCT(Table_1[[#This Row],[Nickname]:[Sexual preferences]],$J$78:$AA$78)</f>
        <v>5.1679380400385631</v>
      </c>
      <c r="AD54" s="4">
        <f>SUMPRODUCT(Table_1[[#This Row],[Nickname]:[Sexual preferences]],$J$79:$AA$79)</f>
        <v>42</v>
      </c>
      <c r="AE54" s="4">
        <f>SUMPRODUCT(Table_1[[#This Row],[Nickname]:[Sexual preferences]],$J$80:$AA$80)</f>
        <v>15</v>
      </c>
      <c r="AF54" s="4">
        <f>SUMPRODUCT(Table_1[[#This Row],[Nickname]:[Sexual preferences]],$J$81:$AA$81)</f>
        <v>5</v>
      </c>
    </row>
    <row r="55" spans="1:32" ht="15.75" customHeight="1" x14ac:dyDescent="0.25">
      <c r="A55" s="4" t="s">
        <v>177</v>
      </c>
      <c r="B55" s="4" t="s">
        <v>178</v>
      </c>
      <c r="C55" s="4" t="s">
        <v>172</v>
      </c>
      <c r="E55" s="4" t="s">
        <v>179</v>
      </c>
      <c r="F55" s="4">
        <v>8</v>
      </c>
      <c r="G55" s="4" t="s">
        <v>51</v>
      </c>
      <c r="K55" s="4">
        <v>1</v>
      </c>
      <c r="M55" s="4">
        <v>1</v>
      </c>
      <c r="P55" s="4">
        <v>1</v>
      </c>
      <c r="S55" s="4">
        <v>1</v>
      </c>
      <c r="AC55" s="4">
        <f>SUMPRODUCT(Table_1[[#This Row],[Nickname]:[Sexual preferences]],$J$78:$AA$78)</f>
        <v>7.1733952751189545</v>
      </c>
      <c r="AD55" s="4">
        <f>SUMPRODUCT(Table_1[[#This Row],[Nickname]:[Sexual preferences]],$J$79:$AA$79)</f>
        <v>58</v>
      </c>
      <c r="AE55" s="4">
        <f>SUMPRODUCT(Table_1[[#This Row],[Nickname]:[Sexual preferences]],$J$80:$AA$80)</f>
        <v>18</v>
      </c>
      <c r="AF55" s="4">
        <f>SUMPRODUCT(Table_1[[#This Row],[Nickname]:[Sexual preferences]],$J$81:$AA$81)</f>
        <v>6</v>
      </c>
    </row>
    <row r="56" spans="1:32" ht="15.75" customHeight="1" x14ac:dyDescent="0.25">
      <c r="A56" s="4" t="s">
        <v>180</v>
      </c>
      <c r="B56" s="4" t="s">
        <v>181</v>
      </c>
      <c r="C56" s="4" t="s">
        <v>172</v>
      </c>
      <c r="E56" s="4" t="s">
        <v>83</v>
      </c>
      <c r="F56" s="4">
        <v>6</v>
      </c>
      <c r="G56" s="4" t="s">
        <v>39</v>
      </c>
      <c r="K56" s="4">
        <v>1</v>
      </c>
      <c r="P56" s="4">
        <v>1</v>
      </c>
      <c r="W56" s="4">
        <v>1</v>
      </c>
      <c r="AC56" s="4">
        <f>SUMPRODUCT(Table_1[[#This Row],[Nickname]:[Sexual preferences]],$J$78:$AA$78)</f>
        <v>5.1679380400385631</v>
      </c>
      <c r="AD56" s="4">
        <f>SUMPRODUCT(Table_1[[#This Row],[Nickname]:[Sexual preferences]],$J$79:$AA$79)</f>
        <v>42</v>
      </c>
      <c r="AE56" s="4">
        <f>SUMPRODUCT(Table_1[[#This Row],[Nickname]:[Sexual preferences]],$J$80:$AA$80)</f>
        <v>15</v>
      </c>
      <c r="AF56" s="4">
        <f>SUMPRODUCT(Table_1[[#This Row],[Nickname]:[Sexual preferences]],$J$81:$AA$81)</f>
        <v>5</v>
      </c>
    </row>
    <row r="57" spans="1:32" ht="15.75" customHeight="1" x14ac:dyDescent="0.25">
      <c r="A57" s="4" t="s">
        <v>182</v>
      </c>
      <c r="B57" s="4" t="s">
        <v>183</v>
      </c>
      <c r="C57" s="4" t="s">
        <v>184</v>
      </c>
      <c r="D57" s="4" t="s">
        <v>182</v>
      </c>
      <c r="E57" s="4" t="s">
        <v>83</v>
      </c>
      <c r="F57" s="4">
        <v>6</v>
      </c>
      <c r="G57" s="4" t="s">
        <v>39</v>
      </c>
      <c r="I57" s="4">
        <v>1</v>
      </c>
      <c r="K57" s="4">
        <v>1</v>
      </c>
      <c r="P57" s="4">
        <v>1</v>
      </c>
      <c r="Q57" s="4">
        <v>1</v>
      </c>
      <c r="T57" s="4">
        <v>1</v>
      </c>
      <c r="W57" s="4">
        <v>1</v>
      </c>
      <c r="X57" s="4">
        <v>1</v>
      </c>
      <c r="AC57" s="4">
        <f>SUMPRODUCT(Table_1[[#This Row],[Nickname]:[Sexual preferences]],$J$78:$AA$78)</f>
        <v>12.257932261436519</v>
      </c>
      <c r="AD57" s="4">
        <f>SUMPRODUCT(Table_1[[#This Row],[Nickname]:[Sexual preferences]],$J$79:$AA$79)</f>
        <v>105</v>
      </c>
      <c r="AE57" s="4">
        <f>SUMPRODUCT(Table_1[[#This Row],[Nickname]:[Sexual preferences]],$J$80:$AA$80)</f>
        <v>35</v>
      </c>
      <c r="AF57" s="4">
        <f>SUMPRODUCT(Table_1[[#This Row],[Nickname]:[Sexual preferences]],$J$81:$AA$81)</f>
        <v>10</v>
      </c>
    </row>
    <row r="58" spans="1:32" ht="15.75" customHeight="1" x14ac:dyDescent="0.25">
      <c r="A58" s="4" t="s">
        <v>185</v>
      </c>
      <c r="B58" s="4" t="s">
        <v>186</v>
      </c>
      <c r="C58" s="4" t="s">
        <v>184</v>
      </c>
      <c r="F58" s="4">
        <v>6</v>
      </c>
      <c r="G58" s="4" t="s">
        <v>39</v>
      </c>
      <c r="I58" s="4">
        <v>1</v>
      </c>
      <c r="K58" s="4">
        <v>1</v>
      </c>
      <c r="P58" s="4">
        <v>1</v>
      </c>
      <c r="S58" s="4">
        <v>1</v>
      </c>
      <c r="T58" s="4">
        <v>1</v>
      </c>
      <c r="X58" s="4">
        <v>1</v>
      </c>
      <c r="AC58" s="4">
        <f>SUMPRODUCT(Table_1[[#This Row],[Nickname]:[Sexual preferences]],$J$78:$AA$78)</f>
        <v>9.4673900711499801</v>
      </c>
      <c r="AD58" s="4">
        <f>SUMPRODUCT(Table_1[[#This Row],[Nickname]:[Sexual preferences]],$J$79:$AA$79)</f>
        <v>83</v>
      </c>
      <c r="AE58" s="4">
        <f>SUMPRODUCT(Table_1[[#This Row],[Nickname]:[Sexual preferences]],$J$80:$AA$80)</f>
        <v>28</v>
      </c>
      <c r="AF58" s="4">
        <f>SUMPRODUCT(Table_1[[#This Row],[Nickname]:[Sexual preferences]],$J$81:$AA$81)</f>
        <v>7</v>
      </c>
    </row>
    <row r="59" spans="1:32" ht="15.75" customHeight="1" x14ac:dyDescent="0.25">
      <c r="A59" s="4" t="s">
        <v>187</v>
      </c>
      <c r="B59" s="6" t="s">
        <v>188</v>
      </c>
      <c r="C59" s="6" t="s">
        <v>184</v>
      </c>
      <c r="F59" s="4">
        <v>8</v>
      </c>
      <c r="G59" s="6" t="s">
        <v>58</v>
      </c>
      <c r="K59" s="6">
        <v>1</v>
      </c>
      <c r="P59" s="6">
        <v>1</v>
      </c>
      <c r="Q59" s="6">
        <v>1</v>
      </c>
      <c r="T59" s="6">
        <v>1</v>
      </c>
      <c r="X59" s="6">
        <v>1</v>
      </c>
      <c r="AC59" s="4">
        <f>SUMPRODUCT(Table_1[[#This Row],[Nickname]:[Sexual preferences]],$J$78:$AA$78)</f>
        <v>10.966223919345772</v>
      </c>
      <c r="AD59" s="4">
        <f>SUMPRODUCT(Table_1[[#This Row],[Nickname]:[Sexual preferences]],$J$79:$AA$79)</f>
        <v>93</v>
      </c>
      <c r="AE59" s="4">
        <f>SUMPRODUCT(Table_1[[#This Row],[Nickname]:[Sexual preferences]],$J$80:$AA$80)</f>
        <v>29</v>
      </c>
      <c r="AF59" s="4">
        <f>SUMPRODUCT(Table_1[[#This Row],[Nickname]:[Sexual preferences]],$J$81:$AA$81)</f>
        <v>9</v>
      </c>
    </row>
    <row r="60" spans="1:32" ht="15.75" customHeight="1" x14ac:dyDescent="0.25">
      <c r="A60" s="4" t="s">
        <v>189</v>
      </c>
      <c r="B60" s="4" t="s">
        <v>190</v>
      </c>
      <c r="C60" s="4" t="s">
        <v>184</v>
      </c>
      <c r="D60" s="4" t="s">
        <v>189</v>
      </c>
      <c r="E60" s="4" t="s">
        <v>191</v>
      </c>
      <c r="F60" s="4">
        <v>8</v>
      </c>
      <c r="G60" s="4" t="s">
        <v>65</v>
      </c>
      <c r="H60" s="4">
        <v>1</v>
      </c>
      <c r="K60" s="4">
        <v>1</v>
      </c>
      <c r="M60" s="4">
        <v>1</v>
      </c>
      <c r="P60" s="4">
        <v>1</v>
      </c>
      <c r="T60" s="4">
        <v>1</v>
      </c>
      <c r="X60" s="4">
        <v>1</v>
      </c>
      <c r="AC60" s="4">
        <f>SUMPRODUCT(Table_1[[#This Row],[Nickname]:[Sexual preferences]],$J$78:$AA$78)</f>
        <v>9.3194447064957355</v>
      </c>
      <c r="AD60" s="4">
        <f>SUMPRODUCT(Table_1[[#This Row],[Nickname]:[Sexual preferences]],$J$79:$AA$79)</f>
        <v>81</v>
      </c>
      <c r="AE60" s="4">
        <f>SUMPRODUCT(Table_1[[#This Row],[Nickname]:[Sexual preferences]],$J$80:$AA$80)</f>
        <v>27</v>
      </c>
      <c r="AF60" s="4">
        <f>SUMPRODUCT(Table_1[[#This Row],[Nickname]:[Sexual preferences]],$J$81:$AA$81)</f>
        <v>7</v>
      </c>
    </row>
    <row r="61" spans="1:32" ht="15.75" customHeight="1" x14ac:dyDescent="0.25">
      <c r="A61" s="4" t="s">
        <v>192</v>
      </c>
      <c r="B61" s="4" t="s">
        <v>193</v>
      </c>
      <c r="C61" s="4" t="s">
        <v>184</v>
      </c>
      <c r="F61" s="4">
        <v>8</v>
      </c>
      <c r="G61" s="4" t="s">
        <v>39</v>
      </c>
      <c r="I61" s="4">
        <v>1</v>
      </c>
      <c r="K61" s="4">
        <v>1</v>
      </c>
      <c r="P61" s="4">
        <v>1</v>
      </c>
      <c r="T61" s="4">
        <v>1</v>
      </c>
      <c r="X61" s="4">
        <v>1</v>
      </c>
      <c r="AC61" s="4">
        <f>SUMPRODUCT(Table_1[[#This Row],[Nickname]:[Sexual preferences]],$J$78:$AA$78)</f>
        <v>7.7448346002372901</v>
      </c>
      <c r="AD61" s="4">
        <f>SUMPRODUCT(Table_1[[#This Row],[Nickname]:[Sexual preferences]],$J$79:$AA$79)</f>
        <v>68</v>
      </c>
      <c r="AE61" s="4">
        <f>SUMPRODUCT(Table_1[[#This Row],[Nickname]:[Sexual preferences]],$J$80:$AA$80)</f>
        <v>23</v>
      </c>
      <c r="AF61" s="4">
        <f>SUMPRODUCT(Table_1[[#This Row],[Nickname]:[Sexual preferences]],$J$81:$AA$81)</f>
        <v>6</v>
      </c>
    </row>
    <row r="62" spans="1:32" ht="15.75" customHeight="1" x14ac:dyDescent="0.25">
      <c r="A62" s="4" t="s">
        <v>194</v>
      </c>
      <c r="B62" s="4" t="s">
        <v>195</v>
      </c>
      <c r="C62" s="4" t="s">
        <v>184</v>
      </c>
      <c r="F62" s="4">
        <v>6</v>
      </c>
      <c r="G62" s="4" t="s">
        <v>58</v>
      </c>
      <c r="I62" s="4">
        <v>1</v>
      </c>
      <c r="K62" s="4">
        <v>1</v>
      </c>
      <c r="P62" s="4">
        <v>1</v>
      </c>
      <c r="Q62" s="4">
        <v>1</v>
      </c>
      <c r="T62" s="4">
        <v>1</v>
      </c>
      <c r="X62" s="4">
        <v>1</v>
      </c>
      <c r="AC62" s="4">
        <f>SUMPRODUCT(Table_1[[#This Row],[Nickname]:[Sexual preferences]],$J$78:$AA$78)</f>
        <v>10.966223919345772</v>
      </c>
      <c r="AD62" s="4">
        <f>SUMPRODUCT(Table_1[[#This Row],[Nickname]:[Sexual preferences]],$J$79:$AA$79)</f>
        <v>93</v>
      </c>
      <c r="AE62" s="4">
        <f>SUMPRODUCT(Table_1[[#This Row],[Nickname]:[Sexual preferences]],$J$80:$AA$80)</f>
        <v>29</v>
      </c>
      <c r="AF62" s="4">
        <f>SUMPRODUCT(Table_1[[#This Row],[Nickname]:[Sexual preferences]],$J$81:$AA$81)</f>
        <v>9</v>
      </c>
    </row>
    <row r="63" spans="1:32" ht="15.75" customHeight="1" x14ac:dyDescent="0.25">
      <c r="A63" s="4" t="s">
        <v>196</v>
      </c>
      <c r="B63" s="4" t="s">
        <v>197</v>
      </c>
      <c r="C63" s="4" t="s">
        <v>184</v>
      </c>
      <c r="F63" s="4">
        <v>8</v>
      </c>
      <c r="G63" s="4" t="s">
        <v>39</v>
      </c>
      <c r="K63" s="4">
        <v>1</v>
      </c>
      <c r="N63" s="4">
        <v>1</v>
      </c>
      <c r="P63" s="4">
        <v>1</v>
      </c>
      <c r="Q63" s="4">
        <v>1</v>
      </c>
      <c r="T63" s="4">
        <v>1</v>
      </c>
      <c r="X63" s="4">
        <v>1</v>
      </c>
      <c r="AC63" s="4">
        <f>SUMPRODUCT(Table_1[[#This Row],[Nickname]:[Sexual preferences]],$J$78:$AA$78)</f>
        <v>12.392385554573151</v>
      </c>
      <c r="AD63" s="4">
        <f>SUMPRODUCT(Table_1[[#This Row],[Nickname]:[Sexual preferences]],$J$79:$AA$79)</f>
        <v>104</v>
      </c>
      <c r="AE63" s="4">
        <f>SUMPRODUCT(Table_1[[#This Row],[Nickname]:[Sexual preferences]],$J$80:$AA$80)</f>
        <v>32</v>
      </c>
      <c r="AF63" s="4">
        <f>SUMPRODUCT(Table_1[[#This Row],[Nickname]:[Sexual preferences]],$J$81:$AA$81)</f>
        <v>10</v>
      </c>
    </row>
    <row r="64" spans="1:32" ht="15.75" customHeight="1" x14ac:dyDescent="0.25">
      <c r="A64" s="4" t="s">
        <v>198</v>
      </c>
      <c r="B64" s="6" t="s">
        <v>199</v>
      </c>
      <c r="C64" s="4" t="s">
        <v>19</v>
      </c>
      <c r="F64" s="4">
        <v>6</v>
      </c>
      <c r="G64" s="6" t="s">
        <v>39</v>
      </c>
      <c r="I64" s="6">
        <v>1</v>
      </c>
      <c r="K64" s="6">
        <v>1</v>
      </c>
      <c r="N64" s="6">
        <v>1</v>
      </c>
      <c r="O64" s="6">
        <v>1</v>
      </c>
      <c r="P64" s="6">
        <v>1</v>
      </c>
      <c r="V64" s="6">
        <v>1</v>
      </c>
      <c r="W64" s="6">
        <v>1</v>
      </c>
      <c r="AC64" s="4">
        <f>SUMPRODUCT(Table_1[[#This Row],[Nickname]:[Sexual preferences]],$J$78:$AA$78)</f>
        <v>12.078330182159178</v>
      </c>
      <c r="AD64" s="4">
        <f>SUMPRODUCT(Table_1[[#This Row],[Nickname]:[Sexual preferences]],$J$79:$AA$79)</f>
        <v>95</v>
      </c>
      <c r="AE64" s="4">
        <f>SUMPRODUCT(Table_1[[#This Row],[Nickname]:[Sexual preferences]],$J$80:$AA$80)</f>
        <v>28</v>
      </c>
      <c r="AF64" s="4">
        <f>SUMPRODUCT(Table_1[[#This Row],[Nickname]:[Sexual preferences]],$J$81:$AA$81)</f>
        <v>11</v>
      </c>
    </row>
    <row r="65" spans="1:32" ht="15.75" customHeight="1" x14ac:dyDescent="0.25">
      <c r="A65" s="4" t="s">
        <v>200</v>
      </c>
      <c r="B65" s="4" t="s">
        <v>201</v>
      </c>
      <c r="C65" s="4" t="s">
        <v>19</v>
      </c>
      <c r="D65" s="4" t="s">
        <v>202</v>
      </c>
      <c r="E65" s="4" t="s">
        <v>83</v>
      </c>
      <c r="F65" s="4">
        <v>8</v>
      </c>
      <c r="G65" s="4" t="s">
        <v>39</v>
      </c>
      <c r="H65" s="4">
        <v>1</v>
      </c>
      <c r="I65" s="4">
        <v>1</v>
      </c>
      <c r="K65" s="4">
        <v>1</v>
      </c>
      <c r="M65" s="4">
        <v>1</v>
      </c>
      <c r="O65" s="4">
        <v>1</v>
      </c>
      <c r="P65" s="4">
        <v>1</v>
      </c>
      <c r="Q65" s="4">
        <v>1</v>
      </c>
      <c r="V65" s="4">
        <v>1</v>
      </c>
      <c r="W65" s="4">
        <v>1</v>
      </c>
      <c r="AC65" s="4">
        <f>SUMPRODUCT(Table_1[[#This Row],[Nickname]:[Sexual preferences]],$J$78:$AA$78)</f>
        <v>15.448167972298727</v>
      </c>
      <c r="AD65" s="4">
        <f>SUMPRODUCT(Table_1[[#This Row],[Nickname]:[Sexual preferences]],$J$79:$AA$79)</f>
        <v>122</v>
      </c>
      <c r="AE65" s="4">
        <f>SUMPRODUCT(Table_1[[#This Row],[Nickname]:[Sexual preferences]],$J$80:$AA$80)</f>
        <v>35</v>
      </c>
      <c r="AF65" s="4">
        <f>SUMPRODUCT(Table_1[[#This Row],[Nickname]:[Sexual preferences]],$J$81:$AA$81)</f>
        <v>14</v>
      </c>
    </row>
    <row r="66" spans="1:32" ht="15.75" customHeight="1" x14ac:dyDescent="0.25">
      <c r="A66" s="4" t="s">
        <v>203</v>
      </c>
      <c r="B66" s="6" t="s">
        <v>204</v>
      </c>
      <c r="C66" s="6" t="s">
        <v>19</v>
      </c>
      <c r="F66" s="4">
        <v>5</v>
      </c>
      <c r="G66" s="6" t="s">
        <v>39</v>
      </c>
      <c r="K66" s="6">
        <v>1</v>
      </c>
      <c r="O66" s="6">
        <v>1</v>
      </c>
      <c r="P66" s="6">
        <v>1</v>
      </c>
      <c r="Q66" s="6">
        <v>1</v>
      </c>
      <c r="S66" s="6">
        <v>1</v>
      </c>
      <c r="V66" s="4">
        <v>1</v>
      </c>
      <c r="AC66" s="4">
        <f>SUMPRODUCT(Table_1[[#This Row],[Nickname]:[Sexual preferences]],$J$78:$AA$78)</f>
        <v>14.304404994862228</v>
      </c>
      <c r="AD66" s="4">
        <f>SUMPRODUCT(Table_1[[#This Row],[Nickname]:[Sexual preferences]],$J$79:$AA$79)</f>
        <v>112</v>
      </c>
      <c r="AE66" s="4">
        <f>SUMPRODUCT(Table_1[[#This Row],[Nickname]:[Sexual preferences]],$J$80:$AA$80)</f>
        <v>30</v>
      </c>
      <c r="AF66" s="4">
        <f>SUMPRODUCT(Table_1[[#This Row],[Nickname]:[Sexual preferences]],$J$81:$AA$81)</f>
        <v>13</v>
      </c>
    </row>
    <row r="67" spans="1:32" ht="15.75" customHeight="1" x14ac:dyDescent="0.25">
      <c r="A67" s="4" t="s">
        <v>205</v>
      </c>
      <c r="B67" s="4" t="s">
        <v>206</v>
      </c>
      <c r="C67" s="4" t="s">
        <v>19</v>
      </c>
      <c r="D67" s="4" t="s">
        <v>207</v>
      </c>
      <c r="E67" s="4" t="s">
        <v>83</v>
      </c>
      <c r="F67" s="4">
        <v>6</v>
      </c>
      <c r="G67" s="4" t="s">
        <v>51</v>
      </c>
      <c r="I67" s="4">
        <v>1</v>
      </c>
      <c r="K67" s="4">
        <v>1</v>
      </c>
      <c r="M67" s="4">
        <v>1</v>
      </c>
      <c r="N67" s="4">
        <v>1</v>
      </c>
      <c r="O67" s="4">
        <v>1</v>
      </c>
      <c r="P67" s="4">
        <v>1</v>
      </c>
      <c r="Q67" s="4">
        <v>1</v>
      </c>
      <c r="S67" s="4">
        <v>1</v>
      </c>
      <c r="V67" s="4">
        <v>1</v>
      </c>
      <c r="AC67" s="4">
        <f>SUMPRODUCT(Table_1[[#This Row],[Nickname]:[Sexual preferences]],$J$78:$AA$78)</f>
        <v>17.305176736348052</v>
      </c>
      <c r="AD67" s="4">
        <f>SUMPRODUCT(Table_1[[#This Row],[Nickname]:[Sexual preferences]],$J$79:$AA$79)</f>
        <v>136</v>
      </c>
      <c r="AE67" s="4">
        <f>SUMPRODUCT(Table_1[[#This Row],[Nickname]:[Sexual preferences]],$J$80:$AA$80)</f>
        <v>37</v>
      </c>
      <c r="AF67" s="4">
        <f>SUMPRODUCT(Table_1[[#This Row],[Nickname]:[Sexual preferences]],$J$81:$AA$81)</f>
        <v>15</v>
      </c>
    </row>
    <row r="68" spans="1:32" ht="15.75" customHeight="1" x14ac:dyDescent="0.25">
      <c r="A68" s="4" t="s">
        <v>208</v>
      </c>
      <c r="B68" s="4" t="s">
        <v>209</v>
      </c>
      <c r="C68" s="4" t="s">
        <v>19</v>
      </c>
      <c r="D68" s="4" t="s">
        <v>207</v>
      </c>
      <c r="E68" s="4" t="s">
        <v>83</v>
      </c>
      <c r="F68" s="4">
        <v>6</v>
      </c>
      <c r="G68" s="4" t="s">
        <v>51</v>
      </c>
      <c r="I68" s="4">
        <v>1</v>
      </c>
      <c r="K68" s="4">
        <v>1</v>
      </c>
      <c r="M68" s="4">
        <v>1</v>
      </c>
      <c r="N68" s="4">
        <v>1</v>
      </c>
      <c r="O68" s="4">
        <v>1</v>
      </c>
      <c r="P68" s="4">
        <v>1</v>
      </c>
      <c r="Q68" s="4">
        <v>1</v>
      </c>
      <c r="V68" s="4">
        <v>1</v>
      </c>
      <c r="AC68" s="4">
        <f>SUMPRODUCT(Table_1[[#This Row],[Nickname]:[Sexual preferences]],$J$78:$AA$78)</f>
        <v>15.58262126543536</v>
      </c>
      <c r="AD68" s="4">
        <f>SUMPRODUCT(Table_1[[#This Row],[Nickname]:[Sexual preferences]],$J$79:$AA$79)</f>
        <v>121</v>
      </c>
      <c r="AE68" s="4">
        <f>SUMPRODUCT(Table_1[[#This Row],[Nickname]:[Sexual preferences]],$J$80:$AA$80)</f>
        <v>32</v>
      </c>
      <c r="AF68" s="4">
        <f>SUMPRODUCT(Table_1[[#This Row],[Nickname]:[Sexual preferences]],$J$81:$AA$81)</f>
        <v>14</v>
      </c>
    </row>
    <row r="69" spans="1:32" ht="15.75" customHeight="1" x14ac:dyDescent="0.25">
      <c r="A69" s="4" t="s">
        <v>210</v>
      </c>
      <c r="B69" s="6" t="s">
        <v>211</v>
      </c>
      <c r="C69" s="6" t="s">
        <v>19</v>
      </c>
      <c r="F69" s="4">
        <v>6</v>
      </c>
      <c r="G69" s="6" t="s">
        <v>39</v>
      </c>
      <c r="K69" s="6">
        <v>1</v>
      </c>
      <c r="M69" s="6">
        <v>1</v>
      </c>
      <c r="N69" s="6">
        <v>1</v>
      </c>
      <c r="O69" s="6">
        <v>1</v>
      </c>
      <c r="P69" s="6">
        <v>1</v>
      </c>
      <c r="S69" s="6">
        <v>1</v>
      </c>
      <c r="V69" s="6">
        <v>1</v>
      </c>
      <c r="W69" s="6">
        <v>1</v>
      </c>
      <c r="AC69" s="4">
        <f>SUMPRODUCT(Table_1[[#This Row],[Nickname]:[Sexual preferences]],$J$78:$AA$78)</f>
        <v>15.375495759330317</v>
      </c>
      <c r="AD69" s="4">
        <f>SUMPRODUCT(Table_1[[#This Row],[Nickname]:[Sexual preferences]],$J$79:$AA$79)</f>
        <v>123</v>
      </c>
      <c r="AE69" s="4">
        <f>SUMPRODUCT(Table_1[[#This Row],[Nickname]:[Sexual preferences]],$J$80:$AA$80)</f>
        <v>37</v>
      </c>
      <c r="AF69" s="4">
        <f>SUMPRODUCT(Table_1[[#This Row],[Nickname]:[Sexual preferences]],$J$81:$AA$81)</f>
        <v>13</v>
      </c>
    </row>
    <row r="70" spans="1:32" ht="15.75" customHeight="1" x14ac:dyDescent="0.25">
      <c r="A70" s="4" t="s">
        <v>212</v>
      </c>
      <c r="B70" s="6" t="s">
        <v>213</v>
      </c>
      <c r="C70" s="4" t="s">
        <v>19</v>
      </c>
      <c r="F70" s="4">
        <v>6</v>
      </c>
      <c r="G70" s="6" t="s">
        <v>65</v>
      </c>
      <c r="H70" s="6">
        <v>1</v>
      </c>
      <c r="I70" s="6">
        <v>1</v>
      </c>
      <c r="K70" s="6">
        <v>1</v>
      </c>
      <c r="M70" s="6">
        <v>1</v>
      </c>
      <c r="N70" s="6">
        <v>1</v>
      </c>
      <c r="O70" s="6">
        <v>1</v>
      </c>
      <c r="P70" s="6">
        <v>1</v>
      </c>
      <c r="V70" s="4">
        <v>1</v>
      </c>
      <c r="AC70" s="4">
        <f>SUMPRODUCT(Table_1[[#This Row],[Nickname]:[Sexual preferences]],$J$78:$AA$78)</f>
        <v>12.361231946326878</v>
      </c>
      <c r="AD70" s="4">
        <f>SUMPRODUCT(Table_1[[#This Row],[Nickname]:[Sexual preferences]],$J$79:$AA$79)</f>
        <v>96</v>
      </c>
      <c r="AE70" s="4">
        <f>SUMPRODUCT(Table_1[[#This Row],[Nickname]:[Sexual preferences]],$J$80:$AA$80)</f>
        <v>26</v>
      </c>
      <c r="AF70" s="4">
        <f>SUMPRODUCT(Table_1[[#This Row],[Nickname]:[Sexual preferences]],$J$81:$AA$81)</f>
        <v>11</v>
      </c>
    </row>
    <row r="71" spans="1:32" ht="15.75" customHeight="1" x14ac:dyDescent="0.25">
      <c r="A71" s="4" t="s">
        <v>214</v>
      </c>
      <c r="B71" s="4" t="s">
        <v>215</v>
      </c>
      <c r="C71" s="6" t="s">
        <v>19</v>
      </c>
      <c r="D71" s="4" t="s">
        <v>214</v>
      </c>
      <c r="E71" s="4" t="s">
        <v>83</v>
      </c>
      <c r="F71" s="4">
        <v>6</v>
      </c>
      <c r="G71" s="4" t="s">
        <v>39</v>
      </c>
      <c r="I71" s="4">
        <v>1</v>
      </c>
      <c r="K71" s="4">
        <v>1</v>
      </c>
      <c r="M71" s="4">
        <v>1</v>
      </c>
      <c r="N71" s="4">
        <v>1</v>
      </c>
      <c r="O71" s="4">
        <v>1</v>
      </c>
      <c r="P71" s="4">
        <v>1</v>
      </c>
      <c r="S71" s="4">
        <v>1</v>
      </c>
      <c r="V71" s="4">
        <v>1</v>
      </c>
      <c r="AC71" s="4">
        <f>SUMPRODUCT(Table_1[[#This Row],[Nickname]:[Sexual preferences]],$J$78:$AA$78)</f>
        <v>14.08378741723957</v>
      </c>
      <c r="AD71" s="4">
        <f>SUMPRODUCT(Table_1[[#This Row],[Nickname]:[Sexual preferences]],$J$79:$AA$79)</f>
        <v>111</v>
      </c>
      <c r="AE71" s="4">
        <f>SUMPRODUCT(Table_1[[#This Row],[Nickname]:[Sexual preferences]],$J$80:$AA$80)</f>
        <v>31</v>
      </c>
      <c r="AF71" s="4">
        <f>SUMPRODUCT(Table_1[[#This Row],[Nickname]:[Sexual preferences]],$J$81:$AA$81)</f>
        <v>12</v>
      </c>
    </row>
    <row r="72" spans="1:32" ht="15.75" customHeight="1" x14ac:dyDescent="0.25">
      <c r="A72" s="4" t="s">
        <v>216</v>
      </c>
      <c r="B72" s="4" t="s">
        <v>217</v>
      </c>
      <c r="C72" s="4" t="s">
        <v>19</v>
      </c>
      <c r="D72" s="4" t="s">
        <v>49</v>
      </c>
      <c r="E72" s="4" t="s">
        <v>83</v>
      </c>
      <c r="F72" s="4">
        <v>8</v>
      </c>
      <c r="G72" s="4" t="s">
        <v>39</v>
      </c>
      <c r="H72" s="4">
        <v>1</v>
      </c>
      <c r="I72" s="4">
        <v>1</v>
      </c>
      <c r="N72" s="4">
        <v>1</v>
      </c>
      <c r="O72" s="4">
        <v>1</v>
      </c>
      <c r="P72" s="4">
        <v>1</v>
      </c>
      <c r="Q72" s="4">
        <v>1</v>
      </c>
      <c r="S72" s="4">
        <v>1</v>
      </c>
      <c r="V72" s="4">
        <v>1</v>
      </c>
      <c r="X72" s="4">
        <v>1</v>
      </c>
      <c r="AC72" s="4">
        <f>SUMPRODUCT(Table_1[[#This Row],[Nickname]:[Sexual preferences]],$J$78:$AA$78)</f>
        <v>15.696339116481862</v>
      </c>
      <c r="AD72" s="4">
        <f>SUMPRODUCT(Table_1[[#This Row],[Nickname]:[Sexual preferences]],$J$79:$AA$79)</f>
        <v>126</v>
      </c>
      <c r="AE72" s="4">
        <f>SUMPRODUCT(Table_1[[#This Row],[Nickname]:[Sexual preferences]],$J$80:$AA$80)</f>
        <v>36</v>
      </c>
      <c r="AF72" s="4">
        <f>SUMPRODUCT(Table_1[[#This Row],[Nickname]:[Sexual preferences]],$J$81:$AA$81)</f>
        <v>13</v>
      </c>
    </row>
    <row r="73" spans="1:32" ht="15.75" customHeight="1" x14ac:dyDescent="0.25">
      <c r="A73" s="4" t="s">
        <v>218</v>
      </c>
      <c r="B73" s="4" t="s">
        <v>219</v>
      </c>
      <c r="C73" s="4" t="s">
        <v>19</v>
      </c>
      <c r="D73" s="4" t="s">
        <v>220</v>
      </c>
      <c r="E73" s="4" t="s">
        <v>221</v>
      </c>
      <c r="F73" s="4">
        <v>8</v>
      </c>
      <c r="G73" s="4" t="s">
        <v>44</v>
      </c>
      <c r="I73" s="4">
        <v>1</v>
      </c>
      <c r="K73" s="4">
        <v>1</v>
      </c>
      <c r="M73" s="4">
        <v>1</v>
      </c>
      <c r="O73" s="4">
        <v>1</v>
      </c>
      <c r="P73" s="4">
        <v>1</v>
      </c>
      <c r="Q73" s="4">
        <v>1</v>
      </c>
      <c r="S73" s="4">
        <v>1</v>
      </c>
      <c r="V73" s="4">
        <v>1</v>
      </c>
      <c r="X73" s="4">
        <v>1</v>
      </c>
      <c r="AC73" s="4">
        <f>SUMPRODUCT(Table_1[[#This Row],[Nickname]:[Sexual preferences]],$J$78:$AA$78)</f>
        <v>17.656234916040741</v>
      </c>
      <c r="AD73" s="4">
        <f>SUMPRODUCT(Table_1[[#This Row],[Nickname]:[Sexual preferences]],$J$79:$AA$79)</f>
        <v>142</v>
      </c>
      <c r="AE73" s="4">
        <f>SUMPRODUCT(Table_1[[#This Row],[Nickname]:[Sexual preferences]],$J$80:$AA$80)</f>
        <v>41</v>
      </c>
      <c r="AF73" s="4">
        <f>SUMPRODUCT(Table_1[[#This Row],[Nickname]:[Sexual preferences]],$J$81:$AA$81)</f>
        <v>15</v>
      </c>
    </row>
    <row r="74" spans="1:32" ht="15.75" customHeight="1" x14ac:dyDescent="0.25">
      <c r="A74" s="4" t="s">
        <v>222</v>
      </c>
      <c r="B74" s="4" t="s">
        <v>223</v>
      </c>
      <c r="C74" s="4" t="s">
        <v>19</v>
      </c>
      <c r="D74" s="4" t="s">
        <v>224</v>
      </c>
      <c r="E74" s="4" t="s">
        <v>83</v>
      </c>
      <c r="F74" s="4">
        <v>8</v>
      </c>
      <c r="G74" s="4" t="s">
        <v>107</v>
      </c>
      <c r="I74" s="4">
        <v>1</v>
      </c>
      <c r="K74" s="4">
        <v>1</v>
      </c>
      <c r="M74" s="4">
        <v>1</v>
      </c>
      <c r="O74" s="4">
        <v>1</v>
      </c>
      <c r="P74" s="4">
        <v>1</v>
      </c>
      <c r="Q74" s="4">
        <v>1</v>
      </c>
      <c r="S74" s="4">
        <v>1</v>
      </c>
      <c r="V74" s="4">
        <v>1</v>
      </c>
      <c r="AC74" s="4">
        <f>SUMPRODUCT(Table_1[[#This Row],[Nickname]:[Sexual preferences]],$J$78:$AA$78)</f>
        <v>15.879015101120672</v>
      </c>
      <c r="AD74" s="4">
        <f>SUMPRODUCT(Table_1[[#This Row],[Nickname]:[Sexual preferences]],$J$79:$AA$79)</f>
        <v>125</v>
      </c>
      <c r="AE74" s="4">
        <f>SUMPRODUCT(Table_1[[#This Row],[Nickname]:[Sexual preferences]],$J$80:$AA$80)</f>
        <v>34</v>
      </c>
      <c r="AF74" s="4">
        <f>SUMPRODUCT(Table_1[[#This Row],[Nickname]:[Sexual preferences]],$J$81:$AA$81)</f>
        <v>14</v>
      </c>
    </row>
    <row r="75" spans="1:32" ht="15.75" customHeight="1" x14ac:dyDescent="0.25">
      <c r="A75" s="4" t="s">
        <v>225</v>
      </c>
      <c r="B75" s="6" t="s">
        <v>226</v>
      </c>
      <c r="C75" s="6" t="s">
        <v>19</v>
      </c>
      <c r="F75" s="4">
        <v>5</v>
      </c>
      <c r="G75" s="6" t="s">
        <v>39</v>
      </c>
      <c r="K75" s="6">
        <v>1</v>
      </c>
      <c r="O75" s="6">
        <v>1</v>
      </c>
      <c r="P75" s="6">
        <v>1</v>
      </c>
      <c r="Q75" s="6">
        <v>1</v>
      </c>
      <c r="S75" s="6">
        <v>1</v>
      </c>
      <c r="V75" s="4">
        <v>1</v>
      </c>
      <c r="AC75" s="4">
        <f>SUMPRODUCT(Table_1[[#This Row],[Nickname]:[Sexual preferences]],$J$78:$AA$78)</f>
        <v>14.304404994862228</v>
      </c>
      <c r="AD75" s="4">
        <f>SUMPRODUCT(Table_1[[#This Row],[Nickname]:[Sexual preferences]],$J$79:$AA$79)</f>
        <v>112</v>
      </c>
      <c r="AE75" s="4">
        <f>SUMPRODUCT(Table_1[[#This Row],[Nickname]:[Sexual preferences]],$J$80:$AA$80)</f>
        <v>30</v>
      </c>
      <c r="AF75" s="4">
        <f>SUMPRODUCT(Table_1[[#This Row],[Nickname]:[Sexual preferences]],$J$81:$AA$81)</f>
        <v>13</v>
      </c>
    </row>
    <row r="76" spans="1:32" ht="15.75" customHeight="1" x14ac:dyDescent="0.25">
      <c r="A76" s="4" t="s">
        <v>227</v>
      </c>
      <c r="B76" s="4" t="s">
        <v>228</v>
      </c>
      <c r="C76" s="4" t="s">
        <v>19</v>
      </c>
      <c r="F76" s="4">
        <v>1</v>
      </c>
      <c r="G76" s="4" t="s">
        <v>39</v>
      </c>
      <c r="K76" s="4">
        <v>1</v>
      </c>
      <c r="P76" s="4">
        <v>1</v>
      </c>
      <c r="V76" s="4">
        <v>1</v>
      </c>
      <c r="AC76" s="4">
        <f>SUMPRODUCT(Table_1[[#This Row],[Nickname]:[Sexual preferences]],$J$78:$AA$78)</f>
        <v>7.1522811774934283</v>
      </c>
      <c r="AD76" s="4">
        <f>SUMPRODUCT(Table_1[[#This Row],[Nickname]:[Sexual preferences]],$J$79:$AA$79)</f>
        <v>56</v>
      </c>
      <c r="AE76" s="4">
        <f>SUMPRODUCT(Table_1[[#This Row],[Nickname]:[Sexual preferences]],$J$80:$AA$80)</f>
        <v>15</v>
      </c>
      <c r="AF76" s="4">
        <f>SUMPRODUCT(Table_1[[#This Row],[Nickname]:[Sexual preferences]],$J$81:$AA$81)</f>
        <v>7</v>
      </c>
    </row>
    <row r="77" spans="1:32" ht="15.75" customHeight="1" thickBot="1" x14ac:dyDescent="0.3">
      <c r="AB77" t="s">
        <v>232</v>
      </c>
      <c r="AC77" s="9">
        <f>MAX(AC2:AC76)</f>
        <v>23.030414319147237</v>
      </c>
      <c r="AD77" s="9">
        <f t="shared" ref="AD77:AF77" si="0">MAX(AD2:AD76)</f>
        <v>184</v>
      </c>
      <c r="AE77" s="9">
        <f t="shared" si="0"/>
        <v>54</v>
      </c>
      <c r="AF77" s="9">
        <f t="shared" si="0"/>
        <v>20</v>
      </c>
    </row>
    <row r="78" spans="1:32" ht="15.75" customHeight="1" thickTop="1" thickBot="1" x14ac:dyDescent="0.3">
      <c r="I78" s="7" t="str">
        <f>'Privacy values'!A10</f>
        <v>mean</v>
      </c>
      <c r="J78" s="7">
        <f>'Privacy values'!B10</f>
        <v>1</v>
      </c>
      <c r="K78" s="7">
        <f>'Privacy values'!C10</f>
        <v>1.8114473285278132</v>
      </c>
      <c r="L78" s="7">
        <f>'Privacy values'!D10</f>
        <v>1.8114473285278132</v>
      </c>
      <c r="M78" s="7">
        <f>'Privacy values'!E10</f>
        <v>1.5746101062584457</v>
      </c>
      <c r="N78" s="7">
        <f>'Privacy values'!F10</f>
        <v>1.4261616352273789</v>
      </c>
      <c r="O78" s="7">
        <f>'Privacy values'!G10</f>
        <v>2.2081790273476245</v>
      </c>
      <c r="P78" s="7">
        <f>'Privacy values'!H10</f>
        <v>2.0647823694200036</v>
      </c>
      <c r="Q78" s="7">
        <f>'Privacy values'!I10</f>
        <v>3.2213893191084817</v>
      </c>
      <c r="R78" s="7">
        <f>'Privacy values'!J10</f>
        <v>1.1040895136738123</v>
      </c>
      <c r="S78" s="7">
        <f>'Privacy values'!K10</f>
        <v>1.7225554709126913</v>
      </c>
      <c r="T78" s="7">
        <f>'Privacy values'!L10</f>
        <v>2.0913850873694031</v>
      </c>
      <c r="U78" s="7">
        <f>'Privacy values'!M10</f>
        <v>2.9946807841156105</v>
      </c>
      <c r="V78" s="7">
        <f>'Privacy values'!N10</f>
        <v>3.2760514795456119</v>
      </c>
      <c r="W78" s="7">
        <f>'Privacy values'!O10</f>
        <v>1.2917083420907465</v>
      </c>
      <c r="X78" s="7">
        <f>'Privacy values'!P10</f>
        <v>1.7772198149200693</v>
      </c>
      <c r="Y78" s="7">
        <f>'Privacy values'!Q10</f>
        <v>4.300771093369212</v>
      </c>
      <c r="Z78" s="7">
        <f>'Privacy values'!R10</f>
        <v>4.082471061015748</v>
      </c>
      <c r="AA78" s="7">
        <f>'Privacy values'!S10</f>
        <v>4.9566003770558593</v>
      </c>
      <c r="AB78" t="s">
        <v>234</v>
      </c>
      <c r="AC78" s="9">
        <f>MIN(AC2:AC76)</f>
        <v>2.0647823694200036</v>
      </c>
      <c r="AD78" s="9">
        <f t="shared" ref="AD78:AF78" si="1">MIN(AD2:AD76)</f>
        <v>16</v>
      </c>
      <c r="AE78" s="9">
        <f t="shared" si="1"/>
        <v>5</v>
      </c>
      <c r="AF78" s="9">
        <f t="shared" si="1"/>
        <v>2</v>
      </c>
    </row>
    <row r="79" spans="1:32" ht="15.75" customHeight="1" thickTop="1" thickBot="1" x14ac:dyDescent="0.3">
      <c r="I79" s="7" t="str">
        <f>'Privacy values'!A11</f>
        <v>sum</v>
      </c>
      <c r="J79" s="7">
        <f>'Privacy values'!B11</f>
        <v>7</v>
      </c>
      <c r="K79" s="7">
        <f>'Privacy values'!C11</f>
        <v>14</v>
      </c>
      <c r="L79" s="7">
        <f>'Privacy values'!D11</f>
        <v>14</v>
      </c>
      <c r="M79" s="7">
        <f>'Privacy values'!E11</f>
        <v>13</v>
      </c>
      <c r="N79" s="7">
        <f>'Privacy values'!F11</f>
        <v>11</v>
      </c>
      <c r="O79" s="7">
        <f>'Privacy values'!G11</f>
        <v>16</v>
      </c>
      <c r="P79" s="7">
        <f>'Privacy values'!H11</f>
        <v>16</v>
      </c>
      <c r="Q79" s="7">
        <f>'Privacy values'!I11</f>
        <v>25</v>
      </c>
      <c r="R79" s="7">
        <f>'Privacy values'!J11</f>
        <v>8</v>
      </c>
      <c r="S79" s="7">
        <f>'Privacy values'!K11</f>
        <v>15</v>
      </c>
      <c r="T79" s="7">
        <f>'Privacy values'!L11</f>
        <v>21</v>
      </c>
      <c r="U79" s="7">
        <f>'Privacy values'!M11</f>
        <v>23</v>
      </c>
      <c r="V79" s="7">
        <f>'Privacy values'!N11</f>
        <v>26</v>
      </c>
      <c r="W79" s="7">
        <f>'Privacy values'!O11</f>
        <v>12</v>
      </c>
      <c r="X79" s="7">
        <f>'Privacy values'!P11</f>
        <v>17</v>
      </c>
      <c r="Y79" s="7">
        <f>'Privacy values'!Q11</f>
        <v>33</v>
      </c>
      <c r="Z79" s="7">
        <f>'Privacy values'!R11</f>
        <v>30</v>
      </c>
      <c r="AA79" s="7">
        <f>'Privacy values'!S11</f>
        <v>36</v>
      </c>
      <c r="AB79" t="s">
        <v>26</v>
      </c>
      <c r="AC79" s="9">
        <f>GEOMEAN(AC2:AC76)</f>
        <v>11.009469060681214</v>
      </c>
      <c r="AD79" s="9">
        <f t="shared" ref="AD79:AF79" si="2">GEOMEAN(AD2:AD76)</f>
        <v>89.098817628330281</v>
      </c>
      <c r="AE79" s="9">
        <f t="shared" si="2"/>
        <v>27.028995936490325</v>
      </c>
      <c r="AF79" s="9">
        <f t="shared" si="2"/>
        <v>9.7063514033144198</v>
      </c>
    </row>
    <row r="80" spans="1:32" ht="15.75" customHeight="1" thickTop="1" thickBot="1" x14ac:dyDescent="0.3">
      <c r="I80" s="7" t="str">
        <f>'Privacy values'!A12</f>
        <v>max</v>
      </c>
      <c r="J80" s="7">
        <f>'Privacy values'!B12</f>
        <v>1</v>
      </c>
      <c r="K80" s="7">
        <f>'Privacy values'!C12</f>
        <v>4</v>
      </c>
      <c r="L80" s="7">
        <f>'Privacy values'!D12</f>
        <v>4</v>
      </c>
      <c r="M80" s="7">
        <f>'Privacy values'!E12</f>
        <v>4</v>
      </c>
      <c r="N80" s="7">
        <f>'Privacy values'!F12</f>
        <v>3</v>
      </c>
      <c r="O80" s="7">
        <f>'Privacy values'!G12</f>
        <v>4</v>
      </c>
      <c r="P80" s="7">
        <f>'Privacy values'!H12</f>
        <v>5</v>
      </c>
      <c r="Q80" s="7">
        <f>'Privacy values'!I12</f>
        <v>6</v>
      </c>
      <c r="R80" s="7">
        <f>'Privacy values'!J12</f>
        <v>2</v>
      </c>
      <c r="S80" s="7">
        <f>'Privacy values'!K12</f>
        <v>5</v>
      </c>
      <c r="T80" s="7">
        <f>'Privacy values'!L12</f>
        <v>7</v>
      </c>
      <c r="U80" s="7">
        <f>'Privacy values'!M12</f>
        <v>6</v>
      </c>
      <c r="V80" s="7">
        <f>'Privacy values'!N12</f>
        <v>6</v>
      </c>
      <c r="W80" s="7">
        <f>'Privacy values'!O12</f>
        <v>6</v>
      </c>
      <c r="X80" s="7">
        <f>'Privacy values'!P12</f>
        <v>7</v>
      </c>
      <c r="Y80" s="7">
        <f>'Privacy values'!Q12</f>
        <v>7</v>
      </c>
      <c r="Z80" s="7">
        <f>'Privacy values'!R12</f>
        <v>7</v>
      </c>
      <c r="AA80" s="7">
        <f>'Privacy values'!S12</f>
        <v>7</v>
      </c>
      <c r="AB80" t="s">
        <v>233</v>
      </c>
      <c r="AC80" s="9">
        <f>MEDIAN(AC5:AC79)</f>
        <v>12.361231946326878</v>
      </c>
      <c r="AD80" s="9">
        <f t="shared" ref="AD80:AF80" si="3">MEDIAN(AD5:AD79)</f>
        <v>104</v>
      </c>
      <c r="AE80" s="9">
        <f t="shared" si="3"/>
        <v>30</v>
      </c>
      <c r="AF80" s="9">
        <f t="shared" si="3"/>
        <v>10</v>
      </c>
    </row>
    <row r="81" spans="9:32" ht="15.75" customHeight="1" thickTop="1" thickBot="1" x14ac:dyDescent="0.3">
      <c r="I81" s="7" t="str">
        <f>'Privacy values'!A13</f>
        <v>median</v>
      </c>
      <c r="J81" s="7">
        <f>'Privacy values'!B13</f>
        <v>1</v>
      </c>
      <c r="K81" s="7">
        <f>'Privacy values'!C13</f>
        <v>2</v>
      </c>
      <c r="L81" s="7">
        <f>'Privacy values'!D13</f>
        <v>2</v>
      </c>
      <c r="M81" s="7">
        <f>'Privacy values'!E13</f>
        <v>1</v>
      </c>
      <c r="N81" s="7">
        <f>'Privacy values'!F13</f>
        <v>1</v>
      </c>
      <c r="O81" s="7">
        <f>'Privacy values'!G13</f>
        <v>2</v>
      </c>
      <c r="P81" s="7">
        <f>'Privacy values'!H13</f>
        <v>2</v>
      </c>
      <c r="Q81" s="7">
        <f>'Privacy values'!I13</f>
        <v>3</v>
      </c>
      <c r="R81" s="7">
        <f>'Privacy values'!J13</f>
        <v>1</v>
      </c>
      <c r="S81" s="7">
        <f>'Privacy values'!K13</f>
        <v>1</v>
      </c>
      <c r="T81" s="7">
        <f>'Privacy values'!L13</f>
        <v>1</v>
      </c>
      <c r="U81" s="7">
        <f>'Privacy values'!M13</f>
        <v>3</v>
      </c>
      <c r="V81" s="7">
        <f>'Privacy values'!N13</f>
        <v>3</v>
      </c>
      <c r="W81" s="7">
        <f>'Privacy values'!O13</f>
        <v>1</v>
      </c>
      <c r="X81" s="7">
        <f>'Privacy values'!P13</f>
        <v>1</v>
      </c>
      <c r="Y81" s="7">
        <f>'Privacy values'!Q13</f>
        <v>6</v>
      </c>
      <c r="Z81" s="7">
        <f>'Privacy values'!R13</f>
        <v>4</v>
      </c>
      <c r="AA81" s="7">
        <f>'Privacy values'!S13</f>
        <v>5</v>
      </c>
      <c r="AB81" t="s">
        <v>235</v>
      </c>
      <c r="AC81" s="9">
        <f>_xlfn.STDEV.P(AC6:AC80)</f>
        <v>4.9970108801642246</v>
      </c>
      <c r="AD81" s="9">
        <f t="shared" ref="AD81:AF81" si="4">_xlfn.STDEV.P(AD6:AD80)</f>
        <v>40.052470475767883</v>
      </c>
      <c r="AE81" s="9">
        <f t="shared" si="4"/>
        <v>11.124720561049914</v>
      </c>
      <c r="AF81" s="9">
        <f t="shared" si="4"/>
        <v>4.3529460894314527</v>
      </c>
    </row>
    <row r="82" spans="9:32" ht="15.75" customHeight="1" thickTop="1" x14ac:dyDescent="0.25"/>
    <row r="83" spans="9:32" ht="15.75" customHeight="1" x14ac:dyDescent="0.25">
      <c r="AB83" t="s">
        <v>237</v>
      </c>
      <c r="AC83" s="11">
        <f>SUM(J78:AA78)</f>
        <v>42.715550138486314</v>
      </c>
      <c r="AD83" s="11">
        <f>SUM(J79:AA79)</f>
        <v>337</v>
      </c>
      <c r="AE83" s="11">
        <f>SUM(J80:AA80)</f>
        <v>91</v>
      </c>
      <c r="AF83" s="11">
        <f>SUM(J81:AA81)</f>
        <v>40</v>
      </c>
    </row>
    <row r="84" spans="9:32" ht="15.75" customHeight="1" x14ac:dyDescent="0.25"/>
    <row r="85" spans="9:32" ht="15.75" customHeight="1" x14ac:dyDescent="0.25">
      <c r="AE85" s="4" t="s">
        <v>238</v>
      </c>
    </row>
    <row r="86" spans="9:32" ht="15.75" customHeight="1" x14ac:dyDescent="0.25">
      <c r="AB86" t="s">
        <v>239</v>
      </c>
    </row>
    <row r="87" spans="9:32" ht="15.75" customHeight="1" x14ac:dyDescent="0.25">
      <c r="AB87" t="s">
        <v>241</v>
      </c>
      <c r="AD87" s="4" t="s">
        <v>246</v>
      </c>
    </row>
    <row r="88" spans="9:32" ht="15.75" customHeight="1" x14ac:dyDescent="0.25">
      <c r="AB88" t="s">
        <v>240</v>
      </c>
      <c r="AD88" s="4" t="s">
        <v>247</v>
      </c>
    </row>
    <row r="89" spans="9:32" ht="15.75" customHeight="1" x14ac:dyDescent="0.25">
      <c r="AB89" t="s">
        <v>242</v>
      </c>
      <c r="AD89" s="4" t="s">
        <v>248</v>
      </c>
    </row>
    <row r="90" spans="9:32" ht="15.75" customHeight="1" x14ac:dyDescent="0.25">
      <c r="AB90" t="s">
        <v>243</v>
      </c>
      <c r="AD90" s="12" t="s">
        <v>249</v>
      </c>
    </row>
    <row r="91" spans="9:32" ht="15.75" customHeight="1" x14ac:dyDescent="0.25">
      <c r="AB91" t="s">
        <v>244</v>
      </c>
      <c r="AD91" s="4" t="s">
        <v>250</v>
      </c>
    </row>
    <row r="92" spans="9:32" ht="15.75" customHeight="1" x14ac:dyDescent="0.25">
      <c r="AB92" t="s">
        <v>245</v>
      </c>
      <c r="AD92" s="4" t="s">
        <v>251</v>
      </c>
    </row>
    <row r="93" spans="9:32" ht="15.75" customHeight="1" x14ac:dyDescent="0.25"/>
    <row r="94" spans="9:32" ht="15.75" customHeight="1" x14ac:dyDescent="0.25"/>
    <row r="95" spans="9:32" ht="15.75" customHeight="1" x14ac:dyDescent="0.25"/>
    <row r="96" spans="9:32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AC1:AC76 AC92:AC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:AD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:AF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" footer="0"/>
  <pageSetup paperSize="9" orientation="portrait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B10" sqref="B10"/>
    </sheetView>
  </sheetViews>
  <sheetFormatPr defaultColWidth="8.85546875" defaultRowHeight="15" x14ac:dyDescent="0.25"/>
  <cols>
    <col min="1" max="1" width="14.5703125" bestFit="1" customWidth="1"/>
    <col min="19" max="19" width="11.140625" customWidth="1"/>
  </cols>
  <sheetData>
    <row r="1" spans="1:20" x14ac:dyDescent="0.25">
      <c r="A1" t="s">
        <v>25</v>
      </c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10"/>
    </row>
    <row r="2" spans="1:20" x14ac:dyDescent="0.25">
      <c r="A2" t="s">
        <v>18</v>
      </c>
      <c r="B2">
        <v>1</v>
      </c>
      <c r="C2">
        <v>4</v>
      </c>
      <c r="D2">
        <v>4</v>
      </c>
      <c r="E2">
        <v>4</v>
      </c>
      <c r="F2">
        <v>3</v>
      </c>
      <c r="G2">
        <v>4</v>
      </c>
      <c r="H2">
        <v>1</v>
      </c>
      <c r="I2">
        <v>5</v>
      </c>
      <c r="J2">
        <v>2</v>
      </c>
      <c r="K2">
        <v>5</v>
      </c>
      <c r="L2">
        <v>7</v>
      </c>
      <c r="M2">
        <v>5</v>
      </c>
      <c r="N2">
        <v>1</v>
      </c>
      <c r="O2">
        <v>1</v>
      </c>
      <c r="P2">
        <v>1</v>
      </c>
      <c r="Q2">
        <v>2</v>
      </c>
      <c r="R2">
        <v>3</v>
      </c>
      <c r="S2">
        <v>3</v>
      </c>
    </row>
    <row r="3" spans="1:20" x14ac:dyDescent="0.25">
      <c r="A3" t="s">
        <v>19</v>
      </c>
      <c r="B3">
        <v>1</v>
      </c>
      <c r="C3">
        <v>1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1</v>
      </c>
      <c r="K3">
        <v>1</v>
      </c>
      <c r="L3">
        <v>1</v>
      </c>
      <c r="M3">
        <v>6</v>
      </c>
      <c r="N3">
        <v>5</v>
      </c>
      <c r="O3">
        <v>1</v>
      </c>
      <c r="P3">
        <v>1</v>
      </c>
      <c r="Q3">
        <v>3</v>
      </c>
      <c r="R3">
        <v>5</v>
      </c>
      <c r="S3">
        <v>7</v>
      </c>
    </row>
    <row r="4" spans="1:20" x14ac:dyDescent="0.25">
      <c r="A4" t="s">
        <v>20</v>
      </c>
      <c r="B4">
        <v>1</v>
      </c>
      <c r="C4">
        <v>1</v>
      </c>
      <c r="D4">
        <v>1</v>
      </c>
      <c r="E4">
        <v>3</v>
      </c>
      <c r="F4">
        <v>1</v>
      </c>
      <c r="G4">
        <v>2</v>
      </c>
      <c r="H4">
        <v>5</v>
      </c>
      <c r="I4">
        <v>6</v>
      </c>
      <c r="J4">
        <v>1</v>
      </c>
      <c r="K4">
        <v>1</v>
      </c>
      <c r="L4">
        <v>5</v>
      </c>
      <c r="M4">
        <v>2</v>
      </c>
      <c r="N4">
        <v>3</v>
      </c>
      <c r="O4">
        <v>6</v>
      </c>
      <c r="P4">
        <v>7</v>
      </c>
      <c r="Q4">
        <v>7</v>
      </c>
      <c r="R4">
        <v>7</v>
      </c>
      <c r="S4">
        <v>5</v>
      </c>
    </row>
    <row r="5" spans="1:20" x14ac:dyDescent="0.25">
      <c r="A5" t="s">
        <v>21</v>
      </c>
      <c r="B5">
        <v>1</v>
      </c>
      <c r="C5">
        <v>2</v>
      </c>
      <c r="D5">
        <v>2</v>
      </c>
      <c r="E5">
        <v>1</v>
      </c>
      <c r="F5">
        <v>2</v>
      </c>
      <c r="G5">
        <v>2</v>
      </c>
      <c r="H5">
        <v>2</v>
      </c>
      <c r="I5">
        <v>5</v>
      </c>
      <c r="J5">
        <v>1</v>
      </c>
      <c r="K5">
        <v>3</v>
      </c>
      <c r="L5">
        <v>5</v>
      </c>
      <c r="M5">
        <v>3</v>
      </c>
      <c r="N5">
        <v>6</v>
      </c>
      <c r="O5">
        <v>1</v>
      </c>
      <c r="P5">
        <v>4</v>
      </c>
      <c r="Q5">
        <v>6</v>
      </c>
      <c r="R5">
        <v>4</v>
      </c>
      <c r="S5">
        <v>7</v>
      </c>
    </row>
    <row r="6" spans="1:20" x14ac:dyDescent="0.25">
      <c r="A6" t="s">
        <v>22</v>
      </c>
      <c r="B6">
        <v>1</v>
      </c>
      <c r="C6">
        <v>2</v>
      </c>
      <c r="D6">
        <v>2</v>
      </c>
      <c r="E6">
        <v>1</v>
      </c>
      <c r="F6">
        <v>1</v>
      </c>
      <c r="G6">
        <v>2</v>
      </c>
      <c r="H6">
        <v>2</v>
      </c>
      <c r="I6">
        <v>3</v>
      </c>
      <c r="J6">
        <v>1</v>
      </c>
      <c r="K6">
        <v>1</v>
      </c>
      <c r="L6">
        <v>1</v>
      </c>
      <c r="M6">
        <v>2</v>
      </c>
      <c r="N6">
        <v>5</v>
      </c>
      <c r="O6">
        <v>1</v>
      </c>
      <c r="P6">
        <v>2</v>
      </c>
      <c r="Q6">
        <v>6</v>
      </c>
      <c r="R6">
        <v>3</v>
      </c>
      <c r="S6">
        <v>4</v>
      </c>
    </row>
    <row r="7" spans="1:20" x14ac:dyDescent="0.25">
      <c r="A7" t="s">
        <v>23</v>
      </c>
      <c r="B7">
        <v>1</v>
      </c>
      <c r="C7">
        <v>2</v>
      </c>
      <c r="D7">
        <v>2</v>
      </c>
      <c r="E7">
        <v>1</v>
      </c>
      <c r="F7">
        <v>1</v>
      </c>
      <c r="G7">
        <v>2</v>
      </c>
      <c r="H7">
        <v>2</v>
      </c>
      <c r="I7">
        <v>2</v>
      </c>
      <c r="J7">
        <v>1</v>
      </c>
      <c r="K7">
        <v>1</v>
      </c>
      <c r="L7">
        <v>1</v>
      </c>
      <c r="M7">
        <v>2</v>
      </c>
      <c r="N7">
        <v>3</v>
      </c>
      <c r="O7">
        <v>1</v>
      </c>
      <c r="P7">
        <v>1</v>
      </c>
      <c r="Q7">
        <v>3</v>
      </c>
      <c r="R7">
        <v>3</v>
      </c>
      <c r="S7">
        <v>5</v>
      </c>
    </row>
    <row r="8" spans="1:20" x14ac:dyDescent="0.25">
      <c r="A8" t="s">
        <v>24</v>
      </c>
      <c r="B8">
        <v>1</v>
      </c>
      <c r="C8">
        <v>2</v>
      </c>
      <c r="D8">
        <v>2</v>
      </c>
      <c r="E8">
        <v>1</v>
      </c>
      <c r="F8">
        <v>1</v>
      </c>
      <c r="G8">
        <v>2</v>
      </c>
      <c r="H8">
        <v>2</v>
      </c>
      <c r="I8">
        <v>2</v>
      </c>
      <c r="J8">
        <v>1</v>
      </c>
      <c r="K8">
        <v>3</v>
      </c>
      <c r="L8">
        <v>1</v>
      </c>
      <c r="M8">
        <v>3</v>
      </c>
      <c r="N8">
        <v>3</v>
      </c>
      <c r="O8">
        <v>1</v>
      </c>
      <c r="P8">
        <v>1</v>
      </c>
      <c r="Q8">
        <v>6</v>
      </c>
      <c r="R8">
        <v>5</v>
      </c>
      <c r="S8">
        <v>5</v>
      </c>
    </row>
    <row r="9" spans="1:20" x14ac:dyDescent="0.25">
      <c r="T9" t="s">
        <v>117</v>
      </c>
    </row>
    <row r="10" spans="1:20" x14ac:dyDescent="0.25">
      <c r="A10" t="s">
        <v>26</v>
      </c>
      <c r="B10" s="3">
        <f>GEOMEAN(B2:B8)</f>
        <v>1</v>
      </c>
      <c r="C10" s="3">
        <f t="shared" ref="C10:S10" si="0">GEOMEAN(C2:C8)</f>
        <v>1.8114473285278132</v>
      </c>
      <c r="D10" s="3">
        <f t="shared" si="0"/>
        <v>1.8114473285278132</v>
      </c>
      <c r="E10" s="3">
        <f t="shared" si="0"/>
        <v>1.5746101062584457</v>
      </c>
      <c r="F10" s="3">
        <f t="shared" si="0"/>
        <v>1.4261616352273789</v>
      </c>
      <c r="G10" s="3">
        <f t="shared" si="0"/>
        <v>2.2081790273476245</v>
      </c>
      <c r="H10" s="3">
        <f t="shared" si="0"/>
        <v>2.0647823694200036</v>
      </c>
      <c r="I10" s="3">
        <f t="shared" si="0"/>
        <v>3.2213893191084817</v>
      </c>
      <c r="J10" s="3">
        <f t="shared" si="0"/>
        <v>1.1040895136738123</v>
      </c>
      <c r="K10" s="3">
        <f t="shared" si="0"/>
        <v>1.7225554709126913</v>
      </c>
      <c r="L10" s="3">
        <f t="shared" si="0"/>
        <v>2.0913850873694031</v>
      </c>
      <c r="M10" s="3">
        <f t="shared" si="0"/>
        <v>2.9946807841156105</v>
      </c>
      <c r="N10" s="3">
        <f t="shared" si="0"/>
        <v>3.2760514795456119</v>
      </c>
      <c r="O10" s="3">
        <f t="shared" si="0"/>
        <v>1.2917083420907465</v>
      </c>
      <c r="P10" s="3">
        <f t="shared" si="0"/>
        <v>1.7772198149200693</v>
      </c>
      <c r="Q10" s="3">
        <f t="shared" si="0"/>
        <v>4.300771093369212</v>
      </c>
      <c r="R10" s="3">
        <f t="shared" si="0"/>
        <v>4.082471061015748</v>
      </c>
      <c r="S10" s="3">
        <f t="shared" si="0"/>
        <v>4.9566003770558593</v>
      </c>
      <c r="T10" s="3">
        <f>SUM(B10:S10)</f>
        <v>42.715550138486314</v>
      </c>
    </row>
    <row r="11" spans="1:20" x14ac:dyDescent="0.25">
      <c r="A11" t="s">
        <v>231</v>
      </c>
      <c r="B11">
        <f>SUM(B2:B8)</f>
        <v>7</v>
      </c>
      <c r="C11">
        <f t="shared" ref="C11:S11" si="1">SUM(C2:C8)</f>
        <v>14</v>
      </c>
      <c r="D11">
        <f t="shared" si="1"/>
        <v>14</v>
      </c>
      <c r="E11">
        <f t="shared" si="1"/>
        <v>13</v>
      </c>
      <c r="F11">
        <f t="shared" si="1"/>
        <v>11</v>
      </c>
      <c r="G11">
        <f t="shared" si="1"/>
        <v>16</v>
      </c>
      <c r="H11">
        <f t="shared" si="1"/>
        <v>16</v>
      </c>
      <c r="I11">
        <f t="shared" si="1"/>
        <v>25</v>
      </c>
      <c r="J11">
        <f t="shared" si="1"/>
        <v>8</v>
      </c>
      <c r="K11">
        <f t="shared" si="1"/>
        <v>15</v>
      </c>
      <c r="L11">
        <f t="shared" si="1"/>
        <v>21</v>
      </c>
      <c r="M11">
        <f t="shared" si="1"/>
        <v>23</v>
      </c>
      <c r="N11">
        <f t="shared" si="1"/>
        <v>26</v>
      </c>
      <c r="O11">
        <f t="shared" si="1"/>
        <v>12</v>
      </c>
      <c r="P11">
        <f t="shared" si="1"/>
        <v>17</v>
      </c>
      <c r="Q11">
        <f t="shared" si="1"/>
        <v>33</v>
      </c>
      <c r="R11">
        <f t="shared" si="1"/>
        <v>30</v>
      </c>
      <c r="S11">
        <f t="shared" si="1"/>
        <v>36</v>
      </c>
      <c r="T11" s="3">
        <f t="shared" ref="T11:T13" si="2">SUM(B11:S11)</f>
        <v>337</v>
      </c>
    </row>
    <row r="12" spans="1:20" x14ac:dyDescent="0.25">
      <c r="A12" t="s">
        <v>232</v>
      </c>
      <c r="B12">
        <f>MAX(B2:B8)</f>
        <v>1</v>
      </c>
      <c r="C12">
        <f t="shared" ref="C12:S12" si="3">MAX(C2:C8)</f>
        <v>4</v>
      </c>
      <c r="D12">
        <f t="shared" si="3"/>
        <v>4</v>
      </c>
      <c r="E12">
        <f t="shared" si="3"/>
        <v>4</v>
      </c>
      <c r="F12">
        <f t="shared" si="3"/>
        <v>3</v>
      </c>
      <c r="G12">
        <f t="shared" si="3"/>
        <v>4</v>
      </c>
      <c r="H12">
        <f t="shared" si="3"/>
        <v>5</v>
      </c>
      <c r="I12">
        <f t="shared" si="3"/>
        <v>6</v>
      </c>
      <c r="J12">
        <f t="shared" si="3"/>
        <v>2</v>
      </c>
      <c r="K12">
        <f t="shared" si="3"/>
        <v>5</v>
      </c>
      <c r="L12">
        <f t="shared" si="3"/>
        <v>7</v>
      </c>
      <c r="M12">
        <f t="shared" si="3"/>
        <v>6</v>
      </c>
      <c r="N12">
        <f t="shared" si="3"/>
        <v>6</v>
      </c>
      <c r="O12">
        <f t="shared" si="3"/>
        <v>6</v>
      </c>
      <c r="P12">
        <f t="shared" si="3"/>
        <v>7</v>
      </c>
      <c r="Q12">
        <f t="shared" si="3"/>
        <v>7</v>
      </c>
      <c r="R12">
        <f t="shared" si="3"/>
        <v>7</v>
      </c>
      <c r="S12">
        <f t="shared" si="3"/>
        <v>7</v>
      </c>
      <c r="T12" s="3">
        <f t="shared" si="2"/>
        <v>91</v>
      </c>
    </row>
    <row r="13" spans="1:20" x14ac:dyDescent="0.25">
      <c r="A13" t="s">
        <v>233</v>
      </c>
      <c r="B13">
        <f>MEDIAN(B2:B8)</f>
        <v>1</v>
      </c>
      <c r="C13">
        <f t="shared" ref="C13:S13" si="4">MEDIAN(C2:C8)</f>
        <v>2</v>
      </c>
      <c r="D13">
        <f t="shared" si="4"/>
        <v>2</v>
      </c>
      <c r="E13">
        <f t="shared" si="4"/>
        <v>1</v>
      </c>
      <c r="F13">
        <f t="shared" si="4"/>
        <v>1</v>
      </c>
      <c r="G13">
        <f t="shared" si="4"/>
        <v>2</v>
      </c>
      <c r="H13">
        <f t="shared" si="4"/>
        <v>2</v>
      </c>
      <c r="I13">
        <f t="shared" si="4"/>
        <v>3</v>
      </c>
      <c r="J13">
        <f t="shared" si="4"/>
        <v>1</v>
      </c>
      <c r="K13">
        <f t="shared" si="4"/>
        <v>1</v>
      </c>
      <c r="L13">
        <f t="shared" si="4"/>
        <v>1</v>
      </c>
      <c r="M13">
        <f t="shared" si="4"/>
        <v>3</v>
      </c>
      <c r="N13">
        <f t="shared" si="4"/>
        <v>3</v>
      </c>
      <c r="O13">
        <f t="shared" si="4"/>
        <v>1</v>
      </c>
      <c r="P13">
        <f t="shared" si="4"/>
        <v>1</v>
      </c>
      <c r="Q13">
        <f t="shared" si="4"/>
        <v>6</v>
      </c>
      <c r="R13">
        <f t="shared" si="4"/>
        <v>4</v>
      </c>
      <c r="S13">
        <f t="shared" si="4"/>
        <v>5</v>
      </c>
      <c r="T13" s="3">
        <f t="shared" si="2"/>
        <v>40</v>
      </c>
    </row>
    <row r="15" spans="1:20" x14ac:dyDescent="0.25">
      <c r="R15" t="s">
        <v>236</v>
      </c>
      <c r="S15">
        <f>COLUMNS(B1:S1)</f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Services clean</vt:lpstr>
      <vt:lpstr>privacy values clean</vt:lpstr>
      <vt:lpstr>Services test</vt:lpstr>
      <vt:lpstr>Privacy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Sánchez Serna</dc:creator>
  <cp:lastModifiedBy>Roi Sanchez Serna</cp:lastModifiedBy>
  <dcterms:created xsi:type="dcterms:W3CDTF">2015-06-05T18:17:20Z</dcterms:created>
  <dcterms:modified xsi:type="dcterms:W3CDTF">2024-11-04T13:22:26Z</dcterms:modified>
</cp:coreProperties>
</file>