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ise\Documents\Apam ciber\leaks\services\"/>
    </mc:Choice>
  </mc:AlternateContent>
  <xr:revisionPtr revIDLastSave="0" documentId="13_ncr:1_{A75149D0-ED8C-410C-A280-D721437810F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</sheets>
  <definedNames>
    <definedName name="_xlchart.v1.0" hidden="1">'Services sum test'!$AD$2:$AD$75</definedName>
    <definedName name="_xlchart.v1.1" hidden="1">'Services sum test'!$AF$2:$AF$75</definedName>
    <definedName name="_xlchart.v1.2" hidden="1">'Services sum test'!$AG$2:$AG$75</definedName>
    <definedName name="_xlchart.v1.3" hidden="1">'Services sum test'!$AE$2:$AE$75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6" l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2" i="6"/>
  <c r="AN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2" i="6"/>
  <c r="AN3" i="6"/>
  <c r="AO3" i="6"/>
  <c r="AP3" i="6"/>
  <c r="AN4" i="6"/>
  <c r="AO4" i="6"/>
  <c r="AP4" i="6"/>
  <c r="AN5" i="6"/>
  <c r="AO5" i="6"/>
  <c r="AP5" i="6"/>
  <c r="AN6" i="6"/>
  <c r="AO6" i="6"/>
  <c r="AP6" i="6"/>
  <c r="AN7" i="6"/>
  <c r="AO7" i="6"/>
  <c r="AP7" i="6"/>
  <c r="AN8" i="6"/>
  <c r="AO8" i="6"/>
  <c r="AP8" i="6"/>
  <c r="AN9" i="6"/>
  <c r="AO9" i="6"/>
  <c r="AP9" i="6"/>
  <c r="AN10" i="6"/>
  <c r="AO10" i="6"/>
  <c r="AP10" i="6"/>
  <c r="AN11" i="6"/>
  <c r="AO11" i="6"/>
  <c r="AP11" i="6"/>
  <c r="AN12" i="6"/>
  <c r="AO12" i="6"/>
  <c r="AP12" i="6"/>
  <c r="AN13" i="6"/>
  <c r="AO13" i="6"/>
  <c r="AP13" i="6"/>
  <c r="AN14" i="6"/>
  <c r="AO14" i="6"/>
  <c r="AP14" i="6"/>
  <c r="AN15" i="6"/>
  <c r="AO15" i="6"/>
  <c r="AP15" i="6"/>
  <c r="AN16" i="6"/>
  <c r="AO16" i="6"/>
  <c r="AP16" i="6"/>
  <c r="AN17" i="6"/>
  <c r="AO17" i="6"/>
  <c r="AP17" i="6"/>
  <c r="AN18" i="6"/>
  <c r="AO18" i="6"/>
  <c r="AP18" i="6"/>
  <c r="AN19" i="6"/>
  <c r="AO19" i="6"/>
  <c r="AP19" i="6"/>
  <c r="AN20" i="6"/>
  <c r="AO20" i="6"/>
  <c r="AP20" i="6"/>
  <c r="AN21" i="6"/>
  <c r="AO21" i="6"/>
  <c r="AP21" i="6"/>
  <c r="AN22" i="6"/>
  <c r="AO22" i="6"/>
  <c r="AP22" i="6"/>
  <c r="AN23" i="6"/>
  <c r="AO23" i="6"/>
  <c r="AP23" i="6"/>
  <c r="AN24" i="6"/>
  <c r="AO24" i="6"/>
  <c r="AP24" i="6"/>
  <c r="AN25" i="6"/>
  <c r="AO25" i="6"/>
  <c r="AP25" i="6"/>
  <c r="AN26" i="6"/>
  <c r="AO26" i="6"/>
  <c r="AP26" i="6"/>
  <c r="AN27" i="6"/>
  <c r="AO27" i="6"/>
  <c r="AP27" i="6"/>
  <c r="AN28" i="6"/>
  <c r="AO28" i="6"/>
  <c r="AP28" i="6"/>
  <c r="AN29" i="6"/>
  <c r="AO29" i="6"/>
  <c r="AP29" i="6"/>
  <c r="AN30" i="6"/>
  <c r="AO30" i="6"/>
  <c r="AP30" i="6"/>
  <c r="AN31" i="6"/>
  <c r="AO31" i="6"/>
  <c r="AP31" i="6"/>
  <c r="AN32" i="6"/>
  <c r="AO32" i="6"/>
  <c r="AP32" i="6"/>
  <c r="AN33" i="6"/>
  <c r="AO33" i="6"/>
  <c r="AP33" i="6"/>
  <c r="AN34" i="6"/>
  <c r="AO34" i="6"/>
  <c r="AP34" i="6"/>
  <c r="AN35" i="6"/>
  <c r="AO35" i="6"/>
  <c r="AP35" i="6"/>
  <c r="AN36" i="6"/>
  <c r="AO36" i="6"/>
  <c r="AP36" i="6"/>
  <c r="AN37" i="6"/>
  <c r="AO37" i="6"/>
  <c r="AP37" i="6"/>
  <c r="AN38" i="6"/>
  <c r="AO38" i="6"/>
  <c r="AP38" i="6"/>
  <c r="AN39" i="6"/>
  <c r="AO39" i="6"/>
  <c r="AP39" i="6"/>
  <c r="AN40" i="6"/>
  <c r="AO40" i="6"/>
  <c r="AP40" i="6"/>
  <c r="AN41" i="6"/>
  <c r="AO41" i="6"/>
  <c r="AP41" i="6"/>
  <c r="AN42" i="6"/>
  <c r="AO42" i="6"/>
  <c r="AP42" i="6"/>
  <c r="AN43" i="6"/>
  <c r="AO43" i="6"/>
  <c r="AP43" i="6"/>
  <c r="AN44" i="6"/>
  <c r="AO44" i="6"/>
  <c r="AP44" i="6"/>
  <c r="AN45" i="6"/>
  <c r="AO45" i="6"/>
  <c r="AP45" i="6"/>
  <c r="AN46" i="6"/>
  <c r="AO46" i="6"/>
  <c r="AP46" i="6"/>
  <c r="AN47" i="6"/>
  <c r="AO47" i="6"/>
  <c r="AP47" i="6"/>
  <c r="AN48" i="6"/>
  <c r="AO48" i="6"/>
  <c r="AP48" i="6"/>
  <c r="AN49" i="6"/>
  <c r="AO49" i="6"/>
  <c r="AP49" i="6"/>
  <c r="AN50" i="6"/>
  <c r="AO50" i="6"/>
  <c r="AP50" i="6"/>
  <c r="AN51" i="6"/>
  <c r="AO51" i="6"/>
  <c r="AP51" i="6"/>
  <c r="AN52" i="6"/>
  <c r="AO52" i="6"/>
  <c r="AP52" i="6"/>
  <c r="AN53" i="6"/>
  <c r="AO53" i="6"/>
  <c r="AP53" i="6"/>
  <c r="AN54" i="6"/>
  <c r="AO54" i="6"/>
  <c r="AP54" i="6"/>
  <c r="AN55" i="6"/>
  <c r="AO55" i="6"/>
  <c r="AP55" i="6"/>
  <c r="AN56" i="6"/>
  <c r="AO56" i="6"/>
  <c r="AP56" i="6"/>
  <c r="AN57" i="6"/>
  <c r="AO57" i="6"/>
  <c r="AP57" i="6"/>
  <c r="AN58" i="6"/>
  <c r="AO58" i="6"/>
  <c r="AP58" i="6"/>
  <c r="AN59" i="6"/>
  <c r="AO59" i="6"/>
  <c r="AP59" i="6"/>
  <c r="AN60" i="6"/>
  <c r="AO60" i="6"/>
  <c r="AP60" i="6"/>
  <c r="AN61" i="6"/>
  <c r="AO61" i="6"/>
  <c r="AP61" i="6"/>
  <c r="AN62" i="6"/>
  <c r="AO62" i="6"/>
  <c r="AP62" i="6"/>
  <c r="AN63" i="6"/>
  <c r="AO63" i="6"/>
  <c r="AP63" i="6"/>
  <c r="AN64" i="6"/>
  <c r="AO64" i="6"/>
  <c r="AP64" i="6"/>
  <c r="AN65" i="6"/>
  <c r="AO65" i="6"/>
  <c r="AP65" i="6"/>
  <c r="AN66" i="6"/>
  <c r="AO66" i="6"/>
  <c r="AP66" i="6"/>
  <c r="AN67" i="6"/>
  <c r="AO67" i="6"/>
  <c r="AP67" i="6"/>
  <c r="AN68" i="6"/>
  <c r="AO68" i="6"/>
  <c r="AP68" i="6"/>
  <c r="AN69" i="6"/>
  <c r="AO69" i="6"/>
  <c r="AP69" i="6"/>
  <c r="AN70" i="6"/>
  <c r="AO70" i="6"/>
  <c r="AP70" i="6"/>
  <c r="AN71" i="6"/>
  <c r="AO71" i="6"/>
  <c r="AP71" i="6"/>
  <c r="AN72" i="6"/>
  <c r="AO72" i="6"/>
  <c r="AP72" i="6"/>
  <c r="AN73" i="6"/>
  <c r="AO73" i="6"/>
  <c r="AP73" i="6"/>
  <c r="AN74" i="6"/>
  <c r="AO74" i="6"/>
  <c r="AP74" i="6"/>
  <c r="AN75" i="6"/>
  <c r="AO75" i="6"/>
  <c r="AP75" i="6"/>
  <c r="AP2" i="6"/>
  <c r="AO2" i="6"/>
  <c r="AD2" i="6"/>
  <c r="AI2" i="6"/>
  <c r="AD3" i="6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E47" i="6"/>
  <c r="AF47" i="6"/>
  <c r="AG47" i="6"/>
  <c r="AH47" i="6"/>
  <c r="AI47" i="6"/>
  <c r="AJ47" i="6"/>
  <c r="AD48" i="6"/>
  <c r="AE48" i="6"/>
  <c r="AF48" i="6"/>
  <c r="AG48" i="6"/>
  <c r="AH48" i="6"/>
  <c r="AI48" i="6"/>
  <c r="AJ48" i="6"/>
  <c r="AD49" i="6"/>
  <c r="AE49" i="6"/>
  <c r="AF49" i="6"/>
  <c r="AG49" i="6"/>
  <c r="AH49" i="6"/>
  <c r="AI49" i="6"/>
  <c r="AJ49" i="6"/>
  <c r="AD50" i="6"/>
  <c r="AE50" i="6"/>
  <c r="AF50" i="6"/>
  <c r="AG50" i="6"/>
  <c r="AH50" i="6"/>
  <c r="AI50" i="6"/>
  <c r="AJ50" i="6"/>
  <c r="AD51" i="6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H2" i="6"/>
  <c r="AG2" i="6"/>
  <c r="AF2" i="6"/>
  <c r="AE2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2" i="6"/>
  <c r="AL3" i="6"/>
  <c r="AL4" i="6"/>
  <c r="AL5" i="6"/>
  <c r="AL6" i="6"/>
  <c r="AB80" i="6" l="1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J77" i="4" l="1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E37" i="3" l="1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E52" i="3" l="1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<sst xmlns="http://schemas.openxmlformats.org/spreadsheetml/2006/main" count="981" uniqueCount="247">
  <si>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</si>
  <si>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</si>
  <si>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</si>
  <si>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</si>
  <si>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</si>
  <si>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</si>
  <si>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</si>
  <si>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</si>
  <si>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</si>
  <si>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</si>
  <si>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</si>
  <si>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</si>
  <si>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</si>
  <si>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</si>
  <si>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</si>
  <si>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</si>
  <si>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</si>
  <si>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</si>
  <si>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</si>
  <si>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</si>
  <si>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</si>
  <si>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</si>
  <si>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</si>
  <si>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</si>
  <si>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</si>
  <si>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</si>
  <si>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</si>
  <si>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</si>
  <si>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</si>
  <si>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</si>
  <si>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</si>
  <si>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</si>
  <si>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</si>
  <si>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</si>
  <si>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</si>
  <si>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</si>
  <si>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</si>
  <si>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</si>
  <si>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</si>
  <si>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</si>
  <si>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</si>
  <si>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</si>
  <si>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</si>
  <si>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</si>
  <si>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</si>
  <si>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</si>
  <si>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</si>
  <si>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</si>
  <si>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</si>
  <si>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</si>
  <si>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</si>
  <si>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</si>
  <si>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</si>
  <si>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</si>
  <si>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</si>
  <si>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</si>
  <si>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</si>
  <si>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</si>
  <si>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</si>
  <si>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</si>
  <si>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</si>
  <si>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</si>
  <si>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</si>
  <si>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</si>
  <si>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</si>
  <si>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</si>
  <si>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</si>
  <si>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</si>
  <si>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</si>
  <si>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</si>
  <si>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</si>
  <si>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</si>
  <si>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</si>
  <si>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</si>
  <si>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</si>
  <si>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</si>
  <si>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</si>
  <si>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</si>
  <si>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</si>
  <si>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</si>
  <si>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</si>
  <si>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</si>
  <si>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</si>
  <si>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</si>
  <si>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</si>
  <si>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</si>
  <si>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</si>
  <si>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</si>
  <si>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</si>
  <si>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</si>
  <si>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</si>
  <si>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</si>
  <si>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</si>
  <si>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</si>
  <si>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</si>
  <si>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</si>
  <si>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</si>
  <si>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</si>
  <si>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</si>
  <si>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</si>
  <si>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</si>
  <si>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</si>
  <si>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</si>
  <si>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</si>
  <si>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</si>
  <si>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</si>
  <si>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</si>
  <si>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</si>
  <si>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</si>
  <si>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</si>
  <si>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</si>
  <si>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</si>
  <si>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</si>
  <si>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</si>
  <si>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</si>
  <si>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</si>
  <si>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</si>
  <si>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</si>
  <si>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</si>
  <si>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</si>
  <si>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</si>
  <si>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</si>
  <si>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</si>
  <si>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</si>
  <si>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</si>
  <si>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</si>
  <si>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</si>
  <si>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</si>
  <si>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</si>
  <si>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</si>
  <si>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</si>
  <si>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</si>
  <si>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</si>
  <si>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</si>
  <si>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</si>
  <si>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</si>
  <si>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</si>
  <si>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</si>
  <si>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</si>
  <si>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</si>
  <si>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</si>
  <si>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</si>
  <si>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</si>
  <si>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</si>
  <si>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</si>
  <si>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</si>
  <si>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</si>
  <si>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</si>
  <si>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</si>
  <si>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</si>
  <si>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</si>
  <si>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</si>
  <si>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</si>
  <si>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</si>
  <si>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</si>
  <si>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</si>
  <si>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</si>
  <si>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</si>
  <si>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</si>
  <si>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</si>
  <si>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</si>
  <si>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</si>
  <si>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</si>
  <si>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</si>
  <si>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</si>
  <si>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</si>
  <si>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</si>
  <si>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</si>
  <si>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</si>
  <si>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</si>
  <si>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</si>
  <si>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</si>
  <si>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</si>
  <si>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</si>
  <si>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</si>
  <si>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</si>
  <si>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</si>
  <si>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</si>
  <si>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</si>
  <si>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</si>
  <si>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</si>
  <si>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</si>
  <si>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</si>
  <si>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</si>
  <si>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</si>
  <si>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</si>
  <si>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</si>
  <si>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</si>
  <si>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</si>
  <si>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</si>
  <si>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</si>
  <si>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</si>
  <si>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</si>
  <si>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</si>
  <si>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</si>
  <si>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</si>
  <si>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</si>
  <si>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</si>
  <si>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</si>
  <si>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</si>
  <si>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</si>
  <si>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</si>
  <si>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</si>
  <si>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</si>
  <si>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</si>
  <si>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</si>
  <si>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</si>
  <si>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</si>
  <si>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</si>
  <si>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</si>
  <si>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</si>
  <si>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</si>
  <si>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</si>
  <si>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</si>
  <si>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</si>
  <si>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</si>
  <si>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</si>
  <si>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</si>
  <si>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</si>
  <si>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</si>
  <si>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</si>
  <si>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</si>
  <si>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</si>
  <si>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</si>
  <si>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</si>
  <si>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</si>
  <si>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</si>
  <si>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</si>
  <si>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</si>
  <si>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</si>
  <si>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</si>
  <si>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</si>
  <si>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</si>
  <si>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</si>
  <si>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</si>
  <si>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</si>
  <si>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</si>
  <si>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</si>
  <si>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</si>
  <si>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</si>
  <si>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</si>
  <si>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</si>
  <si>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</si>
  <si>
    <t>Sqr(sumsq(S*U=1*V))</t>
  </si>
  <si>
    <t>Sqr(sumsq(S*U=0.75*V))</t>
  </si>
  <si>
    <t>Sqr(sumsq(S*U=1.25*V))</t>
  </si>
  <si>
    <t>R(sum dimensions)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</si>
</sst>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</cellXfs>
  <cellStyles count="7">
    <cellStyle name="20% - Énfasis1" xfId="5" builtinId="30"/>
    <cellStyle name="60% - Énfasis5" xfId="6" builtinId="48"/>
    <cellStyle name="Celda de comprobación" xfId="4" builtinId="23"/>
    <cellStyle name="Entrada" xfId="2" builtinId="20"/>
    <cellStyle name="Incorrecto" xfId="1" builtinId="27"/>
    <cellStyle name="Normal" xfId="0" builtinId="0"/>
    <cellStyle name="Normal 2" xfId="3" xr:uid="{D188F44A-CEAC-484B-9B6D-FABDEF7BDE4D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79200" y="12135802"/>
              <a:ext cx="3952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81105" y="14762797"/>
              <a:ext cx="3952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2137707"/>
              <a:ext cx="4714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4732317"/>
              <a:ext cx="4714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19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18"/>
    <tableColumn id="25" xr3:uid="{171EEF98-D3DA-4D14-A89F-D2327B05271C}" name="subscription" dataDxfId="17"/>
    <tableColumn id="29" xr3:uid="{964289FB-1944-470B-AF80-DED834E4EBD0}" name="purchases" dataDxfId="16"/>
    <tableColumn id="4" xr3:uid="{6FBB8A29-BA79-44DB-9F02-66B0E1FC3130}" name="money stored" dataDxfId="15"/>
    <tableColumn id="5" xr3:uid="{895768BA-6087-4652-9F71-788DB2A71EC0}" name="key to other accounts" dataDxfId="14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13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2"/>
    <tableColumn id="25" xr3:uid="{65983C56-E6B3-4E44-9E39-FF5DD8D46B16}" name="subscription" dataDxfId="11"/>
    <tableColumn id="29" xr3:uid="{FAC1B20E-7929-44D8-BCF3-FA3836B357D2}" name="purchases" dataDxfId="10"/>
    <tableColumn id="22" xr3:uid="{75CC30E7-C3D3-415D-B891-9ACAF13E6392}" name="money stored" dataDxfId="9"/>
    <tableColumn id="23" xr3:uid="{45F62927-6DA1-4959-879B-F06731E60E33}" name="key to other accounts" dataDxfId="8"/>
    <tableColumn id="28" xr3:uid="{36BA7BA5-CCEC-412F-9802-D7F48468CF39}" name="Sexual preferences" dataDxfId="7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6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5"/>
    <tableColumn id="25" xr3:uid="{C4BC4BDE-0BD7-42E0-9646-D36732CE8A7D}" name="subscription" dataDxfId="4"/>
    <tableColumn id="29" xr3:uid="{84B117C1-9D04-49DB-88F9-F93AD3D5C466}" name="purchases" dataDxfId="3"/>
    <tableColumn id="22" xr3:uid="{1F841184-1F5A-4E57-8E51-5387CF3F0DA5}" name="money stored" dataDxfId="2"/>
    <tableColumn id="23" xr3:uid="{B06F6E36-82E3-4570-BBD4-C4E5687C0F20}" name="key to other accounts" dataDxfId="1"/>
    <tableColumn id="28" xr3:uid="{CBFBF826-DEAF-4A63-9E4F-8212F4B694A9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K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baseColWidth="10" defaultColWidth="14.44140625" defaultRowHeight="15" customHeight="1" x14ac:dyDescent="0.3"/>
  <cols>
    <col min="1" max="1" width="13.44140625" style="3" customWidth="1"/>
    <col min="2" max="2" width="8.33203125" style="3" hidden="1" customWidth="1"/>
    <col min="3" max="3" width="9.88671875" style="3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9" width="8.88671875" style="3" customWidth="1"/>
    <col min="10" max="10" width="8.88671875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26" max="26" width="8.88671875" style="3" customWidth="1"/>
    <col min="27" max="27" width="14.44140625" style="3"/>
    <col min="28" max="28" width="16.88671875" bestFit="1" customWidth="1"/>
    <col min="29" max="29" width="8.88671875" style="3" customWidth="1"/>
    <col min="30" max="16384" width="14.44140625" style="3"/>
  </cols>
  <sheetData>
    <row r="1" spans="1:29" ht="15.6" thickTop="1" thickBot="1" x14ac:dyDescent="0.35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216</v>
      </c>
    </row>
    <row r="2" spans="1:29" thickTop="1" x14ac:dyDescent="0.3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ht="14.4" x14ac:dyDescent="0.3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ht="14.4" x14ac:dyDescent="0.3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ht="14.4" x14ac:dyDescent="0.3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ht="14.4" x14ac:dyDescent="0.3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ht="14.4" x14ac:dyDescent="0.3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ht="14.4" x14ac:dyDescent="0.3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ht="14.4" x14ac:dyDescent="0.3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ht="14.4" x14ac:dyDescent="0.3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ht="14.4" x14ac:dyDescent="0.3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ht="14.4" x14ac:dyDescent="0.3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ht="14.4" x14ac:dyDescent="0.3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ht="14.4" x14ac:dyDescent="0.3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ht="14.4" x14ac:dyDescent="0.3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ht="14.4" x14ac:dyDescent="0.3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ht="14.4" x14ac:dyDescent="0.3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ht="14.4" x14ac:dyDescent="0.3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ht="14.4" x14ac:dyDescent="0.3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3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3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3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3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3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3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3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3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3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3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3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3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3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3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3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3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3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3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3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3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3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3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3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3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3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3">
      <c r="A45" t="s">
        <v>146</v>
      </c>
      <c r="B45" t="s">
        <v>235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3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3">
      <c r="A47" t="s">
        <v>149</v>
      </c>
      <c r="B47" t="s">
        <v>150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3">
      <c r="A48" t="s">
        <v>153</v>
      </c>
      <c r="B48" t="s">
        <v>154</v>
      </c>
      <c r="C48" t="s">
        <v>151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3">
      <c r="A49" t="s">
        <v>156</v>
      </c>
      <c r="B49" t="s">
        <v>157</v>
      </c>
      <c r="C49" t="s">
        <v>151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3">
      <c r="A50" t="s">
        <v>158</v>
      </c>
      <c r="B50" t="s">
        <v>159</v>
      </c>
      <c r="C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3">
      <c r="A51" t="s">
        <v>160</v>
      </c>
      <c r="B51" t="s">
        <v>161</v>
      </c>
      <c r="C51" t="s">
        <v>151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3">
      <c r="A52" t="s">
        <v>162</v>
      </c>
      <c r="B52" t="s">
        <v>163</v>
      </c>
      <c r="C52" t="s">
        <v>164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3">
      <c r="A53" t="s">
        <v>165</v>
      </c>
      <c r="B53" t="s">
        <v>166</v>
      </c>
      <c r="C53" t="s">
        <v>164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3">
      <c r="A54" t="s">
        <v>167</v>
      </c>
      <c r="B54" t="s">
        <v>168</v>
      </c>
      <c r="C54" t="s">
        <v>164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3">
      <c r="A55" t="s">
        <v>169</v>
      </c>
      <c r="B55" t="s">
        <v>170</v>
      </c>
      <c r="C55" t="s">
        <v>164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3">
      <c r="A56" t="s">
        <v>171</v>
      </c>
      <c r="B56" t="s">
        <v>172</v>
      </c>
      <c r="C56" t="s">
        <v>164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3">
      <c r="A57" t="s">
        <v>173</v>
      </c>
      <c r="B57" t="s">
        <v>174</v>
      </c>
      <c r="C57" t="s">
        <v>175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3">
      <c r="A58" t="s">
        <v>176</v>
      </c>
      <c r="B58" t="s">
        <v>177</v>
      </c>
      <c r="C58" t="s">
        <v>175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3">
      <c r="A59" t="s">
        <v>178</v>
      </c>
      <c r="B59" t="s">
        <v>179</v>
      </c>
      <c r="C59" t="s">
        <v>175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3">
      <c r="A60" t="s">
        <v>180</v>
      </c>
      <c r="B60" t="s">
        <v>181</v>
      </c>
      <c r="C60" t="s">
        <v>175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3">
      <c r="A61" t="s">
        <v>182</v>
      </c>
      <c r="B61" t="s">
        <v>183</v>
      </c>
      <c r="C61" t="s">
        <v>175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3">
      <c r="A62" t="s">
        <v>184</v>
      </c>
      <c r="B62" t="s">
        <v>185</v>
      </c>
      <c r="C62" t="s">
        <v>175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3">
      <c r="A63" t="s">
        <v>186</v>
      </c>
      <c r="B63" t="s">
        <v>187</v>
      </c>
      <c r="C63" t="s">
        <v>175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3">
      <c r="A64" t="s">
        <v>188</v>
      </c>
      <c r="B64" t="s">
        <v>189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3">
      <c r="A65" t="s">
        <v>190</v>
      </c>
      <c r="B65" t="s">
        <v>191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3">
      <c r="A66" t="s">
        <v>193</v>
      </c>
      <c r="B66" t="s">
        <v>194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3">
      <c r="A67" t="s">
        <v>195</v>
      </c>
      <c r="B67" t="s">
        <v>196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3">
      <c r="A68" t="s">
        <v>198</v>
      </c>
      <c r="B68" t="s">
        <v>199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3">
      <c r="A69" t="s">
        <v>200</v>
      </c>
      <c r="B69" t="s">
        <v>201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3">
      <c r="A70" t="s">
        <v>202</v>
      </c>
      <c r="B70" t="s">
        <v>203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3">
      <c r="A71" t="s">
        <v>204</v>
      </c>
      <c r="B71" t="s">
        <v>205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3">
      <c r="A72" t="s">
        <v>206</v>
      </c>
      <c r="B72" t="s">
        <v>207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3">
      <c r="A73" t="s">
        <v>208</v>
      </c>
      <c r="B73" t="s">
        <v>209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3">
      <c r="A74" t="s">
        <v>211</v>
      </c>
      <c r="B74" t="s">
        <v>212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3">
      <c r="A75" t="s">
        <v>214</v>
      </c>
      <c r="B75" t="s">
        <v>215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3">
      <c r="AC76"/>
    </row>
    <row r="77" spans="1:32" ht="15.75" customHeight="1" x14ac:dyDescent="0.3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3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3">
      <c r="AC79"/>
    </row>
    <row r="80" spans="1:32" ht="15.75" customHeight="1" x14ac:dyDescent="0.3">
      <c r="AC80"/>
    </row>
    <row r="81" spans="26:29" ht="15.75" customHeight="1" x14ac:dyDescent="0.3">
      <c r="AC81"/>
    </row>
    <row r="82" spans="26:29" ht="15.75" customHeight="1" x14ac:dyDescent="0.3">
      <c r="AC82"/>
    </row>
    <row r="83" spans="26:29" ht="15.75" customHeight="1" x14ac:dyDescent="0.3">
      <c r="AC83"/>
    </row>
    <row r="84" spans="26:29" ht="15.75" customHeight="1" x14ac:dyDescent="0.3">
      <c r="AC84"/>
    </row>
    <row r="85" spans="26:29" ht="15.75" customHeight="1" x14ac:dyDescent="0.3">
      <c r="AC85"/>
    </row>
    <row r="86" spans="26:29" ht="15.75" customHeight="1" x14ac:dyDescent="0.3">
      <c r="AC86"/>
    </row>
    <row r="87" spans="26:29" ht="15.75" customHeight="1" x14ac:dyDescent="0.3">
      <c r="AC87"/>
    </row>
    <row r="88" spans="26:29" ht="15.75" customHeight="1" x14ac:dyDescent="0.3">
      <c r="Z88" s="10"/>
      <c r="AC88"/>
    </row>
    <row r="89" spans="26:29" ht="15.75" customHeight="1" x14ac:dyDescent="0.3">
      <c r="AC89"/>
    </row>
    <row r="90" spans="26:29" ht="15.75" customHeight="1" x14ac:dyDescent="0.3">
      <c r="AC90"/>
    </row>
    <row r="91" spans="26:29" ht="15.75" customHeight="1" x14ac:dyDescent="0.3">
      <c r="AC91"/>
    </row>
    <row r="92" spans="26:29" ht="15.75" customHeight="1" x14ac:dyDescent="0.3"/>
    <row r="93" spans="26:29" ht="15.75" customHeight="1" x14ac:dyDescent="0.3"/>
    <row r="94" spans="26:29" ht="15.75" customHeight="1" x14ac:dyDescent="0.3"/>
    <row r="95" spans="26:29" ht="15.75" customHeight="1" x14ac:dyDescent="0.3"/>
    <row r="96" spans="26:29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baseColWidth="10" defaultColWidth="8.88671875" defaultRowHeight="14.4" x14ac:dyDescent="0.3"/>
  <sheetData>
    <row r="1" spans="1:19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Y2" activePane="bottomRight" state="frozen"/>
      <selection pane="topRight" activeCell="F1" sqref="F1"/>
      <selection pane="bottomLeft" activeCell="A2" sqref="A2"/>
      <selection pane="bottomRight" activeCell="AE37" sqref="AE37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style="4" customWidth="1"/>
    <col min="9" max="9" width="8.88671875" style="3" customWidth="1"/>
    <col min="10" max="10" width="8.88671875" style="4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style="4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16384" width="14.44140625" style="3"/>
  </cols>
  <sheetData>
    <row r="1" spans="1:33" ht="15.6" thickTop="1" thickBot="1" x14ac:dyDescent="0.3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216</v>
      </c>
      <c r="AF1" s="6" t="s">
        <v>217</v>
      </c>
      <c r="AG1" s="6" t="s">
        <v>218</v>
      </c>
    </row>
    <row r="2" spans="1:33" thickTop="1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ht="14.4" x14ac:dyDescent="0.3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ht="14.4" x14ac:dyDescent="0.3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ht="14.4" x14ac:dyDescent="0.3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ht="14.4" x14ac:dyDescent="0.3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ht="14.4" x14ac:dyDescent="0.3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ht="14.4" x14ac:dyDescent="0.3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ht="14.4" x14ac:dyDescent="0.3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ht="14.4" x14ac:dyDescent="0.3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ht="14.4" x14ac:dyDescent="0.3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ht="14.4" x14ac:dyDescent="0.3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ht="14.4" x14ac:dyDescent="0.3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ht="14.4" x14ac:dyDescent="0.3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3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3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3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3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3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3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3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3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3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3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3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3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3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3">
      <c r="A47" t="s">
        <v>149</v>
      </c>
      <c r="B47" t="s">
        <v>151</v>
      </c>
      <c r="C47" t="s">
        <v>152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3">
      <c r="A48" t="s">
        <v>153</v>
      </c>
      <c r="B48" t="s">
        <v>151</v>
      </c>
      <c r="C48" t="s">
        <v>155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3">
      <c r="A49" t="s">
        <v>156</v>
      </c>
      <c r="B49" t="s">
        <v>151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3">
      <c r="A50" t="s">
        <v>158</v>
      </c>
      <c r="B50" t="s">
        <v>151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3">
      <c r="A51" t="s">
        <v>160</v>
      </c>
      <c r="B51" t="s">
        <v>151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3">
      <c r="A52" t="s">
        <v>162</v>
      </c>
      <c r="B52" t="s">
        <v>164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3">
      <c r="A53" t="s">
        <v>165</v>
      </c>
      <c r="B53" t="s">
        <v>164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3">
      <c r="A54" t="s">
        <v>167</v>
      </c>
      <c r="B54" t="s">
        <v>164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3">
      <c r="A55" t="s">
        <v>169</v>
      </c>
      <c r="B55" t="s">
        <v>164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3">
      <c r="A56" t="s">
        <v>171</v>
      </c>
      <c r="B56" t="s">
        <v>164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3">
      <c r="A57" t="s">
        <v>173</v>
      </c>
      <c r="B57" t="s">
        <v>175</v>
      </c>
      <c r="C57" t="s">
        <v>173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3">
      <c r="A58" t="s">
        <v>176</v>
      </c>
      <c r="B58" t="s">
        <v>175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3">
      <c r="A59" t="s">
        <v>178</v>
      </c>
      <c r="B59" t="s">
        <v>175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3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3">
      <c r="A61" t="s">
        <v>182</v>
      </c>
      <c r="B61" t="s">
        <v>175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3">
      <c r="A62" t="s">
        <v>184</v>
      </c>
      <c r="B62" t="s">
        <v>175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3">
      <c r="A63" t="s">
        <v>186</v>
      </c>
      <c r="B63" t="s">
        <v>175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3">
      <c r="A64" t="s">
        <v>188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3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3">
      <c r="A66" t="s">
        <v>193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3">
      <c r="A67" t="s">
        <v>195</v>
      </c>
      <c r="B67" t="s">
        <v>19</v>
      </c>
      <c r="C67" t="s">
        <v>197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3">
      <c r="A68" t="s">
        <v>198</v>
      </c>
      <c r="B68" t="s">
        <v>19</v>
      </c>
      <c r="C68" t="s">
        <v>197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3">
      <c r="A69" t="s">
        <v>200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3">
      <c r="A70" t="s">
        <v>202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3">
      <c r="A71" t="s">
        <v>204</v>
      </c>
      <c r="B71" t="s">
        <v>19</v>
      </c>
      <c r="C71" t="s">
        <v>204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3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3">
      <c r="A73" t="s">
        <v>208</v>
      </c>
      <c r="B73" t="s">
        <v>19</v>
      </c>
      <c r="C73" t="s">
        <v>210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3">
      <c r="A74" t="s">
        <v>211</v>
      </c>
      <c r="B74" t="s">
        <v>19</v>
      </c>
      <c r="C74" t="s">
        <v>213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3">
      <c r="A75" t="s">
        <v>214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5">
      <c r="AC76" t="s">
        <v>217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5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219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5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5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218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5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220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3"/>
    <row r="82" spans="28:33" ht="15.75" customHeight="1" x14ac:dyDescent="0.3">
      <c r="AC82" t="s">
        <v>222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3"/>
    <row r="84" spans="28:33" ht="15.75" customHeight="1" x14ac:dyDescent="0.3">
      <c r="AF84" s="3" t="s">
        <v>223</v>
      </c>
    </row>
    <row r="85" spans="28:33" ht="15.75" customHeight="1" x14ac:dyDescent="0.3">
      <c r="AB85" s="12" t="s">
        <v>216</v>
      </c>
      <c r="AC85" t="s">
        <v>224</v>
      </c>
    </row>
    <row r="86" spans="28:33" ht="15.75" customHeight="1" x14ac:dyDescent="0.3">
      <c r="AC86" t="s">
        <v>226</v>
      </c>
      <c r="AE86" s="13" t="s">
        <v>236</v>
      </c>
    </row>
    <row r="87" spans="28:33" ht="15.75" customHeight="1" x14ac:dyDescent="0.3">
      <c r="AC87" t="s">
        <v>225</v>
      </c>
      <c r="AE87" s="13" t="s">
        <v>237</v>
      </c>
    </row>
    <row r="88" spans="28:33" ht="15.75" customHeight="1" x14ac:dyDescent="0.3">
      <c r="AC88" t="s">
        <v>227</v>
      </c>
      <c r="AE88" s="13" t="s">
        <v>238</v>
      </c>
    </row>
    <row r="89" spans="28:33" ht="15.75" customHeight="1" x14ac:dyDescent="0.3">
      <c r="AC89" t="s">
        <v>228</v>
      </c>
      <c r="AE89" s="14" t="s">
        <v>239</v>
      </c>
    </row>
    <row r="90" spans="28:33" ht="15.75" customHeight="1" x14ac:dyDescent="0.3">
      <c r="AC90" t="s">
        <v>229</v>
      </c>
      <c r="AE90" s="13" t="s">
        <v>240</v>
      </c>
    </row>
    <row r="91" spans="28:33" ht="15.75" customHeight="1" x14ac:dyDescent="0.3">
      <c r="AC91" t="s">
        <v>230</v>
      </c>
      <c r="AE91" s="13" t="s">
        <v>241</v>
      </c>
    </row>
    <row r="92" spans="28:33" ht="15.75" customHeight="1" x14ac:dyDescent="0.3"/>
    <row r="93" spans="28:33" ht="15.75" customHeight="1" x14ac:dyDescent="0.3"/>
    <row r="94" spans="28:33" ht="15.75" customHeight="1" x14ac:dyDescent="0.3"/>
    <row r="95" spans="28:33" ht="15.75" customHeight="1" x14ac:dyDescent="0.3"/>
    <row r="96" spans="28:3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Q988"/>
  <sheetViews>
    <sheetView tabSelected="1" workbookViewId="0">
      <pane xSplit="3" ySplit="1" topLeftCell="AC6" activePane="bottomRight" state="frozen"/>
      <selection pane="topRight" activeCell="F1" sqref="F1"/>
      <selection pane="bottomLeft" activeCell="A2" sqref="A2"/>
      <selection pane="bottomRight" activeCell="AM25" sqref="AM25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10" width="8.88671875" style="3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39" width="14.44140625" style="3"/>
    <col min="40" max="40" width="20.33203125" style="3" bestFit="1" customWidth="1"/>
    <col min="41" max="42" width="23" style="3" bestFit="1" customWidth="1"/>
    <col min="43" max="16384" width="14.44140625" style="3"/>
  </cols>
  <sheetData>
    <row r="1" spans="1:43" customFormat="1" ht="14.4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246</v>
      </c>
      <c r="AL1" t="s">
        <v>242</v>
      </c>
      <c r="AN1" t="s">
        <v>243</v>
      </c>
      <c r="AO1" t="s">
        <v>244</v>
      </c>
      <c r="AP1" t="s">
        <v>245</v>
      </c>
      <c r="AQ1" s="3"/>
    </row>
    <row r="2" spans="1:43" customFormat="1" ht="14.4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SUMPRODUCT(Table_14[[#This Row],[Nickname]:[Sexual preferences]],'privacy values clean'!$B$2:$S$2)/7</f>
        <v>2.2857142857142856</v>
      </c>
      <c r="AE2" s="3">
        <f>SUMPRODUCT(Table_14[[#This Row],[Nickname]:[Sexual preferences]],'privacy values clean'!$B$3:$S$3)/7</f>
        <v>2.1428571428571428</v>
      </c>
      <c r="AF2" s="3">
        <f>SUMPRODUCT(Table_14[[#This Row],[Nickname]:[Sexual preferences]],'privacy values clean'!$B$4:$S$4)/7</f>
        <v>3.8571428571428572</v>
      </c>
      <c r="AG2" s="3">
        <f>SUMPRODUCT(Table_14[[#This Row],[Nickname]:[Sexual preferences]],'privacy values clean'!$B$5:$S$5)/7</f>
        <v>2.8571428571428572</v>
      </c>
      <c r="AH2" s="3">
        <f>SUMPRODUCT(Table_14[[#This Row],[Nickname]:[Sexual preferences]],'privacy values clean'!$B$6:$S$6)/7</f>
        <v>1.4285714285714286</v>
      </c>
      <c r="AI2" s="3">
        <f>SUMPRODUCT(Table_14[[#This Row],[Nickname]:[Sexual preferences]],'privacy values clean'!$B$7:$S$7)/7</f>
        <v>2</v>
      </c>
      <c r="AJ2" s="3">
        <f>SUMPRODUCT(Table_14[[#This Row],[Nickname]:[Sexual preferences]],'privacy values clean'!$B$8:$S$8)/7</f>
        <v>2.2857142857142856</v>
      </c>
      <c r="AK2" s="3">
        <f>SUM(AD2:AJ2)</f>
        <v>16.857142857142858</v>
      </c>
      <c r="AL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2">
        <f>SQRT(SUMSQ(AD2:AJ2))</f>
        <v>6.6424731071786685</v>
      </c>
      <c r="AN2">
        <f>SQRT(SUMSQ(AD2*AL2,AE2*AL2,AF2*AL2,AG2*AL2,AH2*AL2,AI2*AL2,AJ2*AL2))</f>
        <v>9.9637096607680018</v>
      </c>
      <c r="AO2">
        <f>SQRT(SUMSQ(AD2*AL2*0.75, AE2*AL2*0.75, AF2*AL2*0.75, AG2*AL2*0.75, AH2*AL2*0.75, AI2*AL2*0.75, AJ2*AL2*0.75))</f>
        <v>7.4727822455760027</v>
      </c>
      <c r="AP2">
        <f>SQRT(SUMSQ(AD2*AL2*1.25, AE2*AL2*1.25, AF2*AL2*1.25, AG2*AL2*1.25, AH2*AL2*1.25, AI2*AL2*1.25, AJ2*AL2*1.25))</f>
        <v>12.454637075960004</v>
      </c>
    </row>
    <row r="3" spans="1:43" customFormat="1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SUMPRODUCT(Table_14[[#This Row],[Nickname]:[Sexual preferences]],'privacy values clean'!$B$2:$S$2)/7</f>
        <v>2.8571428571428572</v>
      </c>
      <c r="AE3" s="3">
        <f>SUMPRODUCT(Table_14[[#This Row],[Nickname]:[Sexual preferences]],'privacy values clean'!$B$3:$S$3)/7</f>
        <v>2.2857142857142856</v>
      </c>
      <c r="AF3" s="3">
        <f>SUMPRODUCT(Table_14[[#This Row],[Nickname]:[Sexual preferences]],'privacy values clean'!$B$4:$S$4)/7</f>
        <v>2.4285714285714284</v>
      </c>
      <c r="AG3" s="3">
        <f>SUMPRODUCT(Table_14[[#This Row],[Nickname]:[Sexual preferences]],'privacy values clean'!$B$5:$S$5)/7</f>
        <v>2.2857142857142856</v>
      </c>
      <c r="AH3" s="3">
        <f>SUMPRODUCT(Table_14[[#This Row],[Nickname]:[Sexual preferences]],'privacy values clean'!$B$6:$S$6)/7</f>
        <v>1.4285714285714286</v>
      </c>
      <c r="AI3" s="3">
        <f>SUMPRODUCT(Table_14[[#This Row],[Nickname]:[Sexual preferences]],'privacy values clean'!$B$7:$S$7)/7</f>
        <v>2.1428571428571428</v>
      </c>
      <c r="AJ3" s="3">
        <f>SUMPRODUCT(Table_14[[#This Row],[Nickname]:[Sexual preferences]],'privacy values clean'!$B$8:$S$8)/7</f>
        <v>2.1428571428571428</v>
      </c>
      <c r="AK3" s="3">
        <f t="shared" ref="AK3:AK66" si="0">SUM(AD3:AJ3)</f>
        <v>15.571428571428571</v>
      </c>
      <c r="AL3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M3">
        <f t="shared" ref="AM3:AM66" si="1">SQRT(SUMSQ(AD3:AJ3))</f>
        <v>5.9778502722593361</v>
      </c>
      <c r="AN3">
        <f t="shared" ref="AN3:AN66" si="2">SQRT(SUMSQ(AD3*AL3,AE3*AL3,AF3*AL3,AG3*AL3,AH3*AL3,AI3*AL3,AJ3*AL3))</f>
        <v>4.9815418935494469</v>
      </c>
      <c r="AO3">
        <f t="shared" ref="AO3:AO66" si="3">SQRT(SUMSQ(AD3*AL3*0.75, AE3*AL3*0.75, AF3*AL3*0.75, AG3*AL3*0.75, AH3*AL3*0.75, AI3*AL3*0.75, AJ3*AL3*0.75))</f>
        <v>3.7361564201620849</v>
      </c>
      <c r="AP3">
        <f t="shared" ref="AP3:AP66" si="4">SQRT(SUMSQ(AD3*AL3*1.25, AE3*AL3*1.25, AF3*AL3*1.25, AG3*AL3*1.25, AH3*AL3*1.25, AI3*AL3*1.25, AJ3*AL3*1.25))</f>
        <v>6.2269273669368079</v>
      </c>
    </row>
    <row r="4" spans="1:43" customFormat="1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SUMPRODUCT(Table_14[[#This Row],[Nickname]:[Sexual preferences]],'privacy values clean'!$B$2:$S$2)/7</f>
        <v>1.7142857142857142</v>
      </c>
      <c r="AE4" s="3">
        <f>SUMPRODUCT(Table_14[[#This Row],[Nickname]:[Sexual preferences]],'privacy values clean'!$B$3:$S$3)/7</f>
        <v>2</v>
      </c>
      <c r="AF4" s="3">
        <f>SUMPRODUCT(Table_14[[#This Row],[Nickname]:[Sexual preferences]],'privacy values clean'!$B$4:$S$4)/7</f>
        <v>3.8571428571428572</v>
      </c>
      <c r="AG4" s="3">
        <f>SUMPRODUCT(Table_14[[#This Row],[Nickname]:[Sexual preferences]],'privacy values clean'!$B$5:$S$5)/7</f>
        <v>2.4285714285714284</v>
      </c>
      <c r="AH4" s="3">
        <f>SUMPRODUCT(Table_14[[#This Row],[Nickname]:[Sexual preferences]],'privacy values clean'!$B$6:$S$6)/7</f>
        <v>1.4285714285714286</v>
      </c>
      <c r="AI4" s="3">
        <f>SUMPRODUCT(Table_14[[#This Row],[Nickname]:[Sexual preferences]],'privacy values clean'!$B$7:$S$7)/7</f>
        <v>2</v>
      </c>
      <c r="AJ4" s="3">
        <f>SUMPRODUCT(Table_14[[#This Row],[Nickname]:[Sexual preferences]],'privacy values clean'!$B$8:$S$8)/7</f>
        <v>2</v>
      </c>
      <c r="AK4" s="3">
        <f t="shared" si="0"/>
        <v>15.428571428571429</v>
      </c>
      <c r="AL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4">
        <f t="shared" si="1"/>
        <v>6.1445180478875905</v>
      </c>
      <c r="AN4">
        <f t="shared" si="2"/>
        <v>7.6806475598594881</v>
      </c>
      <c r="AO4">
        <f t="shared" si="3"/>
        <v>5.7604856698946163</v>
      </c>
      <c r="AP4">
        <f t="shared" si="4"/>
        <v>9.600809449824359</v>
      </c>
    </row>
    <row r="5" spans="1:43" customFormat="1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SUMPRODUCT(Table_14[[#This Row],[Nickname]:[Sexual preferences]],'privacy values clean'!$B$2:$S$2)/7</f>
        <v>3.4285714285714284</v>
      </c>
      <c r="AE5" s="3">
        <f>SUMPRODUCT(Table_14[[#This Row],[Nickname]:[Sexual preferences]],'privacy values clean'!$B$3:$S$3)/7</f>
        <v>3</v>
      </c>
      <c r="AF5" s="3">
        <f>SUMPRODUCT(Table_14[[#This Row],[Nickname]:[Sexual preferences]],'privacy values clean'!$B$4:$S$4)/7</f>
        <v>2.7142857142857144</v>
      </c>
      <c r="AG5" s="3">
        <f>SUMPRODUCT(Table_14[[#This Row],[Nickname]:[Sexual preferences]],'privacy values clean'!$B$5:$S$5)/7</f>
        <v>2.7142857142857144</v>
      </c>
      <c r="AH5" s="3">
        <f>SUMPRODUCT(Table_14[[#This Row],[Nickname]:[Sexual preferences]],'privacy values clean'!$B$6:$S$6)/7</f>
        <v>1.5714285714285714</v>
      </c>
      <c r="AI5" s="3">
        <f>SUMPRODUCT(Table_14[[#This Row],[Nickname]:[Sexual preferences]],'privacy values clean'!$B$7:$S$7)/7</f>
        <v>2.2857142857142856</v>
      </c>
      <c r="AJ5" s="3">
        <f>SUMPRODUCT(Table_14[[#This Row],[Nickname]:[Sexual preferences]],'privacy values clean'!$B$8:$S$8)/7</f>
        <v>2.7142857142857144</v>
      </c>
      <c r="AK5" s="3">
        <f t="shared" si="0"/>
        <v>18.428571428571431</v>
      </c>
      <c r="AL5">
        <f>(((IF(Table_14[[#This Row],[extra sec]]=1,1,0)+IF(Table_14[[#This Row],[min mask]]="l",1,0)+IF(Table_14[[#This Row],[min length]]&gt;7,1,0))/6+0.5)+IF(Table_14[[#This Row],[min length]]&gt;8,0.5,0))*IF(Table_14[[#This Row],[2fa]]=1,1.5,1)</f>
        <v>0.5</v>
      </c>
      <c r="AM5">
        <f t="shared" si="1"/>
        <v>7.109924078931031</v>
      </c>
      <c r="AN5">
        <f t="shared" si="2"/>
        <v>3.5549620394655155</v>
      </c>
      <c r="AO5">
        <f t="shared" si="3"/>
        <v>2.6662215295991363</v>
      </c>
      <c r="AP5">
        <f t="shared" si="4"/>
        <v>4.4437025493318947</v>
      </c>
    </row>
    <row r="6" spans="1:43" customFormat="1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SUMPRODUCT(Table_14[[#This Row],[Nickname]:[Sexual preferences]],'privacy values clean'!$B$2:$S$2)/7</f>
        <v>2.5714285714285716</v>
      </c>
      <c r="AE6" s="3">
        <f>SUMPRODUCT(Table_14[[#This Row],[Nickname]:[Sexual preferences]],'privacy values clean'!$B$3:$S$3)/7</f>
        <v>2.4285714285714284</v>
      </c>
      <c r="AF6" s="3">
        <f>SUMPRODUCT(Table_14[[#This Row],[Nickname]:[Sexual preferences]],'privacy values clean'!$B$4:$S$4)/7</f>
        <v>3.4285714285714284</v>
      </c>
      <c r="AG6" s="3">
        <f>SUMPRODUCT(Table_14[[#This Row],[Nickname]:[Sexual preferences]],'privacy values clean'!$B$5:$S$5)/7</f>
        <v>2.2857142857142856</v>
      </c>
      <c r="AH6" s="3">
        <f>SUMPRODUCT(Table_14[[#This Row],[Nickname]:[Sexual preferences]],'privacy values clean'!$B$6:$S$6)/7</f>
        <v>1.4285714285714286</v>
      </c>
      <c r="AI6" s="3">
        <f>SUMPRODUCT(Table_14[[#This Row],[Nickname]:[Sexual preferences]],'privacy values clean'!$B$7:$S$7)/7</f>
        <v>2.1428571428571428</v>
      </c>
      <c r="AJ6" s="3">
        <f>SUMPRODUCT(Table_14[[#This Row],[Nickname]:[Sexual preferences]],'privacy values clean'!$B$8:$S$8)/7</f>
        <v>2.1428571428571428</v>
      </c>
      <c r="AK6" s="3">
        <f t="shared" si="0"/>
        <v>16.428571428571431</v>
      </c>
      <c r="AL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6">
        <f t="shared" si="1"/>
        <v>6.3807746954649414</v>
      </c>
      <c r="AN6">
        <f t="shared" si="2"/>
        <v>9.5711620431974112</v>
      </c>
      <c r="AO6">
        <f t="shared" si="3"/>
        <v>7.1783715323980584</v>
      </c>
      <c r="AP6">
        <f t="shared" si="4"/>
        <v>11.963952553996764</v>
      </c>
    </row>
    <row r="7" spans="1:43" customFormat="1" ht="14.4" x14ac:dyDescent="0.3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SUMPRODUCT(Table_14[[#This Row],[Nickname]:[Sexual preferences]],'privacy values clean'!$B$2:$S$2)/7</f>
        <v>5.1428571428571432</v>
      </c>
      <c r="AE7" s="3">
        <f>SUMPRODUCT(Table_14[[#This Row],[Nickname]:[Sexual preferences]],'privacy values clean'!$B$3:$S$3)/7</f>
        <v>2.8571428571428572</v>
      </c>
      <c r="AF7" s="3">
        <f>SUMPRODUCT(Table_14[[#This Row],[Nickname]:[Sexual preferences]],'privacy values clean'!$B$4:$S$4)/7</f>
        <v>5</v>
      </c>
      <c r="AG7" s="3">
        <f>SUMPRODUCT(Table_14[[#This Row],[Nickname]:[Sexual preferences]],'privacy values clean'!$B$5:$S$5)/7</f>
        <v>4.5714285714285712</v>
      </c>
      <c r="AH7" s="3">
        <f>SUMPRODUCT(Table_14[[#This Row],[Nickname]:[Sexual preferences]],'privacy values clean'!$B$6:$S$6)/7</f>
        <v>3.1428571428571428</v>
      </c>
      <c r="AI7" s="3">
        <f>SUMPRODUCT(Table_14[[#This Row],[Nickname]:[Sexual preferences]],'privacy values clean'!$B$7:$S$7)/7</f>
        <v>2.5714285714285716</v>
      </c>
      <c r="AJ7" s="3">
        <f>SUMPRODUCT(Table_14[[#This Row],[Nickname]:[Sexual preferences]],'privacy values clean'!$B$8:$S$8)/7</f>
        <v>2.5714285714285716</v>
      </c>
      <c r="AK7" s="3">
        <f t="shared" si="0"/>
        <v>25.857142857142858</v>
      </c>
      <c r="AL7">
        <f>(((IF(Table_14[[#This Row],[extra sec]]=1,1,0)+IF(Table_14[[#This Row],[min mask]]="l",1,0)+IF(Table_14[[#This Row],[min length]]&gt;7,1,0))/6+0.5)+IF(Table_14[[#This Row],[min length]]&gt;8,0.5,0))*IF(Table_14[[#This Row],[2fa]]=1,1.5,1)</f>
        <v>1.7499999999999998</v>
      </c>
      <c r="AM7">
        <f t="shared" si="1"/>
        <v>10.179010015613462</v>
      </c>
      <c r="AN7">
        <f t="shared" si="2"/>
        <v>17.813267527323557</v>
      </c>
      <c r="AO7">
        <f t="shared" si="3"/>
        <v>13.359950645492667</v>
      </c>
      <c r="AP7">
        <f t="shared" si="4"/>
        <v>22.266584409154447</v>
      </c>
    </row>
    <row r="8" spans="1:43" customFormat="1" ht="14.4" x14ac:dyDescent="0.3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SUMPRODUCT(Table_14[[#This Row],[Nickname]:[Sexual preferences]],'privacy values clean'!$B$2:$S$2)/7</f>
        <v>0.42857142857142855</v>
      </c>
      <c r="AE8" s="3">
        <f>SUMPRODUCT(Table_14[[#This Row],[Nickname]:[Sexual preferences]],'privacy values clean'!$B$3:$S$3)/7</f>
        <v>0.7142857142857143</v>
      </c>
      <c r="AF8" s="3">
        <f>SUMPRODUCT(Table_14[[#This Row],[Nickname]:[Sexual preferences]],'privacy values clean'!$B$4:$S$4)/7</f>
        <v>1.7142857142857142</v>
      </c>
      <c r="AG8" s="3">
        <f>SUMPRODUCT(Table_14[[#This Row],[Nickname]:[Sexual preferences]],'privacy values clean'!$B$5:$S$5)/7</f>
        <v>1.1428571428571428</v>
      </c>
      <c r="AH8" s="3">
        <f>SUMPRODUCT(Table_14[[#This Row],[Nickname]:[Sexual preferences]],'privacy values clean'!$B$6:$S$6)/7</f>
        <v>1.1428571428571428</v>
      </c>
      <c r="AI8" s="3">
        <f>SUMPRODUCT(Table_14[[#This Row],[Nickname]:[Sexual preferences]],'privacy values clean'!$B$7:$S$7)/7</f>
        <v>0.7142857142857143</v>
      </c>
      <c r="AJ8" s="3">
        <f>SUMPRODUCT(Table_14[[#This Row],[Nickname]:[Sexual preferences]],'privacy values clean'!$B$8:$S$8)/7</f>
        <v>1.1428571428571428</v>
      </c>
      <c r="AK8" s="3">
        <f t="shared" si="0"/>
        <v>7</v>
      </c>
      <c r="AL8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8">
        <f t="shared" si="1"/>
        <v>2.8392295591931132</v>
      </c>
      <c r="AN8">
        <f t="shared" si="2"/>
        <v>1.892819706128742</v>
      </c>
      <c r="AO8">
        <f t="shared" si="3"/>
        <v>1.4196147795965564</v>
      </c>
      <c r="AP8">
        <f t="shared" si="4"/>
        <v>2.3660246326609276</v>
      </c>
    </row>
    <row r="9" spans="1:43" customFormat="1" ht="14.4" x14ac:dyDescent="0.3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SUMPRODUCT(Table_14[[#This Row],[Nickname]:[Sexual preferences]],'privacy values clean'!$B$2:$S$2)/7</f>
        <v>3.7142857142857144</v>
      </c>
      <c r="AE9" s="3">
        <f>SUMPRODUCT(Table_14[[#This Row],[Nickname]:[Sexual preferences]],'privacy values clean'!$B$3:$S$3)/7</f>
        <v>1.8571428571428572</v>
      </c>
      <c r="AF9" s="3">
        <f>SUMPRODUCT(Table_14[[#This Row],[Nickname]:[Sexual preferences]],'privacy values clean'!$B$4:$S$4)/7</f>
        <v>4</v>
      </c>
      <c r="AG9" s="3">
        <f>SUMPRODUCT(Table_14[[#This Row],[Nickname]:[Sexual preferences]],'privacy values clean'!$B$5:$S$5)/7</f>
        <v>3.2857142857142856</v>
      </c>
      <c r="AH9" s="3">
        <f>SUMPRODUCT(Table_14[[#This Row],[Nickname]:[Sexual preferences]],'privacy values clean'!$B$6:$S$6)/7</f>
        <v>2.2857142857142856</v>
      </c>
      <c r="AI9" s="3">
        <f>SUMPRODUCT(Table_14[[#This Row],[Nickname]:[Sexual preferences]],'privacy values clean'!$B$7:$S$7)/7</f>
        <v>1.7142857142857142</v>
      </c>
      <c r="AJ9" s="3">
        <f>SUMPRODUCT(Table_14[[#This Row],[Nickname]:[Sexual preferences]],'privacy values clean'!$B$8:$S$8)/7</f>
        <v>2.1428571428571428</v>
      </c>
      <c r="AK9" s="3">
        <f t="shared" si="0"/>
        <v>19</v>
      </c>
      <c r="AL9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M9">
        <f t="shared" si="1"/>
        <v>7.5363066794914166</v>
      </c>
      <c r="AN9">
        <f t="shared" si="2"/>
        <v>6.2802555662428459</v>
      </c>
      <c r="AO9">
        <f t="shared" si="3"/>
        <v>4.7101916746821342</v>
      </c>
      <c r="AP9">
        <f t="shared" si="4"/>
        <v>7.8503194578035576</v>
      </c>
    </row>
    <row r="10" spans="1:43" customFormat="1" ht="14.4" x14ac:dyDescent="0.3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SUMPRODUCT(Table_14[[#This Row],[Nickname]:[Sexual preferences]],'privacy values clean'!$B$2:$S$2)/7</f>
        <v>1.2857142857142858</v>
      </c>
      <c r="AE10" s="3">
        <f>SUMPRODUCT(Table_14[[#This Row],[Nickname]:[Sexual preferences]],'privacy values clean'!$B$3:$S$3)/7</f>
        <v>0.7142857142857143</v>
      </c>
      <c r="AF10" s="3">
        <f>SUMPRODUCT(Table_14[[#This Row],[Nickname]:[Sexual preferences]],'privacy values clean'!$B$4:$S$4)/7</f>
        <v>1.1428571428571428</v>
      </c>
      <c r="AG10" s="3">
        <f>SUMPRODUCT(Table_14[[#This Row],[Nickname]:[Sexual preferences]],'privacy values clean'!$B$5:$S$5)/7</f>
        <v>0.8571428571428571</v>
      </c>
      <c r="AH10" s="3">
        <f>SUMPRODUCT(Table_14[[#This Row],[Nickname]:[Sexual preferences]],'privacy values clean'!$B$6:$S$6)/7</f>
        <v>0.8571428571428571</v>
      </c>
      <c r="AI10" s="3">
        <f>SUMPRODUCT(Table_14[[#This Row],[Nickname]:[Sexual preferences]],'privacy values clean'!$B$7:$S$7)/7</f>
        <v>0.8571428571428571</v>
      </c>
      <c r="AJ10" s="3">
        <f>SUMPRODUCT(Table_14[[#This Row],[Nickname]:[Sexual preferences]],'privacy values clean'!$B$8:$S$8)/7</f>
        <v>0.8571428571428571</v>
      </c>
      <c r="AK10" s="3">
        <f t="shared" si="0"/>
        <v>6.5714285714285703</v>
      </c>
      <c r="AL1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10">
        <f t="shared" si="1"/>
        <v>2.5314350209527641</v>
      </c>
      <c r="AN10">
        <f t="shared" si="2"/>
        <v>2.5314350209527641</v>
      </c>
      <c r="AO10">
        <f t="shared" si="3"/>
        <v>1.8985762657145731</v>
      </c>
      <c r="AP10">
        <f t="shared" si="4"/>
        <v>3.1642937761909558</v>
      </c>
    </row>
    <row r="11" spans="1:43" customFormat="1" ht="14.4" x14ac:dyDescent="0.3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SUMPRODUCT(Table_14[[#This Row],[Nickname]:[Sexual preferences]],'privacy values clean'!$B$2:$S$2)/7</f>
        <v>1.1428571428571428</v>
      </c>
      <c r="AE11" s="3">
        <f>SUMPRODUCT(Table_14[[#This Row],[Nickname]:[Sexual preferences]],'privacy values clean'!$B$3:$S$3)/7</f>
        <v>0.7142857142857143</v>
      </c>
      <c r="AF11" s="3">
        <f>SUMPRODUCT(Table_14[[#This Row],[Nickname]:[Sexual preferences]],'privacy values clean'!$B$4:$S$4)/7</f>
        <v>2</v>
      </c>
      <c r="AG11" s="3">
        <f>SUMPRODUCT(Table_14[[#This Row],[Nickname]:[Sexual preferences]],'privacy values clean'!$B$5:$S$5)/7</f>
        <v>1.4285714285714286</v>
      </c>
      <c r="AH11" s="3">
        <f>SUMPRODUCT(Table_14[[#This Row],[Nickname]:[Sexual preferences]],'privacy values clean'!$B$6:$S$6)/7</f>
        <v>0.8571428571428571</v>
      </c>
      <c r="AI11" s="3">
        <f>SUMPRODUCT(Table_14[[#This Row],[Nickname]:[Sexual preferences]],'privacy values clean'!$B$7:$S$7)/7</f>
        <v>0.7142857142857143</v>
      </c>
      <c r="AJ11" s="3">
        <f>SUMPRODUCT(Table_14[[#This Row],[Nickname]:[Sexual preferences]],'privacy values clean'!$B$8:$S$8)/7</f>
        <v>1</v>
      </c>
      <c r="AK11" s="3">
        <f t="shared" si="0"/>
        <v>7.8571428571428568</v>
      </c>
      <c r="AL1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11">
        <f t="shared" si="1"/>
        <v>3.1783707801838554</v>
      </c>
      <c r="AN11">
        <f t="shared" si="2"/>
        <v>3.1783707801838554</v>
      </c>
      <c r="AO11">
        <f t="shared" si="3"/>
        <v>2.3837780851378914</v>
      </c>
      <c r="AP11">
        <f t="shared" si="4"/>
        <v>3.9729634752298195</v>
      </c>
    </row>
    <row r="12" spans="1:43" customFormat="1" ht="14.4" x14ac:dyDescent="0.3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SUMPRODUCT(Table_14[[#This Row],[Nickname]:[Sexual preferences]],'privacy values clean'!$B$2:$S$2)/7</f>
        <v>3.7142857142857144</v>
      </c>
      <c r="AE12" s="3">
        <f>SUMPRODUCT(Table_14[[#This Row],[Nickname]:[Sexual preferences]],'privacy values clean'!$B$3:$S$3)/7</f>
        <v>1.8571428571428572</v>
      </c>
      <c r="AF12" s="3">
        <f>SUMPRODUCT(Table_14[[#This Row],[Nickname]:[Sexual preferences]],'privacy values clean'!$B$4:$S$4)/7</f>
        <v>3.7142857142857144</v>
      </c>
      <c r="AG12" s="3">
        <f>SUMPRODUCT(Table_14[[#This Row],[Nickname]:[Sexual preferences]],'privacy values clean'!$B$5:$S$5)/7</f>
        <v>2.4285714285714284</v>
      </c>
      <c r="AH12" s="3">
        <f>SUMPRODUCT(Table_14[[#This Row],[Nickname]:[Sexual preferences]],'privacy values clean'!$B$6:$S$6)/7</f>
        <v>2</v>
      </c>
      <c r="AI12" s="3">
        <f>SUMPRODUCT(Table_14[[#This Row],[Nickname]:[Sexual preferences]],'privacy values clean'!$B$7:$S$7)/7</f>
        <v>1.8571428571428572</v>
      </c>
      <c r="AJ12" s="3">
        <f>SUMPRODUCT(Table_14[[#This Row],[Nickname]:[Sexual preferences]],'privacy values clean'!$B$8:$S$8)/7</f>
        <v>1.8571428571428572</v>
      </c>
      <c r="AK12" s="3">
        <f t="shared" si="0"/>
        <v>17.428571428571427</v>
      </c>
      <c r="AL12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M12">
        <f t="shared" si="1"/>
        <v>6.9164105353772589</v>
      </c>
      <c r="AN12">
        <f t="shared" si="2"/>
        <v>13.832821070754518</v>
      </c>
      <c r="AO12">
        <f t="shared" si="3"/>
        <v>10.374615803065888</v>
      </c>
      <c r="AP12">
        <f t="shared" si="4"/>
        <v>17.29102633844315</v>
      </c>
    </row>
    <row r="13" spans="1:43" customFormat="1" ht="14.4" x14ac:dyDescent="0.3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SUMPRODUCT(Table_14[[#This Row],[Nickname]:[Sexual preferences]],'privacy values clean'!$B$2:$S$2)/7</f>
        <v>2.5714285714285716</v>
      </c>
      <c r="AE13" s="3">
        <f>SUMPRODUCT(Table_14[[#This Row],[Nickname]:[Sexual preferences]],'privacy values clean'!$B$3:$S$3)/7</f>
        <v>0.8571428571428571</v>
      </c>
      <c r="AF13" s="3">
        <f>SUMPRODUCT(Table_14[[#This Row],[Nickname]:[Sexual preferences]],'privacy values clean'!$B$4:$S$4)/7</f>
        <v>1.8571428571428572</v>
      </c>
      <c r="AG13" s="3">
        <f>SUMPRODUCT(Table_14[[#This Row],[Nickname]:[Sexual preferences]],'privacy values clean'!$B$5:$S$5)/7</f>
        <v>1.7142857142857142</v>
      </c>
      <c r="AH13" s="3">
        <f>SUMPRODUCT(Table_14[[#This Row],[Nickname]:[Sexual preferences]],'privacy values clean'!$B$6:$S$6)/7</f>
        <v>1.1428571428571428</v>
      </c>
      <c r="AI13" s="3">
        <f>SUMPRODUCT(Table_14[[#This Row],[Nickname]:[Sexual preferences]],'privacy values clean'!$B$7:$S$7)/7</f>
        <v>1.1428571428571428</v>
      </c>
      <c r="AJ13" s="3">
        <f>SUMPRODUCT(Table_14[[#This Row],[Nickname]:[Sexual preferences]],'privacy values clean'!$B$8:$S$8)/7</f>
        <v>1.1428571428571428</v>
      </c>
      <c r="AK13" s="3">
        <f t="shared" si="0"/>
        <v>10.428571428571429</v>
      </c>
      <c r="AL1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M13">
        <f t="shared" si="1"/>
        <v>4.2015546199579266</v>
      </c>
      <c r="AN13">
        <f t="shared" si="2"/>
        <v>4.9018137232842474</v>
      </c>
      <c r="AO13">
        <f t="shared" si="3"/>
        <v>3.6763602924631855</v>
      </c>
      <c r="AP13">
        <f t="shared" si="4"/>
        <v>6.1272671541053088</v>
      </c>
    </row>
    <row r="14" spans="1:43" customFormat="1" ht="14.4" x14ac:dyDescent="0.3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SUMPRODUCT(Table_14[[#This Row],[Nickname]:[Sexual preferences]],'privacy values clean'!$B$2:$S$2)/7</f>
        <v>3.7142857142857144</v>
      </c>
      <c r="AE14" s="3">
        <f>SUMPRODUCT(Table_14[[#This Row],[Nickname]:[Sexual preferences]],'privacy values clean'!$B$3:$S$3)/7</f>
        <v>1.5714285714285714</v>
      </c>
      <c r="AF14" s="3">
        <f>SUMPRODUCT(Table_14[[#This Row],[Nickname]:[Sexual preferences]],'privacy values clean'!$B$4:$S$4)/7</f>
        <v>3.8571428571428572</v>
      </c>
      <c r="AG14" s="3">
        <f>SUMPRODUCT(Table_14[[#This Row],[Nickname]:[Sexual preferences]],'privacy values clean'!$B$5:$S$5)/7</f>
        <v>3.2857142857142856</v>
      </c>
      <c r="AH14" s="3">
        <f>SUMPRODUCT(Table_14[[#This Row],[Nickname]:[Sexual preferences]],'privacy values clean'!$B$6:$S$6)/7</f>
        <v>2</v>
      </c>
      <c r="AI14" s="3">
        <f>SUMPRODUCT(Table_14[[#This Row],[Nickname]:[Sexual preferences]],'privacy values clean'!$B$7:$S$7)/7</f>
        <v>1.7142857142857142</v>
      </c>
      <c r="AJ14" s="3">
        <f>SUMPRODUCT(Table_14[[#This Row],[Nickname]:[Sexual preferences]],'privacy values clean'!$B$8:$S$8)/7</f>
        <v>1.7142857142857142</v>
      </c>
      <c r="AK14" s="3">
        <f t="shared" si="0"/>
        <v>17.857142857142858</v>
      </c>
      <c r="AL1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14">
        <f t="shared" si="1"/>
        <v>7.198355821339498</v>
      </c>
      <c r="AN14">
        <f t="shared" si="2"/>
        <v>8.9979447766743732</v>
      </c>
      <c r="AO14">
        <f t="shared" si="3"/>
        <v>6.7484585825057799</v>
      </c>
      <c r="AP14">
        <f t="shared" si="4"/>
        <v>11.247430970842967</v>
      </c>
    </row>
    <row r="15" spans="1:43" customFormat="1" ht="14.4" x14ac:dyDescent="0.3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SUMPRODUCT(Table_14[[#This Row],[Nickname]:[Sexual preferences]],'privacy values clean'!$B$2:$S$2)/7</f>
        <v>4.2857142857142856</v>
      </c>
      <c r="AE15" s="3">
        <f>SUMPRODUCT(Table_14[[#This Row],[Nickname]:[Sexual preferences]],'privacy values clean'!$B$3:$S$3)/7</f>
        <v>1.7142857142857142</v>
      </c>
      <c r="AF15" s="3">
        <f>SUMPRODUCT(Table_14[[#This Row],[Nickname]:[Sexual preferences]],'privacy values clean'!$B$4:$S$4)/7</f>
        <v>3.4285714285714284</v>
      </c>
      <c r="AG15" s="3">
        <f>SUMPRODUCT(Table_14[[#This Row],[Nickname]:[Sexual preferences]],'privacy values clean'!$B$5:$S$5)/7</f>
        <v>2.8571428571428572</v>
      </c>
      <c r="AH15" s="3">
        <f>SUMPRODUCT(Table_14[[#This Row],[Nickname]:[Sexual preferences]],'privacy values clean'!$B$6:$S$6)/7</f>
        <v>2</v>
      </c>
      <c r="AI15" s="3">
        <f>SUMPRODUCT(Table_14[[#This Row],[Nickname]:[Sexual preferences]],'privacy values clean'!$B$7:$S$7)/7</f>
        <v>1.8571428571428572</v>
      </c>
      <c r="AJ15" s="3">
        <f>SUMPRODUCT(Table_14[[#This Row],[Nickname]:[Sexual preferences]],'privacy values clean'!$B$8:$S$8)/7</f>
        <v>1.8571428571428572</v>
      </c>
      <c r="AK15" s="3">
        <f t="shared" si="0"/>
        <v>18</v>
      </c>
      <c r="AL1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15">
        <f t="shared" si="1"/>
        <v>7.2195878677104437</v>
      </c>
      <c r="AN15">
        <f t="shared" si="2"/>
        <v>7.2195878677104437</v>
      </c>
      <c r="AO15">
        <f t="shared" si="3"/>
        <v>5.4146909007828325</v>
      </c>
      <c r="AP15">
        <f t="shared" si="4"/>
        <v>9.024484834638054</v>
      </c>
    </row>
    <row r="16" spans="1:43" customFormat="1" ht="14.4" x14ac:dyDescent="0.3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SUMPRODUCT(Table_14[[#This Row],[Nickname]:[Sexual preferences]],'privacy values clean'!$B$2:$S$2)/7</f>
        <v>1</v>
      </c>
      <c r="AE16" s="3">
        <f>SUMPRODUCT(Table_14[[#This Row],[Nickname]:[Sexual preferences]],'privacy values clean'!$B$3:$S$3)/7</f>
        <v>0.8571428571428571</v>
      </c>
      <c r="AF16" s="3">
        <f>SUMPRODUCT(Table_14[[#This Row],[Nickname]:[Sexual preferences]],'privacy values clean'!$B$4:$S$4)/7</f>
        <v>2.1428571428571428</v>
      </c>
      <c r="AG16" s="3">
        <f>SUMPRODUCT(Table_14[[#This Row],[Nickname]:[Sexual preferences]],'privacy values clean'!$B$5:$S$5)/7</f>
        <v>0.8571428571428571</v>
      </c>
      <c r="AH16" s="3">
        <f>SUMPRODUCT(Table_14[[#This Row],[Nickname]:[Sexual preferences]],'privacy values clean'!$B$6:$S$6)/7</f>
        <v>0.8571428571428571</v>
      </c>
      <c r="AI16" s="3">
        <f>SUMPRODUCT(Table_14[[#This Row],[Nickname]:[Sexual preferences]],'privacy values clean'!$B$7:$S$7)/7</f>
        <v>0.8571428571428571</v>
      </c>
      <c r="AJ16" s="3">
        <f>SUMPRODUCT(Table_14[[#This Row],[Nickname]:[Sexual preferences]],'privacy values clean'!$B$8:$S$8)/7</f>
        <v>0.8571428571428571</v>
      </c>
      <c r="AK16" s="3">
        <f t="shared" si="0"/>
        <v>7.428571428571427</v>
      </c>
      <c r="AL1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16">
        <f t="shared" si="1"/>
        <v>3.0438965360946453</v>
      </c>
      <c r="AN16">
        <f t="shared" si="2"/>
        <v>4.5658448041419675</v>
      </c>
      <c r="AO16">
        <f t="shared" si="3"/>
        <v>3.4243836031064756</v>
      </c>
      <c r="AP16">
        <f t="shared" si="4"/>
        <v>5.7073060051774593</v>
      </c>
    </row>
    <row r="17" spans="1:42" customFormat="1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SUMPRODUCT(Table_14[[#This Row],[Nickname]:[Sexual preferences]],'privacy values clean'!$B$2:$S$2)/7</f>
        <v>2</v>
      </c>
      <c r="AE17" s="3">
        <f>SUMPRODUCT(Table_14[[#This Row],[Nickname]:[Sexual preferences]],'privacy values clean'!$B$3:$S$3)/7</f>
        <v>1</v>
      </c>
      <c r="AF17" s="3">
        <f>SUMPRODUCT(Table_14[[#This Row],[Nickname]:[Sexual preferences]],'privacy values clean'!$B$4:$S$4)/7</f>
        <v>2.2857142857142856</v>
      </c>
      <c r="AG17" s="3">
        <f>SUMPRODUCT(Table_14[[#This Row],[Nickname]:[Sexual preferences]],'privacy values clean'!$B$5:$S$5)/7</f>
        <v>1.2857142857142858</v>
      </c>
      <c r="AH17" s="3">
        <f>SUMPRODUCT(Table_14[[#This Row],[Nickname]:[Sexual preferences]],'privacy values clean'!$B$6:$S$6)/7</f>
        <v>1.2857142857142858</v>
      </c>
      <c r="AI17" s="3">
        <f>SUMPRODUCT(Table_14[[#This Row],[Nickname]:[Sexual preferences]],'privacy values clean'!$B$7:$S$7)/7</f>
        <v>1.2857142857142858</v>
      </c>
      <c r="AJ17" s="3">
        <f>SUMPRODUCT(Table_14[[#This Row],[Nickname]:[Sexual preferences]],'privacy values clean'!$B$8:$S$8)/7</f>
        <v>1.2857142857142858</v>
      </c>
      <c r="AK17" s="3">
        <f t="shared" si="0"/>
        <v>10.428571428571429</v>
      </c>
      <c r="AL17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M17">
        <f t="shared" si="1"/>
        <v>4.1032590332414491</v>
      </c>
      <c r="AN17">
        <f t="shared" si="2"/>
        <v>8.2065180664828983</v>
      </c>
      <c r="AO17">
        <f t="shared" si="3"/>
        <v>6.1548885498621733</v>
      </c>
      <c r="AP17">
        <f t="shared" si="4"/>
        <v>10.258147583103622</v>
      </c>
    </row>
    <row r="18" spans="1:42" customFormat="1" ht="14.4" x14ac:dyDescent="0.3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SUMPRODUCT(Table_14[[#This Row],[Nickname]:[Sexual preferences]],'privacy values clean'!$B$2:$S$2)/7</f>
        <v>2</v>
      </c>
      <c r="AE18" s="3">
        <f>SUMPRODUCT(Table_14[[#This Row],[Nickname]:[Sexual preferences]],'privacy values clean'!$B$3:$S$3)/7</f>
        <v>1</v>
      </c>
      <c r="AF18" s="3">
        <f>SUMPRODUCT(Table_14[[#This Row],[Nickname]:[Sexual preferences]],'privacy values clean'!$B$4:$S$4)/7</f>
        <v>2.2857142857142856</v>
      </c>
      <c r="AG18" s="3">
        <f>SUMPRODUCT(Table_14[[#This Row],[Nickname]:[Sexual preferences]],'privacy values clean'!$B$5:$S$5)/7</f>
        <v>1.2857142857142858</v>
      </c>
      <c r="AH18" s="3">
        <f>SUMPRODUCT(Table_14[[#This Row],[Nickname]:[Sexual preferences]],'privacy values clean'!$B$6:$S$6)/7</f>
        <v>1.2857142857142858</v>
      </c>
      <c r="AI18" s="3">
        <f>SUMPRODUCT(Table_14[[#This Row],[Nickname]:[Sexual preferences]],'privacy values clean'!$B$7:$S$7)/7</f>
        <v>1.2857142857142858</v>
      </c>
      <c r="AJ18" s="3">
        <f>SUMPRODUCT(Table_14[[#This Row],[Nickname]:[Sexual preferences]],'privacy values clean'!$B$8:$S$8)/7</f>
        <v>1.2857142857142858</v>
      </c>
      <c r="AK18" s="3">
        <f t="shared" si="0"/>
        <v>10.428571428571429</v>
      </c>
      <c r="AL1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18">
        <f t="shared" si="1"/>
        <v>4.1032590332414491</v>
      </c>
      <c r="AN18">
        <f t="shared" si="2"/>
        <v>3.0774442749310866</v>
      </c>
      <c r="AO18">
        <f t="shared" si="3"/>
        <v>2.3080832061983152</v>
      </c>
      <c r="AP18">
        <f t="shared" si="4"/>
        <v>3.846805343663859</v>
      </c>
    </row>
    <row r="19" spans="1:42" customFormat="1" ht="14.4" x14ac:dyDescent="0.3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234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SUMPRODUCT(Table_14[[#This Row],[Nickname]:[Sexual preferences]],'privacy values clean'!$B$2:$S$2)/7</f>
        <v>3</v>
      </c>
      <c r="AE19" s="3">
        <f>SUMPRODUCT(Table_14[[#This Row],[Nickname]:[Sexual preferences]],'privacy values clean'!$B$3:$S$3)/7</f>
        <v>1.4285714285714286</v>
      </c>
      <c r="AF19" s="3">
        <f>SUMPRODUCT(Table_14[[#This Row],[Nickname]:[Sexual preferences]],'privacy values clean'!$B$4:$S$4)/7</f>
        <v>3.2857142857142856</v>
      </c>
      <c r="AG19" s="3">
        <f>SUMPRODUCT(Table_14[[#This Row],[Nickname]:[Sexual preferences]],'privacy values clean'!$B$5:$S$5)/7</f>
        <v>2.1428571428571428</v>
      </c>
      <c r="AH19" s="3">
        <f>SUMPRODUCT(Table_14[[#This Row],[Nickname]:[Sexual preferences]],'privacy values clean'!$B$6:$S$6)/7</f>
        <v>1.8571428571428572</v>
      </c>
      <c r="AI19" s="3">
        <f>SUMPRODUCT(Table_14[[#This Row],[Nickname]:[Sexual preferences]],'privacy values clean'!$B$7:$S$7)/7</f>
        <v>1.7142857142857142</v>
      </c>
      <c r="AJ19" s="3">
        <f>SUMPRODUCT(Table_14[[#This Row],[Nickname]:[Sexual preferences]],'privacy values clean'!$B$8:$S$8)/7</f>
        <v>1.7142857142857142</v>
      </c>
      <c r="AK19" s="3">
        <f t="shared" si="0"/>
        <v>15.142857142857142</v>
      </c>
      <c r="AL1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19">
        <f t="shared" si="1"/>
        <v>5.9795570104160998</v>
      </c>
      <c r="AN19">
        <f t="shared" si="2"/>
        <v>7.4744462630201252</v>
      </c>
      <c r="AO19">
        <f t="shared" si="3"/>
        <v>5.6058346972650934</v>
      </c>
      <c r="AP19">
        <f t="shared" si="4"/>
        <v>9.3430578287751551</v>
      </c>
    </row>
    <row r="20" spans="1:42" customFormat="1" ht="15.75" customHeight="1" x14ac:dyDescent="0.3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SUMPRODUCT(Table_14[[#This Row],[Nickname]:[Sexual preferences]],'privacy values clean'!$B$2:$S$2)/7</f>
        <v>2.1428571428571428</v>
      </c>
      <c r="AE20" s="3">
        <f>SUMPRODUCT(Table_14[[#This Row],[Nickname]:[Sexual preferences]],'privacy values clean'!$B$3:$S$3)/7</f>
        <v>0.8571428571428571</v>
      </c>
      <c r="AF20" s="3">
        <f>SUMPRODUCT(Table_14[[#This Row],[Nickname]:[Sexual preferences]],'privacy values clean'!$B$4:$S$4)/7</f>
        <v>2.1428571428571428</v>
      </c>
      <c r="AG20" s="3">
        <f>SUMPRODUCT(Table_14[[#This Row],[Nickname]:[Sexual preferences]],'privacy values clean'!$B$5:$S$5)/7</f>
        <v>1.4285714285714286</v>
      </c>
      <c r="AH20" s="3">
        <f>SUMPRODUCT(Table_14[[#This Row],[Nickname]:[Sexual preferences]],'privacy values clean'!$B$6:$S$6)/7</f>
        <v>1.1428571428571428</v>
      </c>
      <c r="AI20" s="3">
        <f>SUMPRODUCT(Table_14[[#This Row],[Nickname]:[Sexual preferences]],'privacy values clean'!$B$7:$S$7)/7</f>
        <v>1.1428571428571428</v>
      </c>
      <c r="AJ20" s="3">
        <f>SUMPRODUCT(Table_14[[#This Row],[Nickname]:[Sexual preferences]],'privacy values clean'!$B$8:$S$8)/7</f>
        <v>1.4285714285714286</v>
      </c>
      <c r="AK20" s="3">
        <f t="shared" si="0"/>
        <v>10.285714285714285</v>
      </c>
      <c r="AL2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0">
        <f t="shared" si="1"/>
        <v>4.0758121764820299</v>
      </c>
      <c r="AN20">
        <f t="shared" si="2"/>
        <v>4.0758121764820299</v>
      </c>
      <c r="AO20">
        <f t="shared" si="3"/>
        <v>3.0568591323615224</v>
      </c>
      <c r="AP20">
        <f t="shared" si="4"/>
        <v>5.0947652206025369</v>
      </c>
    </row>
    <row r="21" spans="1:42" customFormat="1" ht="15.75" customHeight="1" x14ac:dyDescent="0.3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SUMPRODUCT(Table_14[[#This Row],[Nickname]:[Sexual preferences]],'privacy values clean'!$B$2:$S$2)/7</f>
        <v>1</v>
      </c>
      <c r="AE21" s="3">
        <f>SUMPRODUCT(Table_14[[#This Row],[Nickname]:[Sexual preferences]],'privacy values clean'!$B$3:$S$3)/7</f>
        <v>0.7142857142857143</v>
      </c>
      <c r="AF21" s="3">
        <f>SUMPRODUCT(Table_14[[#This Row],[Nickname]:[Sexual preferences]],'privacy values clean'!$B$4:$S$4)/7</f>
        <v>2</v>
      </c>
      <c r="AG21" s="3">
        <f>SUMPRODUCT(Table_14[[#This Row],[Nickname]:[Sexual preferences]],'privacy values clean'!$B$5:$S$5)/7</f>
        <v>0.8571428571428571</v>
      </c>
      <c r="AH21" s="3">
        <f>SUMPRODUCT(Table_14[[#This Row],[Nickname]:[Sexual preferences]],'privacy values clean'!$B$6:$S$6)/7</f>
        <v>0.8571428571428571</v>
      </c>
      <c r="AI21" s="3">
        <f>SUMPRODUCT(Table_14[[#This Row],[Nickname]:[Sexual preferences]],'privacy values clean'!$B$7:$S$7)/7</f>
        <v>0.8571428571428571</v>
      </c>
      <c r="AJ21" s="3">
        <f>SUMPRODUCT(Table_14[[#This Row],[Nickname]:[Sexual preferences]],'privacy values clean'!$B$8:$S$8)/7</f>
        <v>0.8571428571428571</v>
      </c>
      <c r="AK21" s="3">
        <f t="shared" si="0"/>
        <v>7.1428571428571415</v>
      </c>
      <c r="AL2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1">
        <f t="shared" si="1"/>
        <v>2.906712849910829</v>
      </c>
      <c r="AN21">
        <f t="shared" si="2"/>
        <v>2.906712849910829</v>
      </c>
      <c r="AO21">
        <f t="shared" si="3"/>
        <v>2.1800346374331219</v>
      </c>
      <c r="AP21">
        <f t="shared" si="4"/>
        <v>3.6333910623885366</v>
      </c>
    </row>
    <row r="22" spans="1:42" customFormat="1" ht="15.75" customHeight="1" x14ac:dyDescent="0.3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SUMPRODUCT(Table_14[[#This Row],[Nickname]:[Sexual preferences]],'privacy values clean'!$B$2:$S$2)/7</f>
        <v>0.2857142857142857</v>
      </c>
      <c r="AE22" s="3">
        <f>SUMPRODUCT(Table_14[[#This Row],[Nickname]:[Sexual preferences]],'privacy values clean'!$B$3:$S$3)/7</f>
        <v>0.42857142857142855</v>
      </c>
      <c r="AF22" s="3">
        <f>SUMPRODUCT(Table_14[[#This Row],[Nickname]:[Sexual preferences]],'privacy values clean'!$B$4:$S$4)/7</f>
        <v>1.7142857142857142</v>
      </c>
      <c r="AG22" s="3">
        <f>SUMPRODUCT(Table_14[[#This Row],[Nickname]:[Sexual preferences]],'privacy values clean'!$B$5:$S$5)/7</f>
        <v>0.8571428571428571</v>
      </c>
      <c r="AH22" s="3">
        <f>SUMPRODUCT(Table_14[[#This Row],[Nickname]:[Sexual preferences]],'privacy values clean'!$B$6:$S$6)/7</f>
        <v>0.5714285714285714</v>
      </c>
      <c r="AI22" s="3">
        <f>SUMPRODUCT(Table_14[[#This Row],[Nickname]:[Sexual preferences]],'privacy values clean'!$B$7:$S$7)/7</f>
        <v>0.42857142857142855</v>
      </c>
      <c r="AJ22" s="3">
        <f>SUMPRODUCT(Table_14[[#This Row],[Nickname]:[Sexual preferences]],'privacy values clean'!$B$8:$S$8)/7</f>
        <v>0.42857142857142855</v>
      </c>
      <c r="AK22" s="3">
        <f t="shared" si="0"/>
        <v>4.7142857142857144</v>
      </c>
      <c r="AL2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22">
        <f t="shared" si="1"/>
        <v>2.1523598819027661</v>
      </c>
      <c r="AN22">
        <f t="shared" si="2"/>
        <v>1.4349065879351774</v>
      </c>
      <c r="AO22">
        <f t="shared" si="3"/>
        <v>1.076179940951383</v>
      </c>
      <c r="AP22">
        <f t="shared" si="4"/>
        <v>1.7936332349189716</v>
      </c>
    </row>
    <row r="23" spans="1:42" customFormat="1" ht="15.75" customHeight="1" x14ac:dyDescent="0.3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SUMPRODUCT(Table_14[[#This Row],[Nickname]:[Sexual preferences]],'privacy values clean'!$B$2:$S$2)/7</f>
        <v>2</v>
      </c>
      <c r="AE23" s="3">
        <f>SUMPRODUCT(Table_14[[#This Row],[Nickname]:[Sexual preferences]],'privacy values clean'!$B$3:$S$3)/7</f>
        <v>1</v>
      </c>
      <c r="AF23" s="3">
        <f>SUMPRODUCT(Table_14[[#This Row],[Nickname]:[Sexual preferences]],'privacy values clean'!$B$4:$S$4)/7</f>
        <v>2.2857142857142856</v>
      </c>
      <c r="AG23" s="3">
        <f>SUMPRODUCT(Table_14[[#This Row],[Nickname]:[Sexual preferences]],'privacy values clean'!$B$5:$S$5)/7</f>
        <v>1.2857142857142858</v>
      </c>
      <c r="AH23" s="3">
        <f>SUMPRODUCT(Table_14[[#This Row],[Nickname]:[Sexual preferences]],'privacy values clean'!$B$6:$S$6)/7</f>
        <v>1.2857142857142858</v>
      </c>
      <c r="AI23" s="3">
        <f>SUMPRODUCT(Table_14[[#This Row],[Nickname]:[Sexual preferences]],'privacy values clean'!$B$7:$S$7)/7</f>
        <v>1.2857142857142858</v>
      </c>
      <c r="AJ23" s="3">
        <f>SUMPRODUCT(Table_14[[#This Row],[Nickname]:[Sexual preferences]],'privacy values clean'!$B$8:$S$8)/7</f>
        <v>1.2857142857142858</v>
      </c>
      <c r="AK23" s="3">
        <f t="shared" si="0"/>
        <v>10.428571428571429</v>
      </c>
      <c r="AL2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3">
        <f t="shared" si="1"/>
        <v>4.1032590332414491</v>
      </c>
      <c r="AN23">
        <f t="shared" si="2"/>
        <v>4.1032590332414491</v>
      </c>
      <c r="AO23">
        <f t="shared" si="3"/>
        <v>3.0774442749310866</v>
      </c>
      <c r="AP23">
        <f t="shared" si="4"/>
        <v>5.1290737915518108</v>
      </c>
    </row>
    <row r="24" spans="1:42" customFormat="1" ht="15.75" customHeight="1" x14ac:dyDescent="0.3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SUMPRODUCT(Table_14[[#This Row],[Nickname]:[Sexual preferences]],'privacy values clean'!$B$2:$S$2)/7</f>
        <v>1.5714285714285714</v>
      </c>
      <c r="AE24" s="3">
        <f>SUMPRODUCT(Table_14[[#This Row],[Nickname]:[Sexual preferences]],'privacy values clean'!$B$3:$S$3)/7</f>
        <v>1.1428571428571428</v>
      </c>
      <c r="AF24" s="3">
        <f>SUMPRODUCT(Table_14[[#This Row],[Nickname]:[Sexual preferences]],'privacy values clean'!$B$4:$S$4)/7</f>
        <v>1.5714285714285714</v>
      </c>
      <c r="AG24" s="3">
        <f>SUMPRODUCT(Table_14[[#This Row],[Nickname]:[Sexual preferences]],'privacy values clean'!$B$5:$S$5)/7</f>
        <v>1</v>
      </c>
      <c r="AH24" s="3">
        <f>SUMPRODUCT(Table_14[[#This Row],[Nickname]:[Sexual preferences]],'privacy values clean'!$B$6:$S$6)/7</f>
        <v>0.8571428571428571</v>
      </c>
      <c r="AI24" s="3">
        <f>SUMPRODUCT(Table_14[[#This Row],[Nickname]:[Sexual preferences]],'privacy values clean'!$B$7:$S$7)/7</f>
        <v>0.8571428571428571</v>
      </c>
      <c r="AJ24" s="3">
        <f>SUMPRODUCT(Table_14[[#This Row],[Nickname]:[Sexual preferences]],'privacy values clean'!$B$8:$S$8)/7</f>
        <v>0.8571428571428571</v>
      </c>
      <c r="AK24" s="3">
        <f t="shared" si="0"/>
        <v>7.8571428571428559</v>
      </c>
      <c r="AL2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24">
        <f t="shared" si="1"/>
        <v>3.0739192559071444</v>
      </c>
      <c r="AN24">
        <f t="shared" si="2"/>
        <v>2.0492795039380964</v>
      </c>
      <c r="AO24">
        <f t="shared" si="3"/>
        <v>1.5369596279535722</v>
      </c>
      <c r="AP24">
        <f t="shared" si="4"/>
        <v>2.5615993799226202</v>
      </c>
    </row>
    <row r="25" spans="1:42" customFormat="1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SUMPRODUCT(Table_14[[#This Row],[Nickname]:[Sexual preferences]],'privacy values clean'!$B$2:$S$2)/7</f>
        <v>5.1428571428571432</v>
      </c>
      <c r="AE25" s="3">
        <f>SUMPRODUCT(Table_14[[#This Row],[Nickname]:[Sexual preferences]],'privacy values clean'!$B$3:$S$3)/7</f>
        <v>3.5714285714285716</v>
      </c>
      <c r="AF25" s="3">
        <f>SUMPRODUCT(Table_14[[#This Row],[Nickname]:[Sexual preferences]],'privacy values clean'!$B$4:$S$4)/7</f>
        <v>6.2857142857142856</v>
      </c>
      <c r="AG25" s="3">
        <f>SUMPRODUCT(Table_14[[#This Row],[Nickname]:[Sexual preferences]],'privacy values clean'!$B$5:$S$5)/7</f>
        <v>4.8571428571428568</v>
      </c>
      <c r="AH25" s="3">
        <f>SUMPRODUCT(Table_14[[#This Row],[Nickname]:[Sexual preferences]],'privacy values clean'!$B$6:$S$6)/7</f>
        <v>3.5714285714285716</v>
      </c>
      <c r="AI25" s="3">
        <f>SUMPRODUCT(Table_14[[#This Row],[Nickname]:[Sexual preferences]],'privacy values clean'!$B$7:$S$7)/7</f>
        <v>3</v>
      </c>
      <c r="AJ25" s="3">
        <f>SUMPRODUCT(Table_14[[#This Row],[Nickname]:[Sexual preferences]],'privacy values clean'!$B$8:$S$8)/7</f>
        <v>3.5714285714285716</v>
      </c>
      <c r="AK25" s="3">
        <f t="shared" si="0"/>
        <v>30.000000000000004</v>
      </c>
      <c r="AL2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5">
        <f t="shared" si="1"/>
        <v>11.696851137404984</v>
      </c>
      <c r="AN25">
        <f t="shared" si="2"/>
        <v>11.696851137404984</v>
      </c>
      <c r="AO25">
        <f t="shared" si="3"/>
        <v>8.772638353053738</v>
      </c>
      <c r="AP25">
        <f t="shared" si="4"/>
        <v>14.621063921756228</v>
      </c>
    </row>
    <row r="26" spans="1:42" customFormat="1" ht="15.75" customHeight="1" x14ac:dyDescent="0.3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SUMPRODUCT(Table_14[[#This Row],[Nickname]:[Sexual preferences]],'privacy values clean'!$B$2:$S$2)/7</f>
        <v>4.7142857142857144</v>
      </c>
      <c r="AE26" s="3">
        <f>SUMPRODUCT(Table_14[[#This Row],[Nickname]:[Sexual preferences]],'privacy values clean'!$B$3:$S$3)/7</f>
        <v>3.1428571428571428</v>
      </c>
      <c r="AF26" s="3">
        <f>SUMPRODUCT(Table_14[[#This Row],[Nickname]:[Sexual preferences]],'privacy values clean'!$B$4:$S$4)/7</f>
        <v>5.5714285714285712</v>
      </c>
      <c r="AG26" s="3">
        <f>SUMPRODUCT(Table_14[[#This Row],[Nickname]:[Sexual preferences]],'privacy values clean'!$B$5:$S$5)/7</f>
        <v>4.2857142857142856</v>
      </c>
      <c r="AH26" s="3">
        <f>SUMPRODUCT(Table_14[[#This Row],[Nickname]:[Sexual preferences]],'privacy values clean'!$B$6:$S$6)/7</f>
        <v>3</v>
      </c>
      <c r="AI26" s="3">
        <f>SUMPRODUCT(Table_14[[#This Row],[Nickname]:[Sexual preferences]],'privacy values clean'!$B$7:$S$7)/7</f>
        <v>2.5714285714285716</v>
      </c>
      <c r="AJ26" s="3">
        <f>SUMPRODUCT(Table_14[[#This Row],[Nickname]:[Sexual preferences]],'privacy values clean'!$B$8:$S$8)/7</f>
        <v>2.8571428571428572</v>
      </c>
      <c r="AK26" s="3">
        <f t="shared" si="0"/>
        <v>26.142857142857146</v>
      </c>
      <c r="AL2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26">
        <f t="shared" si="1"/>
        <v>10.260882724488878</v>
      </c>
      <c r="AN26">
        <f t="shared" si="2"/>
        <v>15.391324086733317</v>
      </c>
      <c r="AO26">
        <f t="shared" si="3"/>
        <v>11.543493065049988</v>
      </c>
      <c r="AP26">
        <f t="shared" si="4"/>
        <v>19.239155108416647</v>
      </c>
    </row>
    <row r="27" spans="1:42" customFormat="1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SUMPRODUCT(Table_14[[#This Row],[Nickname]:[Sexual preferences]],'privacy values clean'!$B$2:$S$2)/7</f>
        <v>4.7142857142857144</v>
      </c>
      <c r="AE27" s="3">
        <f>SUMPRODUCT(Table_14[[#This Row],[Nickname]:[Sexual preferences]],'privacy values clean'!$B$3:$S$3)/7</f>
        <v>3.2857142857142856</v>
      </c>
      <c r="AF27" s="3">
        <f>SUMPRODUCT(Table_14[[#This Row],[Nickname]:[Sexual preferences]],'privacy values clean'!$B$4:$S$4)/7</f>
        <v>6.1428571428571432</v>
      </c>
      <c r="AG27" s="3">
        <f>SUMPRODUCT(Table_14[[#This Row],[Nickname]:[Sexual preferences]],'privacy values clean'!$B$5:$S$5)/7</f>
        <v>4.5714285714285712</v>
      </c>
      <c r="AH27" s="3">
        <f>SUMPRODUCT(Table_14[[#This Row],[Nickname]:[Sexual preferences]],'privacy values clean'!$B$6:$S$6)/7</f>
        <v>3.4285714285714284</v>
      </c>
      <c r="AI27" s="3">
        <f>SUMPRODUCT(Table_14[[#This Row],[Nickname]:[Sexual preferences]],'privacy values clean'!$B$7:$S$7)/7</f>
        <v>2.8571428571428572</v>
      </c>
      <c r="AJ27" s="3">
        <f>SUMPRODUCT(Table_14[[#This Row],[Nickname]:[Sexual preferences]],'privacy values clean'!$B$8:$S$8)/7</f>
        <v>3.4285714285714284</v>
      </c>
      <c r="AK27" s="3">
        <f t="shared" si="0"/>
        <v>28.428571428571427</v>
      </c>
      <c r="AL2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27">
        <f t="shared" si="1"/>
        <v>11.10524788612325</v>
      </c>
      <c r="AN27">
        <f t="shared" si="2"/>
        <v>13.881559857654061</v>
      </c>
      <c r="AO27">
        <f t="shared" si="3"/>
        <v>10.411169893240546</v>
      </c>
      <c r="AP27">
        <f t="shared" si="4"/>
        <v>17.351949822067578</v>
      </c>
    </row>
    <row r="28" spans="1:42" customFormat="1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SUMPRODUCT(Table_14[[#This Row],[Nickname]:[Sexual preferences]],'privacy values clean'!$B$2:$S$2)/7</f>
        <v>3.5714285714285716</v>
      </c>
      <c r="AE28" s="3">
        <f>SUMPRODUCT(Table_14[[#This Row],[Nickname]:[Sexual preferences]],'privacy values clean'!$B$3:$S$3)/7</f>
        <v>2.8571428571428572</v>
      </c>
      <c r="AF28" s="3">
        <f>SUMPRODUCT(Table_14[[#This Row],[Nickname]:[Sexual preferences]],'privacy values clean'!$B$4:$S$4)/7</f>
        <v>3.8571428571428572</v>
      </c>
      <c r="AG28" s="3">
        <f>SUMPRODUCT(Table_14[[#This Row],[Nickname]:[Sexual preferences]],'privacy values clean'!$B$5:$S$5)/7</f>
        <v>3.4285714285714284</v>
      </c>
      <c r="AH28" s="3">
        <f>SUMPRODUCT(Table_14[[#This Row],[Nickname]:[Sexual preferences]],'privacy values clean'!$B$6:$S$6)/7</f>
        <v>2.7142857142857144</v>
      </c>
      <c r="AI28" s="3">
        <f>SUMPRODUCT(Table_14[[#This Row],[Nickname]:[Sexual preferences]],'privacy values clean'!$B$7:$S$7)/7</f>
        <v>2.2857142857142856</v>
      </c>
      <c r="AJ28" s="3">
        <f>SUMPRODUCT(Table_14[[#This Row],[Nickname]:[Sexual preferences]],'privacy values clean'!$B$8:$S$8)/7</f>
        <v>2.5714285714285716</v>
      </c>
      <c r="AK28" s="3">
        <f t="shared" si="0"/>
        <v>21.285714285714288</v>
      </c>
      <c r="AL28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28">
        <f t="shared" si="1"/>
        <v>8.1703795530450307</v>
      </c>
      <c r="AN28">
        <f t="shared" si="2"/>
        <v>12.255569329567546</v>
      </c>
      <c r="AO28">
        <f t="shared" si="3"/>
        <v>9.1916769971756604</v>
      </c>
      <c r="AP28">
        <f t="shared" si="4"/>
        <v>15.319461661959433</v>
      </c>
    </row>
    <row r="29" spans="1:42" customFormat="1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SUMPRODUCT(Table_14[[#This Row],[Nickname]:[Sexual preferences]],'privacy values clean'!$B$2:$S$2)/7</f>
        <v>2.5714285714285716</v>
      </c>
      <c r="AE29" s="3">
        <f>SUMPRODUCT(Table_14[[#This Row],[Nickname]:[Sexual preferences]],'privacy values clean'!$B$3:$S$3)/7</f>
        <v>2.2857142857142856</v>
      </c>
      <c r="AF29" s="3">
        <f>SUMPRODUCT(Table_14[[#This Row],[Nickname]:[Sexual preferences]],'privacy values clean'!$B$4:$S$4)/7</f>
        <v>3.2857142857142856</v>
      </c>
      <c r="AG29" s="3">
        <f>SUMPRODUCT(Table_14[[#This Row],[Nickname]:[Sexual preferences]],'privacy values clean'!$B$5:$S$5)/7</f>
        <v>3</v>
      </c>
      <c r="AH29" s="3">
        <f>SUMPRODUCT(Table_14[[#This Row],[Nickname]:[Sexual preferences]],'privacy values clean'!$B$6:$S$6)/7</f>
        <v>2.4285714285714284</v>
      </c>
      <c r="AI29" s="3">
        <f>SUMPRODUCT(Table_14[[#This Row],[Nickname]:[Sexual preferences]],'privacy values clean'!$B$7:$S$7)/7</f>
        <v>2</v>
      </c>
      <c r="AJ29" s="3">
        <f>SUMPRODUCT(Table_14[[#This Row],[Nickname]:[Sexual preferences]],'privacy values clean'!$B$8:$S$8)/7</f>
        <v>2.2857142857142856</v>
      </c>
      <c r="AK29" s="3">
        <f t="shared" si="0"/>
        <v>17.857142857142858</v>
      </c>
      <c r="AL29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9">
        <f t="shared" si="1"/>
        <v>6.8377702535853251</v>
      </c>
      <c r="AN29">
        <f t="shared" si="2"/>
        <v>6.8377702535853251</v>
      </c>
      <c r="AO29">
        <f t="shared" si="3"/>
        <v>5.1283276901889945</v>
      </c>
      <c r="AP29">
        <f t="shared" si="4"/>
        <v>8.5472128169816575</v>
      </c>
    </row>
    <row r="30" spans="1:42" customFormat="1" ht="15.75" customHeight="1" x14ac:dyDescent="0.3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SUMPRODUCT(Table_14[[#This Row],[Nickname]:[Sexual preferences]],'privacy values clean'!$B$2:$S$2)/7</f>
        <v>0.8571428571428571</v>
      </c>
      <c r="AE30" s="3">
        <f>SUMPRODUCT(Table_14[[#This Row],[Nickname]:[Sexual preferences]],'privacy values clean'!$B$3:$S$3)/7</f>
        <v>0.7142857142857143</v>
      </c>
      <c r="AF30" s="3">
        <f>SUMPRODUCT(Table_14[[#This Row],[Nickname]:[Sexual preferences]],'privacy values clean'!$B$4:$S$4)/7</f>
        <v>1.1428571428571428</v>
      </c>
      <c r="AG30" s="3">
        <f>SUMPRODUCT(Table_14[[#This Row],[Nickname]:[Sexual preferences]],'privacy values clean'!$B$5:$S$5)/7</f>
        <v>0.7142857142857143</v>
      </c>
      <c r="AH30" s="3">
        <f>SUMPRODUCT(Table_14[[#This Row],[Nickname]:[Sexual preferences]],'privacy values clean'!$B$6:$S$6)/7</f>
        <v>0.7142857142857143</v>
      </c>
      <c r="AI30" s="3">
        <f>SUMPRODUCT(Table_14[[#This Row],[Nickname]:[Sexual preferences]],'privacy values clean'!$B$7:$S$7)/7</f>
        <v>0.7142857142857143</v>
      </c>
      <c r="AJ30" s="3">
        <f>SUMPRODUCT(Table_14[[#This Row],[Nickname]:[Sexual preferences]],'privacy values clean'!$B$8:$S$8)/7</f>
        <v>0.7142857142857143</v>
      </c>
      <c r="AK30" s="3">
        <f t="shared" si="0"/>
        <v>5.5714285714285721</v>
      </c>
      <c r="AL3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30">
        <f t="shared" si="1"/>
        <v>2.1428571428571428</v>
      </c>
      <c r="AN30">
        <f t="shared" si="2"/>
        <v>1.4285714285714284</v>
      </c>
      <c r="AO30">
        <f t="shared" si="3"/>
        <v>1.0714285714285712</v>
      </c>
      <c r="AP30">
        <f t="shared" si="4"/>
        <v>1.7857142857142856</v>
      </c>
    </row>
    <row r="31" spans="1:42" customFormat="1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SUMPRODUCT(Table_14[[#This Row],[Nickname]:[Sexual preferences]],'privacy values clean'!$B$2:$S$2)/7</f>
        <v>0.42857142857142855</v>
      </c>
      <c r="AE31" s="3">
        <f>SUMPRODUCT(Table_14[[#This Row],[Nickname]:[Sexual preferences]],'privacy values clean'!$B$3:$S$3)/7</f>
        <v>0.5714285714285714</v>
      </c>
      <c r="AF31" s="3">
        <f>SUMPRODUCT(Table_14[[#This Row],[Nickname]:[Sexual preferences]],'privacy values clean'!$B$4:$S$4)/7</f>
        <v>1.8571428571428572</v>
      </c>
      <c r="AG31" s="3">
        <f>SUMPRODUCT(Table_14[[#This Row],[Nickname]:[Sexual preferences]],'privacy values clean'!$B$5:$S$5)/7</f>
        <v>0.5714285714285714</v>
      </c>
      <c r="AH31" s="3">
        <f>SUMPRODUCT(Table_14[[#This Row],[Nickname]:[Sexual preferences]],'privacy values clean'!$B$6:$S$6)/7</f>
        <v>0.5714285714285714</v>
      </c>
      <c r="AI31" s="3">
        <f>SUMPRODUCT(Table_14[[#This Row],[Nickname]:[Sexual preferences]],'privacy values clean'!$B$7:$S$7)/7</f>
        <v>0.5714285714285714</v>
      </c>
      <c r="AJ31" s="3">
        <f>SUMPRODUCT(Table_14[[#This Row],[Nickname]:[Sexual preferences]],'privacy values clean'!$B$8:$S$8)/7</f>
        <v>0.5714285714285714</v>
      </c>
      <c r="AK31" s="3">
        <f t="shared" si="0"/>
        <v>5.1428571428571423</v>
      </c>
      <c r="AL31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31">
        <f t="shared" si="1"/>
        <v>2.2946254863155731</v>
      </c>
      <c r="AN31">
        <f t="shared" si="2"/>
        <v>3.4419382294733594</v>
      </c>
      <c r="AO31">
        <f t="shared" si="3"/>
        <v>2.5814536721050199</v>
      </c>
      <c r="AP31">
        <f t="shared" si="4"/>
        <v>4.3024227868416984</v>
      </c>
    </row>
    <row r="32" spans="1:42" customFormat="1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SUMPRODUCT(Table_14[[#This Row],[Nickname]:[Sexual preferences]],'privacy values clean'!$B$2:$S$2)/7</f>
        <v>1.1428571428571428</v>
      </c>
      <c r="AE32" s="3">
        <f>SUMPRODUCT(Table_14[[#This Row],[Nickname]:[Sexual preferences]],'privacy values clean'!$B$3:$S$3)/7</f>
        <v>0.8571428571428571</v>
      </c>
      <c r="AF32" s="3">
        <f>SUMPRODUCT(Table_14[[#This Row],[Nickname]:[Sexual preferences]],'privacy values clean'!$B$4:$S$4)/7</f>
        <v>2.7142857142857144</v>
      </c>
      <c r="AG32" s="3">
        <f>SUMPRODUCT(Table_14[[#This Row],[Nickname]:[Sexual preferences]],'privacy values clean'!$B$5:$S$5)/7</f>
        <v>1.2857142857142858</v>
      </c>
      <c r="AH32" s="3">
        <f>SUMPRODUCT(Table_14[[#This Row],[Nickname]:[Sexual preferences]],'privacy values clean'!$B$6:$S$6)/7</f>
        <v>1</v>
      </c>
      <c r="AI32" s="3">
        <f>SUMPRODUCT(Table_14[[#This Row],[Nickname]:[Sexual preferences]],'privacy values clean'!$B$7:$S$7)/7</f>
        <v>0.8571428571428571</v>
      </c>
      <c r="AJ32" s="3">
        <f>SUMPRODUCT(Table_14[[#This Row],[Nickname]:[Sexual preferences]],'privacy values clean'!$B$8:$S$8)/7</f>
        <v>0.8571428571428571</v>
      </c>
      <c r="AK32" s="3">
        <f t="shared" si="0"/>
        <v>8.7142857142857135</v>
      </c>
      <c r="AL3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32">
        <f t="shared" si="1"/>
        <v>3.6783980541667809</v>
      </c>
      <c r="AN32">
        <f t="shared" si="2"/>
        <v>2.4522653694445204</v>
      </c>
      <c r="AO32">
        <f t="shared" si="3"/>
        <v>1.8391990270833904</v>
      </c>
      <c r="AP32">
        <f t="shared" si="4"/>
        <v>3.0653317118056504</v>
      </c>
    </row>
    <row r="33" spans="1:42" customFormat="1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SUMPRODUCT(Table_14[[#This Row],[Nickname]:[Sexual preferences]],'privacy values clean'!$B$2:$S$2)/7</f>
        <v>3.7142857142857144</v>
      </c>
      <c r="AE33" s="3">
        <f>SUMPRODUCT(Table_14[[#This Row],[Nickname]:[Sexual preferences]],'privacy values clean'!$B$3:$S$3)/7</f>
        <v>1.7142857142857142</v>
      </c>
      <c r="AF33" s="3">
        <f>SUMPRODUCT(Table_14[[#This Row],[Nickname]:[Sexual preferences]],'privacy values clean'!$B$4:$S$4)/7</f>
        <v>3.5714285714285716</v>
      </c>
      <c r="AG33" s="3">
        <f>SUMPRODUCT(Table_14[[#This Row],[Nickname]:[Sexual preferences]],'privacy values clean'!$B$5:$S$5)/7</f>
        <v>2.4285714285714284</v>
      </c>
      <c r="AH33" s="3">
        <f>SUMPRODUCT(Table_14[[#This Row],[Nickname]:[Sexual preferences]],'privacy values clean'!$B$6:$S$6)/7</f>
        <v>1.4285714285714286</v>
      </c>
      <c r="AI33" s="3">
        <f>SUMPRODUCT(Table_14[[#This Row],[Nickname]:[Sexual preferences]],'privacy values clean'!$B$7:$S$7)/7</f>
        <v>1.4285714285714286</v>
      </c>
      <c r="AJ33" s="3">
        <f>SUMPRODUCT(Table_14[[#This Row],[Nickname]:[Sexual preferences]],'privacy values clean'!$B$8:$S$8)/7</f>
        <v>1.7142857142857142</v>
      </c>
      <c r="AK33" s="3">
        <f t="shared" si="0"/>
        <v>16</v>
      </c>
      <c r="AL3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M33">
        <f t="shared" si="1"/>
        <v>6.5121550400237034</v>
      </c>
      <c r="AN33">
        <f t="shared" si="2"/>
        <v>7.5975142133609861</v>
      </c>
      <c r="AO33">
        <f t="shared" si="3"/>
        <v>5.69813566002074</v>
      </c>
      <c r="AP33">
        <f t="shared" si="4"/>
        <v>9.4968927667012331</v>
      </c>
    </row>
    <row r="34" spans="1:42" customFormat="1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SUMPRODUCT(Table_14[[#This Row],[Nickname]:[Sexual preferences]],'privacy values clean'!$B$2:$S$2)/7</f>
        <v>2.5714285714285716</v>
      </c>
      <c r="AE34" s="3">
        <f>SUMPRODUCT(Table_14[[#This Row],[Nickname]:[Sexual preferences]],'privacy values clean'!$B$3:$S$3)/7</f>
        <v>2.2857142857142856</v>
      </c>
      <c r="AF34" s="3">
        <f>SUMPRODUCT(Table_14[[#This Row],[Nickname]:[Sexual preferences]],'privacy values clean'!$B$4:$S$4)/7</f>
        <v>4.8571428571428568</v>
      </c>
      <c r="AG34" s="3">
        <f>SUMPRODUCT(Table_14[[#This Row],[Nickname]:[Sexual preferences]],'privacy values clean'!$B$5:$S$5)/7</f>
        <v>3.1428571428571428</v>
      </c>
      <c r="AH34" s="3">
        <f>SUMPRODUCT(Table_14[[#This Row],[Nickname]:[Sexual preferences]],'privacy values clean'!$B$6:$S$6)/7</f>
        <v>2.4285714285714284</v>
      </c>
      <c r="AI34" s="3">
        <f>SUMPRODUCT(Table_14[[#This Row],[Nickname]:[Sexual preferences]],'privacy values clean'!$B$7:$S$7)/7</f>
        <v>1.8571428571428572</v>
      </c>
      <c r="AJ34" s="3">
        <f>SUMPRODUCT(Table_14[[#This Row],[Nickname]:[Sexual preferences]],'privacy values clean'!$B$8:$S$8)/7</f>
        <v>1.8571428571428572</v>
      </c>
      <c r="AK34" s="3">
        <f t="shared" si="0"/>
        <v>19</v>
      </c>
      <c r="AL3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4">
        <f t="shared" si="1"/>
        <v>7.6224694696880571</v>
      </c>
      <c r="AN34">
        <f t="shared" si="2"/>
        <v>9.5280868371100702</v>
      </c>
      <c r="AO34">
        <f t="shared" si="3"/>
        <v>7.1460651278325535</v>
      </c>
      <c r="AP34">
        <f t="shared" si="4"/>
        <v>11.910108546387589</v>
      </c>
    </row>
    <row r="35" spans="1:42" customFormat="1" ht="15.75" customHeight="1" x14ac:dyDescent="0.3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SUMPRODUCT(Table_14[[#This Row],[Nickname]:[Sexual preferences]],'privacy values clean'!$B$2:$S$2)/7</f>
        <v>4</v>
      </c>
      <c r="AE35" s="3">
        <f>SUMPRODUCT(Table_14[[#This Row],[Nickname]:[Sexual preferences]],'privacy values clean'!$B$3:$S$3)/7</f>
        <v>1.8571428571428572</v>
      </c>
      <c r="AF35" s="3">
        <f>SUMPRODUCT(Table_14[[#This Row],[Nickname]:[Sexual preferences]],'privacy values clean'!$B$4:$S$4)/7</f>
        <v>5</v>
      </c>
      <c r="AG35" s="3">
        <f>SUMPRODUCT(Table_14[[#This Row],[Nickname]:[Sexual preferences]],'privacy values clean'!$B$5:$S$5)/7</f>
        <v>3.8571428571428572</v>
      </c>
      <c r="AH35" s="3">
        <f>SUMPRODUCT(Table_14[[#This Row],[Nickname]:[Sexual preferences]],'privacy values clean'!$B$6:$S$6)/7</f>
        <v>2.7142857142857144</v>
      </c>
      <c r="AI35" s="3">
        <f>SUMPRODUCT(Table_14[[#This Row],[Nickname]:[Sexual preferences]],'privacy values clean'!$B$7:$S$7)/7</f>
        <v>2</v>
      </c>
      <c r="AJ35" s="3">
        <f>SUMPRODUCT(Table_14[[#This Row],[Nickname]:[Sexual preferences]],'privacy values clean'!$B$8:$S$8)/7</f>
        <v>2.4285714285714284</v>
      </c>
      <c r="AK35" s="3">
        <f t="shared" si="0"/>
        <v>21.857142857142858</v>
      </c>
      <c r="AL3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35">
        <f t="shared" si="1"/>
        <v>8.7516762242837718</v>
      </c>
      <c r="AN35">
        <f t="shared" si="2"/>
        <v>8.7516762242837718</v>
      </c>
      <c r="AO35">
        <f t="shared" si="3"/>
        <v>6.5637571682128293</v>
      </c>
      <c r="AP35">
        <f t="shared" si="4"/>
        <v>10.939595280354716</v>
      </c>
    </row>
    <row r="36" spans="1:42" customFormat="1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SUMPRODUCT(Table_14[[#This Row],[Nickname]:[Sexual preferences]],'privacy values clean'!$B$2:$S$2)/7</f>
        <v>4.2857142857142856</v>
      </c>
      <c r="AE36" s="3">
        <f>SUMPRODUCT(Table_14[[#This Row],[Nickname]:[Sexual preferences]],'privacy values clean'!$B$3:$S$3)/7</f>
        <v>2</v>
      </c>
      <c r="AF36" s="3">
        <f>SUMPRODUCT(Table_14[[#This Row],[Nickname]:[Sexual preferences]],'privacy values clean'!$B$4:$S$4)/7</f>
        <v>5.1428571428571432</v>
      </c>
      <c r="AG36" s="3">
        <f>SUMPRODUCT(Table_14[[#This Row],[Nickname]:[Sexual preferences]],'privacy values clean'!$B$5:$S$5)/7</f>
        <v>4</v>
      </c>
      <c r="AH36" s="3">
        <f>SUMPRODUCT(Table_14[[#This Row],[Nickname]:[Sexual preferences]],'privacy values clean'!$B$6:$S$6)/7</f>
        <v>2.8571428571428572</v>
      </c>
      <c r="AI36" s="3">
        <f>SUMPRODUCT(Table_14[[#This Row],[Nickname]:[Sexual preferences]],'privacy values clean'!$B$7:$S$7)/7</f>
        <v>2.1428571428571428</v>
      </c>
      <c r="AJ36" s="3">
        <f>SUMPRODUCT(Table_14[[#This Row],[Nickname]:[Sexual preferences]],'privacy values clean'!$B$8:$S$8)/7</f>
        <v>2.5714285714285716</v>
      </c>
      <c r="AK36" s="3">
        <f t="shared" si="0"/>
        <v>23</v>
      </c>
      <c r="AL36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6">
        <f t="shared" si="1"/>
        <v>9.175166127617949</v>
      </c>
      <c r="AN36">
        <f t="shared" si="2"/>
        <v>11.468957659522436</v>
      </c>
      <c r="AO36">
        <f t="shared" si="3"/>
        <v>8.6017182446418268</v>
      </c>
      <c r="AP36">
        <f t="shared" si="4"/>
        <v>14.336197074403046</v>
      </c>
    </row>
    <row r="37" spans="1:42" customFormat="1" ht="15.75" customHeight="1" x14ac:dyDescent="0.3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SUMPRODUCT(Table_14[[#This Row],[Nickname]:[Sexual preferences]],'privacy values clean'!$B$2:$S$2)/7</f>
        <v>4.8571428571428568</v>
      </c>
      <c r="AE37" s="3">
        <f>SUMPRODUCT(Table_14[[#This Row],[Nickname]:[Sexual preferences]],'privacy values clean'!$B$3:$S$3)/7</f>
        <v>2.2857142857142856</v>
      </c>
      <c r="AF37" s="3">
        <f>SUMPRODUCT(Table_14[[#This Row],[Nickname]:[Sexual preferences]],'privacy values clean'!$B$4:$S$4)/7</f>
        <v>5.4285714285714288</v>
      </c>
      <c r="AG37" s="3">
        <f>SUMPRODUCT(Table_14[[#This Row],[Nickname]:[Sexual preferences]],'privacy values clean'!$B$5:$S$5)/7</f>
        <v>4.2857142857142856</v>
      </c>
      <c r="AH37" s="3">
        <f>SUMPRODUCT(Table_14[[#This Row],[Nickname]:[Sexual preferences]],'privacy values clean'!$B$6:$S$6)/7</f>
        <v>3.1428571428571428</v>
      </c>
      <c r="AI37" s="3">
        <f>SUMPRODUCT(Table_14[[#This Row],[Nickname]:[Sexual preferences]],'privacy values clean'!$B$7:$S$7)/7</f>
        <v>2.4285714285714284</v>
      </c>
      <c r="AJ37" s="3">
        <f>SUMPRODUCT(Table_14[[#This Row],[Nickname]:[Sexual preferences]],'privacy values clean'!$B$8:$S$8)/7</f>
        <v>2.8571428571428572</v>
      </c>
      <c r="AK37" s="3">
        <f t="shared" si="0"/>
        <v>25.285714285714285</v>
      </c>
      <c r="AL3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7">
        <f t="shared" si="1"/>
        <v>10.029548181981772</v>
      </c>
      <c r="AN37">
        <f t="shared" si="2"/>
        <v>12.536935227477215</v>
      </c>
      <c r="AO37">
        <f t="shared" si="3"/>
        <v>9.4027014206079116</v>
      </c>
      <c r="AP37">
        <f t="shared" si="4"/>
        <v>15.671169034346519</v>
      </c>
    </row>
    <row r="38" spans="1:42" customFormat="1" ht="15.75" customHeight="1" x14ac:dyDescent="0.3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SUMPRODUCT(Table_14[[#This Row],[Nickname]:[Sexual preferences]],'privacy values clean'!$B$2:$S$2)/7</f>
        <v>2.2857142857142856</v>
      </c>
      <c r="AE38" s="3">
        <f>SUMPRODUCT(Table_14[[#This Row],[Nickname]:[Sexual preferences]],'privacy values clean'!$B$3:$S$3)/7</f>
        <v>1.1428571428571428</v>
      </c>
      <c r="AF38" s="3">
        <f>SUMPRODUCT(Table_14[[#This Row],[Nickname]:[Sexual preferences]],'privacy values clean'!$B$4:$S$4)/7</f>
        <v>3</v>
      </c>
      <c r="AG38" s="3">
        <f>SUMPRODUCT(Table_14[[#This Row],[Nickname]:[Sexual preferences]],'privacy values clean'!$B$5:$S$5)/7</f>
        <v>1.8571428571428572</v>
      </c>
      <c r="AH38" s="3">
        <f>SUMPRODUCT(Table_14[[#This Row],[Nickname]:[Sexual preferences]],'privacy values clean'!$B$6:$S$6)/7</f>
        <v>1.5714285714285714</v>
      </c>
      <c r="AI38" s="3">
        <f>SUMPRODUCT(Table_14[[#This Row],[Nickname]:[Sexual preferences]],'privacy values clean'!$B$7:$S$7)/7</f>
        <v>1.4285714285714286</v>
      </c>
      <c r="AJ38" s="3">
        <f>SUMPRODUCT(Table_14[[#This Row],[Nickname]:[Sexual preferences]],'privacy values clean'!$B$8:$S$8)/7</f>
        <v>1.4285714285714286</v>
      </c>
      <c r="AK38" s="3">
        <f t="shared" si="0"/>
        <v>12.714285714285715</v>
      </c>
      <c r="AL3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38">
        <f t="shared" si="1"/>
        <v>5.0527826239506846</v>
      </c>
      <c r="AN38">
        <f t="shared" si="2"/>
        <v>5.0527826239506846</v>
      </c>
      <c r="AO38">
        <f t="shared" si="3"/>
        <v>3.7895869679630128</v>
      </c>
      <c r="AP38">
        <f t="shared" si="4"/>
        <v>6.3159782799383546</v>
      </c>
    </row>
    <row r="39" spans="1:42" customFormat="1" ht="15.75" customHeight="1" x14ac:dyDescent="0.3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SUMPRODUCT(Table_14[[#This Row],[Nickname]:[Sexual preferences]],'privacy values clean'!$B$2:$S$2)/7</f>
        <v>4</v>
      </c>
      <c r="AE39" s="3">
        <f>SUMPRODUCT(Table_14[[#This Row],[Nickname]:[Sexual preferences]],'privacy values clean'!$B$3:$S$3)/7</f>
        <v>1.8571428571428572</v>
      </c>
      <c r="AF39" s="3">
        <f>SUMPRODUCT(Table_14[[#This Row],[Nickname]:[Sexual preferences]],'privacy values clean'!$B$4:$S$4)/7</f>
        <v>5</v>
      </c>
      <c r="AG39" s="3">
        <f>SUMPRODUCT(Table_14[[#This Row],[Nickname]:[Sexual preferences]],'privacy values clean'!$B$5:$S$5)/7</f>
        <v>3.8571428571428572</v>
      </c>
      <c r="AH39" s="3">
        <f>SUMPRODUCT(Table_14[[#This Row],[Nickname]:[Sexual preferences]],'privacy values clean'!$B$6:$S$6)/7</f>
        <v>2.7142857142857144</v>
      </c>
      <c r="AI39" s="3">
        <f>SUMPRODUCT(Table_14[[#This Row],[Nickname]:[Sexual preferences]],'privacy values clean'!$B$7:$S$7)/7</f>
        <v>2</v>
      </c>
      <c r="AJ39" s="3">
        <f>SUMPRODUCT(Table_14[[#This Row],[Nickname]:[Sexual preferences]],'privacy values clean'!$B$8:$S$8)/7</f>
        <v>2.4285714285714284</v>
      </c>
      <c r="AK39" s="3">
        <f t="shared" si="0"/>
        <v>21.857142857142858</v>
      </c>
      <c r="AL3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9">
        <f t="shared" si="1"/>
        <v>8.7516762242837718</v>
      </c>
      <c r="AN39">
        <f t="shared" si="2"/>
        <v>10.939595280354716</v>
      </c>
      <c r="AO39">
        <f t="shared" si="3"/>
        <v>8.2046964602660371</v>
      </c>
      <c r="AP39">
        <f t="shared" si="4"/>
        <v>13.674494100443395</v>
      </c>
    </row>
    <row r="40" spans="1:42" customFormat="1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SUMPRODUCT(Table_14[[#This Row],[Nickname]:[Sexual preferences]],'privacy values clean'!$B$2:$S$2)/7</f>
        <v>3</v>
      </c>
      <c r="AE40" s="3">
        <f>SUMPRODUCT(Table_14[[#This Row],[Nickname]:[Sexual preferences]],'privacy values clean'!$B$3:$S$3)/7</f>
        <v>2</v>
      </c>
      <c r="AF40" s="3">
        <f>SUMPRODUCT(Table_14[[#This Row],[Nickname]:[Sexual preferences]],'privacy values clean'!$B$4:$S$4)/7</f>
        <v>3</v>
      </c>
      <c r="AG40" s="3">
        <f>SUMPRODUCT(Table_14[[#This Row],[Nickname]:[Sexual preferences]],'privacy values clean'!$B$5:$S$5)/7</f>
        <v>2.7142857142857144</v>
      </c>
      <c r="AH40" s="3">
        <f>SUMPRODUCT(Table_14[[#This Row],[Nickname]:[Sexual preferences]],'privacy values clean'!$B$6:$S$6)/7</f>
        <v>2.2857142857142856</v>
      </c>
      <c r="AI40" s="3">
        <f>SUMPRODUCT(Table_14[[#This Row],[Nickname]:[Sexual preferences]],'privacy values clean'!$B$7:$S$7)/7</f>
        <v>2</v>
      </c>
      <c r="AJ40" s="3">
        <f>SUMPRODUCT(Table_14[[#This Row],[Nickname]:[Sexual preferences]],'privacy values clean'!$B$8:$S$8)/7</f>
        <v>2.2857142857142856</v>
      </c>
      <c r="AK40" s="3">
        <f t="shared" si="0"/>
        <v>17.285714285714285</v>
      </c>
      <c r="AL4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40">
        <f t="shared" si="1"/>
        <v>6.6193901932589112</v>
      </c>
      <c r="AN40">
        <f t="shared" si="2"/>
        <v>4.4129267955059408</v>
      </c>
      <c r="AO40">
        <f t="shared" si="3"/>
        <v>3.3096950966294556</v>
      </c>
      <c r="AP40">
        <f t="shared" si="4"/>
        <v>5.5161584943824256</v>
      </c>
    </row>
    <row r="41" spans="1:42" customFormat="1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SUMPRODUCT(Table_14[[#This Row],[Nickname]:[Sexual preferences]],'privacy values clean'!$B$2:$S$2)/7</f>
        <v>3.7142857142857144</v>
      </c>
      <c r="AE41" s="3">
        <f>SUMPRODUCT(Table_14[[#This Row],[Nickname]:[Sexual preferences]],'privacy values clean'!$B$3:$S$3)/7</f>
        <v>2.4285714285714284</v>
      </c>
      <c r="AF41" s="3">
        <f>SUMPRODUCT(Table_14[[#This Row],[Nickname]:[Sexual preferences]],'privacy values clean'!$B$4:$S$4)/7</f>
        <v>5</v>
      </c>
      <c r="AG41" s="3">
        <f>SUMPRODUCT(Table_14[[#This Row],[Nickname]:[Sexual preferences]],'privacy values clean'!$B$5:$S$5)/7</f>
        <v>3.7142857142857144</v>
      </c>
      <c r="AH41" s="3">
        <f>SUMPRODUCT(Table_14[[#This Row],[Nickname]:[Sexual preferences]],'privacy values clean'!$B$6:$S$6)/7</f>
        <v>2.7142857142857144</v>
      </c>
      <c r="AI41" s="3">
        <f>SUMPRODUCT(Table_14[[#This Row],[Nickname]:[Sexual preferences]],'privacy values clean'!$B$7:$S$7)/7</f>
        <v>2.1428571428571428</v>
      </c>
      <c r="AJ41" s="3">
        <f>SUMPRODUCT(Table_14[[#This Row],[Nickname]:[Sexual preferences]],'privacy values clean'!$B$8:$S$8)/7</f>
        <v>2.4285714285714284</v>
      </c>
      <c r="AK41" s="3">
        <f t="shared" si="0"/>
        <v>22.142857142857142</v>
      </c>
      <c r="AL41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41">
        <f t="shared" si="1"/>
        <v>8.7376735333560163</v>
      </c>
      <c r="AN41">
        <f t="shared" si="2"/>
        <v>5.8251156889040105</v>
      </c>
      <c r="AO41">
        <f t="shared" si="3"/>
        <v>4.3688367666780081</v>
      </c>
      <c r="AP41">
        <f t="shared" si="4"/>
        <v>7.2813946111300138</v>
      </c>
    </row>
    <row r="42" spans="1:42" customFormat="1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SUMPRODUCT(Table_14[[#This Row],[Nickname]:[Sexual preferences]],'privacy values clean'!$B$2:$S$2)/7</f>
        <v>3.5714285714285716</v>
      </c>
      <c r="AE42" s="3">
        <f>SUMPRODUCT(Table_14[[#This Row],[Nickname]:[Sexual preferences]],'privacy values clean'!$B$3:$S$3)/7</f>
        <v>2</v>
      </c>
      <c r="AF42" s="3">
        <f>SUMPRODUCT(Table_14[[#This Row],[Nickname]:[Sexual preferences]],'privacy values clean'!$B$4:$S$4)/7</f>
        <v>4.4285714285714288</v>
      </c>
      <c r="AG42" s="3">
        <f>SUMPRODUCT(Table_14[[#This Row],[Nickname]:[Sexual preferences]],'privacy values clean'!$B$5:$S$5)/7</f>
        <v>3.7142857142857144</v>
      </c>
      <c r="AH42" s="3">
        <f>SUMPRODUCT(Table_14[[#This Row],[Nickname]:[Sexual preferences]],'privacy values clean'!$B$6:$S$6)/7</f>
        <v>2.4285714285714284</v>
      </c>
      <c r="AI42" s="3">
        <f>SUMPRODUCT(Table_14[[#This Row],[Nickname]:[Sexual preferences]],'privacy values clean'!$B$7:$S$7)/7</f>
        <v>2</v>
      </c>
      <c r="AJ42" s="3">
        <f>SUMPRODUCT(Table_14[[#This Row],[Nickname]:[Sexual preferences]],'privacy values clean'!$B$8:$S$8)/7</f>
        <v>2.2857142857142856</v>
      </c>
      <c r="AK42" s="3">
        <f t="shared" si="0"/>
        <v>20.428571428571427</v>
      </c>
      <c r="AL42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42">
        <f t="shared" si="1"/>
        <v>8.0799575670738708</v>
      </c>
      <c r="AN42">
        <f t="shared" si="2"/>
        <v>8.0799575670738708</v>
      </c>
      <c r="AO42">
        <f t="shared" si="3"/>
        <v>6.0599681753054018</v>
      </c>
      <c r="AP42">
        <f t="shared" si="4"/>
        <v>10.099946958842338</v>
      </c>
    </row>
    <row r="43" spans="1:42" customFormat="1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SUMPRODUCT(Table_14[[#This Row],[Nickname]:[Sexual preferences]],'privacy values clean'!$B$2:$S$2)/7</f>
        <v>1.8571428571428572</v>
      </c>
      <c r="AE43" s="3">
        <f>SUMPRODUCT(Table_14[[#This Row],[Nickname]:[Sexual preferences]],'privacy values clean'!$B$3:$S$3)/7</f>
        <v>2</v>
      </c>
      <c r="AF43" s="3">
        <f>SUMPRODUCT(Table_14[[#This Row],[Nickname]:[Sexual preferences]],'privacy values clean'!$B$4:$S$4)/7</f>
        <v>4.2857142857142856</v>
      </c>
      <c r="AG43" s="3">
        <f>SUMPRODUCT(Table_14[[#This Row],[Nickname]:[Sexual preferences]],'privacy values clean'!$B$5:$S$5)/7</f>
        <v>3</v>
      </c>
      <c r="AH43" s="3">
        <f>SUMPRODUCT(Table_14[[#This Row],[Nickname]:[Sexual preferences]],'privacy values clean'!$B$6:$S$6)/7</f>
        <v>2.1428571428571428</v>
      </c>
      <c r="AI43" s="3">
        <f>SUMPRODUCT(Table_14[[#This Row],[Nickname]:[Sexual preferences]],'privacy values clean'!$B$7:$S$7)/7</f>
        <v>1.5714285714285714</v>
      </c>
      <c r="AJ43" s="3">
        <f>SUMPRODUCT(Table_14[[#This Row],[Nickname]:[Sexual preferences]],'privacy values clean'!$B$8:$S$8)/7</f>
        <v>1.5714285714285714</v>
      </c>
      <c r="AK43" s="3">
        <f t="shared" si="0"/>
        <v>16.428571428571427</v>
      </c>
      <c r="AL43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3">
        <f t="shared" si="1"/>
        <v>6.659349726175237</v>
      </c>
      <c r="AN43">
        <f t="shared" si="2"/>
        <v>9.989024589262856</v>
      </c>
      <c r="AO43">
        <f t="shared" si="3"/>
        <v>7.4917684419471415</v>
      </c>
      <c r="AP43">
        <f t="shared" si="4"/>
        <v>12.48628073657857</v>
      </c>
    </row>
    <row r="44" spans="1:42" customFormat="1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SUMPRODUCT(Table_14[[#This Row],[Nickname]:[Sexual preferences]],'privacy values clean'!$B$2:$S$2)/7</f>
        <v>3.8571428571428572</v>
      </c>
      <c r="AE44" s="3">
        <f>SUMPRODUCT(Table_14[[#This Row],[Nickname]:[Sexual preferences]],'privacy values clean'!$B$3:$S$3)/7</f>
        <v>2.5714285714285716</v>
      </c>
      <c r="AF44" s="3">
        <f>SUMPRODUCT(Table_14[[#This Row],[Nickname]:[Sexual preferences]],'privacy values clean'!$B$4:$S$4)/7</f>
        <v>5.1428571428571432</v>
      </c>
      <c r="AG44" s="3">
        <f>SUMPRODUCT(Table_14[[#This Row],[Nickname]:[Sexual preferences]],'privacy values clean'!$B$5:$S$5)/7</f>
        <v>3.8571428571428572</v>
      </c>
      <c r="AH44" s="3">
        <f>SUMPRODUCT(Table_14[[#This Row],[Nickname]:[Sexual preferences]],'privacy values clean'!$B$6:$S$6)/7</f>
        <v>2.8571428571428572</v>
      </c>
      <c r="AI44" s="3">
        <f>SUMPRODUCT(Table_14[[#This Row],[Nickname]:[Sexual preferences]],'privacy values clean'!$B$7:$S$7)/7</f>
        <v>2.2857142857142856</v>
      </c>
      <c r="AJ44" s="3">
        <f>SUMPRODUCT(Table_14[[#This Row],[Nickname]:[Sexual preferences]],'privacy values clean'!$B$8:$S$8)/7</f>
        <v>2.5714285714285716</v>
      </c>
      <c r="AK44" s="3">
        <f t="shared" si="0"/>
        <v>23.142857142857146</v>
      </c>
      <c r="AL44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4">
        <f t="shared" si="1"/>
        <v>9.1003476049331358</v>
      </c>
      <c r="AN44">
        <f t="shared" si="2"/>
        <v>13.650521407399705</v>
      </c>
      <c r="AO44">
        <f t="shared" si="3"/>
        <v>10.237891055549778</v>
      </c>
      <c r="AP44">
        <f t="shared" si="4"/>
        <v>17.063151759249628</v>
      </c>
    </row>
    <row r="45" spans="1:42" customFormat="1" ht="15.75" customHeight="1" x14ac:dyDescent="0.3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SUMPRODUCT(Table_14[[#This Row],[Nickname]:[Sexual preferences]],'privacy values clean'!$B$2:$S$2)/7</f>
        <v>2.2857142857142856</v>
      </c>
      <c r="AE45" s="3">
        <f>SUMPRODUCT(Table_14[[#This Row],[Nickname]:[Sexual preferences]],'privacy values clean'!$B$3:$S$3)/7</f>
        <v>1.2857142857142858</v>
      </c>
      <c r="AF45" s="3">
        <f>SUMPRODUCT(Table_14[[#This Row],[Nickname]:[Sexual preferences]],'privacy values clean'!$B$4:$S$4)/7</f>
        <v>2.7142857142857144</v>
      </c>
      <c r="AG45" s="3">
        <f>SUMPRODUCT(Table_14[[#This Row],[Nickname]:[Sexual preferences]],'privacy values clean'!$B$5:$S$5)/7</f>
        <v>1.8571428571428572</v>
      </c>
      <c r="AH45" s="3">
        <f>SUMPRODUCT(Table_14[[#This Row],[Nickname]:[Sexual preferences]],'privacy values clean'!$B$6:$S$6)/7</f>
        <v>1.2857142857142858</v>
      </c>
      <c r="AI45" s="3">
        <f>SUMPRODUCT(Table_14[[#This Row],[Nickname]:[Sexual preferences]],'privacy values clean'!$B$7:$S$7)/7</f>
        <v>1.1428571428571428</v>
      </c>
      <c r="AJ45" s="3">
        <f>SUMPRODUCT(Table_14[[#This Row],[Nickname]:[Sexual preferences]],'privacy values clean'!$B$8:$S$8)/7</f>
        <v>1.4285714285714286</v>
      </c>
      <c r="AK45" s="3">
        <f t="shared" si="0"/>
        <v>12</v>
      </c>
      <c r="AL4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5">
        <f t="shared" si="1"/>
        <v>4.763809143009448</v>
      </c>
      <c r="AN45">
        <f t="shared" si="2"/>
        <v>7.1457137145141711</v>
      </c>
      <c r="AO45">
        <f t="shared" si="3"/>
        <v>5.3592852858856288</v>
      </c>
      <c r="AP45">
        <f t="shared" si="4"/>
        <v>8.9321421431427126</v>
      </c>
    </row>
    <row r="46" spans="1:42" customFormat="1" ht="15.75" customHeight="1" x14ac:dyDescent="0.3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SUMPRODUCT(Table_14[[#This Row],[Nickname]:[Sexual preferences]],'privacy values clean'!$B$2:$S$2)/7</f>
        <v>2</v>
      </c>
      <c r="AE46" s="3">
        <f>SUMPRODUCT(Table_14[[#This Row],[Nickname]:[Sexual preferences]],'privacy values clean'!$B$3:$S$3)/7</f>
        <v>1.7142857142857142</v>
      </c>
      <c r="AF46" s="3">
        <f>SUMPRODUCT(Table_14[[#This Row],[Nickname]:[Sexual preferences]],'privacy values clean'!$B$4:$S$4)/7</f>
        <v>2.5714285714285716</v>
      </c>
      <c r="AG46" s="3">
        <f>SUMPRODUCT(Table_14[[#This Row],[Nickname]:[Sexual preferences]],'privacy values clean'!$B$5:$S$5)/7</f>
        <v>2.5714285714285716</v>
      </c>
      <c r="AH46" s="3">
        <f>SUMPRODUCT(Table_14[[#This Row],[Nickname]:[Sexual preferences]],'privacy values clean'!$B$6:$S$6)/7</f>
        <v>2</v>
      </c>
      <c r="AI46" s="3">
        <f>SUMPRODUCT(Table_14[[#This Row],[Nickname]:[Sexual preferences]],'privacy values clean'!$B$7:$S$7)/7</f>
        <v>1.5714285714285714</v>
      </c>
      <c r="AJ46" s="3">
        <f>SUMPRODUCT(Table_14[[#This Row],[Nickname]:[Sexual preferences]],'privacy values clean'!$B$8:$S$8)/7</f>
        <v>1.5714285714285714</v>
      </c>
      <c r="AK46" s="3">
        <f t="shared" si="0"/>
        <v>14</v>
      </c>
      <c r="AL4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46">
        <f t="shared" si="1"/>
        <v>5.3946307395712019</v>
      </c>
      <c r="AN46">
        <f t="shared" si="2"/>
        <v>3.5964204930474679</v>
      </c>
      <c r="AO46">
        <f t="shared" si="3"/>
        <v>2.6973153697856009</v>
      </c>
      <c r="AP46">
        <f t="shared" si="4"/>
        <v>4.4955256163093349</v>
      </c>
    </row>
    <row r="47" spans="1:42" customFormat="1" ht="15.75" customHeight="1" x14ac:dyDescent="0.3">
      <c r="A47" t="s">
        <v>149</v>
      </c>
      <c r="B47" t="s">
        <v>151</v>
      </c>
      <c r="C47" t="s">
        <v>152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SUMPRODUCT(Table_14[[#This Row],[Nickname]:[Sexual preferences]],'privacy values clean'!$B$2:$S$2)/7</f>
        <v>3.2857142857142856</v>
      </c>
      <c r="AE47" s="3">
        <f>SUMPRODUCT(Table_14[[#This Row],[Nickname]:[Sexual preferences]],'privacy values clean'!$B$3:$S$3)/7</f>
        <v>1.2857142857142858</v>
      </c>
      <c r="AF47" s="3">
        <f>SUMPRODUCT(Table_14[[#This Row],[Nickname]:[Sexual preferences]],'privacy values clean'!$B$4:$S$4)/7</f>
        <v>3.7142857142857144</v>
      </c>
      <c r="AG47" s="3">
        <f>SUMPRODUCT(Table_14[[#This Row],[Nickname]:[Sexual preferences]],'privacy values clean'!$B$5:$S$5)/7</f>
        <v>3</v>
      </c>
      <c r="AH47" s="3">
        <f>SUMPRODUCT(Table_14[[#This Row],[Nickname]:[Sexual preferences]],'privacy values clean'!$B$6:$S$6)/7</f>
        <v>1.8571428571428572</v>
      </c>
      <c r="AI47" s="3">
        <f>SUMPRODUCT(Table_14[[#This Row],[Nickname]:[Sexual preferences]],'privacy values clean'!$B$7:$S$7)/7</f>
        <v>1.5714285714285714</v>
      </c>
      <c r="AJ47" s="3">
        <f>SUMPRODUCT(Table_14[[#This Row],[Nickname]:[Sexual preferences]],'privacy values clean'!$B$8:$S$8)/7</f>
        <v>1.5714285714285714</v>
      </c>
      <c r="AK47" s="3">
        <f t="shared" si="0"/>
        <v>16.285714285714285</v>
      </c>
      <c r="AL4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47">
        <f t="shared" si="1"/>
        <v>6.6055017266839382</v>
      </c>
      <c r="AN47">
        <f t="shared" si="2"/>
        <v>6.6055017266839382</v>
      </c>
      <c r="AO47">
        <f t="shared" si="3"/>
        <v>4.9541262950129541</v>
      </c>
      <c r="AP47">
        <f t="shared" si="4"/>
        <v>8.2568771583549232</v>
      </c>
    </row>
    <row r="48" spans="1:42" customFormat="1" ht="15.75" customHeight="1" x14ac:dyDescent="0.3">
      <c r="A48" t="s">
        <v>153</v>
      </c>
      <c r="B48" t="s">
        <v>151</v>
      </c>
      <c r="C48" t="s">
        <v>155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SUMPRODUCT(Table_14[[#This Row],[Nickname]:[Sexual preferences]],'privacy values clean'!$B$2:$S$2)/7</f>
        <v>3.2857142857142856</v>
      </c>
      <c r="AE48" s="3">
        <f>SUMPRODUCT(Table_14[[#This Row],[Nickname]:[Sexual preferences]],'privacy values clean'!$B$3:$S$3)/7</f>
        <v>1.2857142857142858</v>
      </c>
      <c r="AF48" s="3">
        <f>SUMPRODUCT(Table_14[[#This Row],[Nickname]:[Sexual preferences]],'privacy values clean'!$B$4:$S$4)/7</f>
        <v>3.7142857142857144</v>
      </c>
      <c r="AG48" s="3">
        <f>SUMPRODUCT(Table_14[[#This Row],[Nickname]:[Sexual preferences]],'privacy values clean'!$B$5:$S$5)/7</f>
        <v>3</v>
      </c>
      <c r="AH48" s="3">
        <f>SUMPRODUCT(Table_14[[#This Row],[Nickname]:[Sexual preferences]],'privacy values clean'!$B$6:$S$6)/7</f>
        <v>1.8571428571428572</v>
      </c>
      <c r="AI48" s="3">
        <f>SUMPRODUCT(Table_14[[#This Row],[Nickname]:[Sexual preferences]],'privacy values clean'!$B$7:$S$7)/7</f>
        <v>1.5714285714285714</v>
      </c>
      <c r="AJ48" s="3">
        <f>SUMPRODUCT(Table_14[[#This Row],[Nickname]:[Sexual preferences]],'privacy values clean'!$B$8:$S$8)/7</f>
        <v>1.5714285714285714</v>
      </c>
      <c r="AK48" s="3">
        <f t="shared" si="0"/>
        <v>16.285714285714285</v>
      </c>
      <c r="AL48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M48">
        <f t="shared" si="1"/>
        <v>6.6055017266839382</v>
      </c>
      <c r="AN48">
        <f t="shared" si="2"/>
        <v>13.211003453367876</v>
      </c>
      <c r="AO48">
        <f t="shared" si="3"/>
        <v>9.9082525900259082</v>
      </c>
      <c r="AP48">
        <f t="shared" si="4"/>
        <v>16.513754316709846</v>
      </c>
    </row>
    <row r="49" spans="1:42" customFormat="1" ht="15.75" customHeight="1" x14ac:dyDescent="0.3">
      <c r="A49" t="s">
        <v>156</v>
      </c>
      <c r="B49" t="s">
        <v>151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SUMPRODUCT(Table_14[[#This Row],[Nickname]:[Sexual preferences]],'privacy values clean'!$B$2:$S$2)/7</f>
        <v>3.1428571428571428</v>
      </c>
      <c r="AE49" s="3">
        <f>SUMPRODUCT(Table_14[[#This Row],[Nickname]:[Sexual preferences]],'privacy values clean'!$B$3:$S$3)/7</f>
        <v>1.1428571428571428</v>
      </c>
      <c r="AF49" s="3">
        <f>SUMPRODUCT(Table_14[[#This Row],[Nickname]:[Sexual preferences]],'privacy values clean'!$B$4:$S$4)/7</f>
        <v>3.5714285714285716</v>
      </c>
      <c r="AG49" s="3">
        <f>SUMPRODUCT(Table_14[[#This Row],[Nickname]:[Sexual preferences]],'privacy values clean'!$B$5:$S$5)/7</f>
        <v>2.4285714285714284</v>
      </c>
      <c r="AH49" s="3">
        <f>SUMPRODUCT(Table_14[[#This Row],[Nickname]:[Sexual preferences]],'privacy values clean'!$B$6:$S$6)/7</f>
        <v>1.5714285714285714</v>
      </c>
      <c r="AI49" s="3">
        <f>SUMPRODUCT(Table_14[[#This Row],[Nickname]:[Sexual preferences]],'privacy values clean'!$B$7:$S$7)/7</f>
        <v>1.4285714285714286</v>
      </c>
      <c r="AJ49" s="3">
        <f>SUMPRODUCT(Table_14[[#This Row],[Nickname]:[Sexual preferences]],'privacy values clean'!$B$8:$S$8)/7</f>
        <v>1.4285714285714286</v>
      </c>
      <c r="AK49" s="3">
        <f t="shared" si="0"/>
        <v>14.714285714285715</v>
      </c>
      <c r="AL49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9">
        <f t="shared" si="1"/>
        <v>6.0322263802049747</v>
      </c>
      <c r="AN49">
        <f t="shared" si="2"/>
        <v>9.0483395703074621</v>
      </c>
      <c r="AO49">
        <f t="shared" si="3"/>
        <v>6.7862546777305965</v>
      </c>
      <c r="AP49">
        <f t="shared" si="4"/>
        <v>11.310424462884329</v>
      </c>
    </row>
    <row r="50" spans="1:42" customFormat="1" ht="15.75" customHeight="1" x14ac:dyDescent="0.3">
      <c r="A50" t="s">
        <v>158</v>
      </c>
      <c r="B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SUMPRODUCT(Table_14[[#This Row],[Nickname]:[Sexual preferences]],'privacy values clean'!$B$2:$S$2)/7</f>
        <v>3.2857142857142856</v>
      </c>
      <c r="AE50" s="3">
        <f>SUMPRODUCT(Table_14[[#This Row],[Nickname]:[Sexual preferences]],'privacy values clean'!$B$3:$S$3)/7</f>
        <v>1.2857142857142858</v>
      </c>
      <c r="AF50" s="3">
        <f>SUMPRODUCT(Table_14[[#This Row],[Nickname]:[Sexual preferences]],'privacy values clean'!$B$4:$S$4)/7</f>
        <v>4.5714285714285712</v>
      </c>
      <c r="AG50" s="3">
        <f>SUMPRODUCT(Table_14[[#This Row],[Nickname]:[Sexual preferences]],'privacy values clean'!$B$5:$S$5)/7</f>
        <v>3</v>
      </c>
      <c r="AH50" s="3">
        <f>SUMPRODUCT(Table_14[[#This Row],[Nickname]:[Sexual preferences]],'privacy values clean'!$B$6:$S$6)/7</f>
        <v>1.8571428571428572</v>
      </c>
      <c r="AI50" s="3">
        <f>SUMPRODUCT(Table_14[[#This Row],[Nickname]:[Sexual preferences]],'privacy values clean'!$B$7:$S$7)/7</f>
        <v>1.5714285714285714</v>
      </c>
      <c r="AJ50" s="3">
        <f>SUMPRODUCT(Table_14[[#This Row],[Nickname]:[Sexual preferences]],'privacy values clean'!$B$8:$S$8)/7</f>
        <v>1.5714285714285714</v>
      </c>
      <c r="AK50" s="3">
        <f t="shared" si="0"/>
        <v>17.142857142857142</v>
      </c>
      <c r="AL50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50">
        <f t="shared" si="1"/>
        <v>7.1228290641816621</v>
      </c>
      <c r="AN50">
        <f t="shared" si="2"/>
        <v>10.684243596272493</v>
      </c>
      <c r="AO50">
        <f t="shared" si="3"/>
        <v>8.0131826972043712</v>
      </c>
      <c r="AP50">
        <f t="shared" si="4"/>
        <v>13.355304495340617</v>
      </c>
    </row>
    <row r="51" spans="1:42" customFormat="1" ht="15.75" customHeight="1" x14ac:dyDescent="0.3">
      <c r="A51" t="s">
        <v>160</v>
      </c>
      <c r="B51" t="s">
        <v>151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SUMPRODUCT(Table_14[[#This Row],[Nickname]:[Sexual preferences]],'privacy values clean'!$B$2:$S$2)/7</f>
        <v>2.8571428571428572</v>
      </c>
      <c r="AE51" s="3">
        <f>SUMPRODUCT(Table_14[[#This Row],[Nickname]:[Sexual preferences]],'privacy values clean'!$B$3:$S$3)/7</f>
        <v>1.4285714285714286</v>
      </c>
      <c r="AF51" s="3">
        <f>SUMPRODUCT(Table_14[[#This Row],[Nickname]:[Sexual preferences]],'privacy values clean'!$B$4:$S$4)/7</f>
        <v>4.1428571428571432</v>
      </c>
      <c r="AG51" s="3">
        <f>SUMPRODUCT(Table_14[[#This Row],[Nickname]:[Sexual preferences]],'privacy values clean'!$B$5:$S$5)/7</f>
        <v>2.5714285714285716</v>
      </c>
      <c r="AH51" s="3">
        <f>SUMPRODUCT(Table_14[[#This Row],[Nickname]:[Sexual preferences]],'privacy values clean'!$B$6:$S$6)/7</f>
        <v>2</v>
      </c>
      <c r="AI51" s="3">
        <f>SUMPRODUCT(Table_14[[#This Row],[Nickname]:[Sexual preferences]],'privacy values clean'!$B$7:$S$7)/7</f>
        <v>1.7142857142857142</v>
      </c>
      <c r="AJ51" s="3">
        <f>SUMPRODUCT(Table_14[[#This Row],[Nickname]:[Sexual preferences]],'privacy values clean'!$B$8:$S$8)/7</f>
        <v>1.7142857142857142</v>
      </c>
      <c r="AK51" s="3">
        <f t="shared" si="0"/>
        <v>16.428571428571427</v>
      </c>
      <c r="AL5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1">
        <f t="shared" si="1"/>
        <v>6.6224725637138624</v>
      </c>
      <c r="AN51">
        <f t="shared" si="2"/>
        <v>6.6224725637138624</v>
      </c>
      <c r="AO51">
        <f t="shared" si="3"/>
        <v>4.9668544227853975</v>
      </c>
      <c r="AP51">
        <f t="shared" si="4"/>
        <v>8.2780907046423291</v>
      </c>
    </row>
    <row r="52" spans="1:42" customFormat="1" ht="15.75" customHeight="1" x14ac:dyDescent="0.3">
      <c r="A52" t="s">
        <v>162</v>
      </c>
      <c r="B52" t="s">
        <v>164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SUMPRODUCT(Table_14[[#This Row],[Nickname]:[Sexual preferences]],'privacy values clean'!$B$2:$S$2)/7</f>
        <v>4.4285714285714288</v>
      </c>
      <c r="AE52" s="3">
        <f>SUMPRODUCT(Table_14[[#This Row],[Nickname]:[Sexual preferences]],'privacy values clean'!$B$3:$S$3)/7</f>
        <v>2</v>
      </c>
      <c r="AF52" s="3">
        <f>SUMPRODUCT(Table_14[[#This Row],[Nickname]:[Sexual preferences]],'privacy values clean'!$B$4:$S$4)/7</f>
        <v>3.8571428571428572</v>
      </c>
      <c r="AG52" s="3">
        <f>SUMPRODUCT(Table_14[[#This Row],[Nickname]:[Sexual preferences]],'privacy values clean'!$B$5:$S$5)/7</f>
        <v>2.8571428571428572</v>
      </c>
      <c r="AH52" s="3">
        <f>SUMPRODUCT(Table_14[[#This Row],[Nickname]:[Sexual preferences]],'privacy values clean'!$B$6:$S$6)/7</f>
        <v>2.1428571428571428</v>
      </c>
      <c r="AI52" s="3">
        <f>SUMPRODUCT(Table_14[[#This Row],[Nickname]:[Sexual preferences]],'privacy values clean'!$B$7:$S$7)/7</f>
        <v>2</v>
      </c>
      <c r="AJ52" s="3">
        <f>SUMPRODUCT(Table_14[[#This Row],[Nickname]:[Sexual preferences]],'privacy values clean'!$B$8:$S$8)/7</f>
        <v>2.2857142857142856</v>
      </c>
      <c r="AK52" s="3">
        <f t="shared" si="0"/>
        <v>19.571428571428569</v>
      </c>
      <c r="AL52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52">
        <f t="shared" si="1"/>
        <v>7.7762065144324737</v>
      </c>
      <c r="AN52">
        <f t="shared" si="2"/>
        <v>9.7202581430405921</v>
      </c>
      <c r="AO52">
        <f t="shared" si="3"/>
        <v>7.290193607280445</v>
      </c>
      <c r="AP52">
        <f t="shared" si="4"/>
        <v>12.150322678800739</v>
      </c>
    </row>
    <row r="53" spans="1:42" customFormat="1" ht="15.75" customHeight="1" x14ac:dyDescent="0.3">
      <c r="A53" t="s">
        <v>165</v>
      </c>
      <c r="B53" t="s">
        <v>164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SUMPRODUCT(Table_14[[#This Row],[Nickname]:[Sexual preferences]],'privacy values clean'!$B$2:$S$2)/7</f>
        <v>3.4285714285714284</v>
      </c>
      <c r="AE53" s="3">
        <f>SUMPRODUCT(Table_14[[#This Row],[Nickname]:[Sexual preferences]],'privacy values clean'!$B$3:$S$3)/7</f>
        <v>1.4285714285714286</v>
      </c>
      <c r="AF53" s="3">
        <f>SUMPRODUCT(Table_14[[#This Row],[Nickname]:[Sexual preferences]],'privacy values clean'!$B$4:$S$4)/7</f>
        <v>3.8571428571428572</v>
      </c>
      <c r="AG53" s="3">
        <f>SUMPRODUCT(Table_14[[#This Row],[Nickname]:[Sexual preferences]],'privacy values clean'!$B$5:$S$5)/7</f>
        <v>2.7142857142857144</v>
      </c>
      <c r="AH53" s="3">
        <f>SUMPRODUCT(Table_14[[#This Row],[Nickname]:[Sexual preferences]],'privacy values clean'!$B$6:$S$6)/7</f>
        <v>1.5714285714285714</v>
      </c>
      <c r="AI53" s="3">
        <f>SUMPRODUCT(Table_14[[#This Row],[Nickname]:[Sexual preferences]],'privacy values clean'!$B$7:$S$7)/7</f>
        <v>1.4285714285714286</v>
      </c>
      <c r="AJ53" s="3">
        <f>SUMPRODUCT(Table_14[[#This Row],[Nickname]:[Sexual preferences]],'privacy values clean'!$B$8:$S$8)/7</f>
        <v>1.7142857142857142</v>
      </c>
      <c r="AK53" s="3">
        <f t="shared" si="0"/>
        <v>16.142857142857142</v>
      </c>
      <c r="AL5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3">
        <f t="shared" si="1"/>
        <v>6.5946793643335946</v>
      </c>
      <c r="AN53">
        <f t="shared" si="2"/>
        <v>6.5946793643335946</v>
      </c>
      <c r="AO53">
        <f t="shared" si="3"/>
        <v>4.9460095232501962</v>
      </c>
      <c r="AP53">
        <f t="shared" si="4"/>
        <v>8.2433492054169939</v>
      </c>
    </row>
    <row r="54" spans="1:42" customFormat="1" ht="15.75" customHeight="1" x14ac:dyDescent="0.3">
      <c r="A54" t="s">
        <v>167</v>
      </c>
      <c r="B54" t="s">
        <v>164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SUMPRODUCT(Table_14[[#This Row],[Nickname]:[Sexual preferences]],'privacy values clean'!$B$2:$S$2)/7</f>
        <v>2.1428571428571428</v>
      </c>
      <c r="AE54" s="3">
        <f>SUMPRODUCT(Table_14[[#This Row],[Nickname]:[Sexual preferences]],'privacy values clean'!$B$3:$S$3)/7</f>
        <v>1.1428571428571428</v>
      </c>
      <c r="AF54" s="3">
        <f>SUMPRODUCT(Table_14[[#This Row],[Nickname]:[Sexual preferences]],'privacy values clean'!$B$4:$S$4)/7</f>
        <v>2.4285714285714284</v>
      </c>
      <c r="AG54" s="3">
        <f>SUMPRODUCT(Table_14[[#This Row],[Nickname]:[Sexual preferences]],'privacy values clean'!$B$5:$S$5)/7</f>
        <v>1.4285714285714286</v>
      </c>
      <c r="AH54" s="3">
        <f>SUMPRODUCT(Table_14[[#This Row],[Nickname]:[Sexual preferences]],'privacy values clean'!$B$6:$S$6)/7</f>
        <v>1.4285714285714286</v>
      </c>
      <c r="AI54" s="3">
        <f>SUMPRODUCT(Table_14[[#This Row],[Nickname]:[Sexual preferences]],'privacy values clean'!$B$7:$S$7)/7</f>
        <v>1.4285714285714286</v>
      </c>
      <c r="AJ54" s="3">
        <f>SUMPRODUCT(Table_14[[#This Row],[Nickname]:[Sexual preferences]],'privacy values clean'!$B$8:$S$8)/7</f>
        <v>1.4285714285714286</v>
      </c>
      <c r="AK54" s="3">
        <f t="shared" si="0"/>
        <v>11.428571428571429</v>
      </c>
      <c r="AL5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4">
        <f t="shared" si="1"/>
        <v>4.4675702203176826</v>
      </c>
      <c r="AN54">
        <f t="shared" si="2"/>
        <v>2.9783801468784552</v>
      </c>
      <c r="AO54">
        <f t="shared" si="3"/>
        <v>2.2337851101588408</v>
      </c>
      <c r="AP54">
        <f t="shared" si="4"/>
        <v>3.7229751835980682</v>
      </c>
    </row>
    <row r="55" spans="1:42" customFormat="1" ht="15.75" customHeight="1" x14ac:dyDescent="0.3">
      <c r="A55" t="s">
        <v>169</v>
      </c>
      <c r="B55" t="s">
        <v>164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SUMPRODUCT(Table_14[[#This Row],[Nickname]:[Sexual preferences]],'privacy values clean'!$B$2:$S$2)/7</f>
        <v>1.5714285714285714</v>
      </c>
      <c r="AE55" s="3">
        <f>SUMPRODUCT(Table_14[[#This Row],[Nickname]:[Sexual preferences]],'privacy values clean'!$B$3:$S$3)/7</f>
        <v>0.8571428571428571</v>
      </c>
      <c r="AF55" s="3">
        <f>SUMPRODUCT(Table_14[[#This Row],[Nickname]:[Sexual preferences]],'privacy values clean'!$B$4:$S$4)/7</f>
        <v>1.4285714285714286</v>
      </c>
      <c r="AG55" s="3">
        <f>SUMPRODUCT(Table_14[[#This Row],[Nickname]:[Sexual preferences]],'privacy values clean'!$B$5:$S$5)/7</f>
        <v>1</v>
      </c>
      <c r="AH55" s="3">
        <f>SUMPRODUCT(Table_14[[#This Row],[Nickname]:[Sexual preferences]],'privacy values clean'!$B$6:$S$6)/7</f>
        <v>0.7142857142857143</v>
      </c>
      <c r="AI55" s="3">
        <f>SUMPRODUCT(Table_14[[#This Row],[Nickname]:[Sexual preferences]],'privacy values clean'!$B$7:$S$7)/7</f>
        <v>0.7142857142857143</v>
      </c>
      <c r="AJ55" s="3">
        <f>SUMPRODUCT(Table_14[[#This Row],[Nickname]:[Sexual preferences]],'privacy values clean'!$B$8:$S$8)/7</f>
        <v>1</v>
      </c>
      <c r="AK55" s="3">
        <f t="shared" si="0"/>
        <v>7.2857142857142856</v>
      </c>
      <c r="AL5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5">
        <f t="shared" si="1"/>
        <v>2.8749445424997297</v>
      </c>
      <c r="AN55">
        <f t="shared" si="2"/>
        <v>1.9166296949998196</v>
      </c>
      <c r="AO55">
        <f t="shared" si="3"/>
        <v>1.4374722712498647</v>
      </c>
      <c r="AP55">
        <f t="shared" si="4"/>
        <v>2.3957871187497748</v>
      </c>
    </row>
    <row r="56" spans="1:42" customFormat="1" ht="15.75" customHeight="1" x14ac:dyDescent="0.3">
      <c r="A56" t="s">
        <v>171</v>
      </c>
      <c r="B56" t="s">
        <v>164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SUMPRODUCT(Table_14[[#This Row],[Nickname]:[Sexual preferences]],'privacy values clean'!$B$2:$S$2)/7</f>
        <v>2.2857142857142856</v>
      </c>
      <c r="AE56" s="3">
        <f>SUMPRODUCT(Table_14[[#This Row],[Nickname]:[Sexual preferences]],'privacy values clean'!$B$3:$S$3)/7</f>
        <v>1</v>
      </c>
      <c r="AF56" s="3">
        <f>SUMPRODUCT(Table_14[[#This Row],[Nickname]:[Sexual preferences]],'privacy values clean'!$B$4:$S$4)/7</f>
        <v>2.2857142857142856</v>
      </c>
      <c r="AG56" s="3">
        <f>SUMPRODUCT(Table_14[[#This Row],[Nickname]:[Sexual preferences]],'privacy values clean'!$B$5:$S$5)/7</f>
        <v>1.5714285714285714</v>
      </c>
      <c r="AH56" s="3">
        <f>SUMPRODUCT(Table_14[[#This Row],[Nickname]:[Sexual preferences]],'privacy values clean'!$B$6:$S$6)/7</f>
        <v>1.2857142857142858</v>
      </c>
      <c r="AI56" s="3">
        <f>SUMPRODUCT(Table_14[[#This Row],[Nickname]:[Sexual preferences]],'privacy values clean'!$B$7:$S$7)/7</f>
        <v>1.2857142857142858</v>
      </c>
      <c r="AJ56" s="3">
        <f>SUMPRODUCT(Table_14[[#This Row],[Nickname]:[Sexual preferences]],'privacy values clean'!$B$8:$S$8)/7</f>
        <v>1.5714285714285714</v>
      </c>
      <c r="AK56" s="3">
        <f t="shared" si="0"/>
        <v>11.285714285714286</v>
      </c>
      <c r="AL5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6">
        <f t="shared" si="1"/>
        <v>4.4377784477168758</v>
      </c>
      <c r="AN56">
        <f t="shared" si="2"/>
        <v>2.9585189651445836</v>
      </c>
      <c r="AO56">
        <f t="shared" si="3"/>
        <v>2.2188892238584379</v>
      </c>
      <c r="AP56">
        <f t="shared" si="4"/>
        <v>3.6981487064307297</v>
      </c>
    </row>
    <row r="57" spans="1:42" customFormat="1" ht="15.75" customHeight="1" x14ac:dyDescent="0.3">
      <c r="A57" t="s">
        <v>173</v>
      </c>
      <c r="B57" t="s">
        <v>175</v>
      </c>
      <c r="C57" t="s">
        <v>173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SUMPRODUCT(Table_14[[#This Row],[Nickname]:[Sexual preferences]],'privacy values clean'!$B$2:$S$2)/7</f>
        <v>3.2857142857142856</v>
      </c>
      <c r="AE57" s="3">
        <f>SUMPRODUCT(Table_14[[#This Row],[Nickname]:[Sexual preferences]],'privacy values clean'!$B$3:$S$3)/7</f>
        <v>1.2857142857142858</v>
      </c>
      <c r="AF57" s="3">
        <f>SUMPRODUCT(Table_14[[#This Row],[Nickname]:[Sexual preferences]],'privacy values clean'!$B$4:$S$4)/7</f>
        <v>4.5714285714285712</v>
      </c>
      <c r="AG57" s="3">
        <f>SUMPRODUCT(Table_14[[#This Row],[Nickname]:[Sexual preferences]],'privacy values clean'!$B$5:$S$5)/7</f>
        <v>3</v>
      </c>
      <c r="AH57" s="3">
        <f>SUMPRODUCT(Table_14[[#This Row],[Nickname]:[Sexual preferences]],'privacy values clean'!$B$6:$S$6)/7</f>
        <v>1.8571428571428572</v>
      </c>
      <c r="AI57" s="3">
        <f>SUMPRODUCT(Table_14[[#This Row],[Nickname]:[Sexual preferences]],'privacy values clean'!$B$7:$S$7)/7</f>
        <v>1.5714285714285714</v>
      </c>
      <c r="AJ57" s="3">
        <f>SUMPRODUCT(Table_14[[#This Row],[Nickname]:[Sexual preferences]],'privacy values clean'!$B$8:$S$8)/7</f>
        <v>1.5714285714285714</v>
      </c>
      <c r="AK57" s="3">
        <f t="shared" si="0"/>
        <v>17.142857142857142</v>
      </c>
      <c r="AL5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7">
        <f t="shared" si="1"/>
        <v>7.1228290641816621</v>
      </c>
      <c r="AN57">
        <f t="shared" si="2"/>
        <v>7.1228290641816621</v>
      </c>
      <c r="AO57">
        <f t="shared" si="3"/>
        <v>5.3421217981362465</v>
      </c>
      <c r="AP57">
        <f t="shared" si="4"/>
        <v>8.9035363302270785</v>
      </c>
    </row>
    <row r="58" spans="1:42" customFormat="1" ht="15.75" customHeight="1" x14ac:dyDescent="0.3">
      <c r="A58" t="s">
        <v>176</v>
      </c>
      <c r="B58" t="s">
        <v>175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SUMPRODUCT(Table_14[[#This Row],[Nickname]:[Sexual preferences]],'privacy values clean'!$B$2:$S$2)/7</f>
        <v>2.5714285714285716</v>
      </c>
      <c r="AE58" s="3">
        <f>SUMPRODUCT(Table_14[[#This Row],[Nickname]:[Sexual preferences]],'privacy values clean'!$B$3:$S$3)/7</f>
        <v>0.8571428571428571</v>
      </c>
      <c r="AF58" s="3">
        <f>SUMPRODUCT(Table_14[[#This Row],[Nickname]:[Sexual preferences]],'privacy values clean'!$B$4:$S$4)/7</f>
        <v>2.7142857142857144</v>
      </c>
      <c r="AG58" s="3">
        <f>SUMPRODUCT(Table_14[[#This Row],[Nickname]:[Sexual preferences]],'privacy values clean'!$B$5:$S$5)/7</f>
        <v>2.2857142857142856</v>
      </c>
      <c r="AH58" s="3">
        <f>SUMPRODUCT(Table_14[[#This Row],[Nickname]:[Sexual preferences]],'privacy values clean'!$B$6:$S$6)/7</f>
        <v>1.1428571428571428</v>
      </c>
      <c r="AI58" s="3">
        <f>SUMPRODUCT(Table_14[[#This Row],[Nickname]:[Sexual preferences]],'privacy values clean'!$B$7:$S$7)/7</f>
        <v>1</v>
      </c>
      <c r="AJ58" s="3">
        <f>SUMPRODUCT(Table_14[[#This Row],[Nickname]:[Sexual preferences]],'privacy values clean'!$B$8:$S$8)/7</f>
        <v>1.2857142857142858</v>
      </c>
      <c r="AK58" s="3">
        <f t="shared" si="0"/>
        <v>11.857142857142858</v>
      </c>
      <c r="AL5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8">
        <f t="shared" si="1"/>
        <v>4.8885538949339065</v>
      </c>
      <c r="AN58">
        <f t="shared" si="2"/>
        <v>4.8885538949339065</v>
      </c>
      <c r="AO58">
        <f t="shared" si="3"/>
        <v>3.6664154212004303</v>
      </c>
      <c r="AP58">
        <f t="shared" si="4"/>
        <v>6.1106923686673831</v>
      </c>
    </row>
    <row r="59" spans="1:42" customFormat="1" ht="15.75" customHeight="1" x14ac:dyDescent="0.3">
      <c r="A59" t="s">
        <v>178</v>
      </c>
      <c r="B59" t="s">
        <v>175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SUMPRODUCT(Table_14[[#This Row],[Nickname]:[Sexual preferences]],'privacy values clean'!$B$2:$S$2)/7</f>
        <v>3.1428571428571428</v>
      </c>
      <c r="AE59" s="3">
        <f>SUMPRODUCT(Table_14[[#This Row],[Nickname]:[Sexual preferences]],'privacy values clean'!$B$3:$S$3)/7</f>
        <v>1.1428571428571428</v>
      </c>
      <c r="AF59" s="3">
        <f>SUMPRODUCT(Table_14[[#This Row],[Nickname]:[Sexual preferences]],'privacy values clean'!$B$4:$S$4)/7</f>
        <v>3.5714285714285716</v>
      </c>
      <c r="AG59" s="3">
        <f>SUMPRODUCT(Table_14[[#This Row],[Nickname]:[Sexual preferences]],'privacy values clean'!$B$5:$S$5)/7</f>
        <v>2.8571428571428572</v>
      </c>
      <c r="AH59" s="3">
        <f>SUMPRODUCT(Table_14[[#This Row],[Nickname]:[Sexual preferences]],'privacy values clean'!$B$6:$S$6)/7</f>
        <v>1.7142857142857142</v>
      </c>
      <c r="AI59" s="3">
        <f>SUMPRODUCT(Table_14[[#This Row],[Nickname]:[Sexual preferences]],'privacy values clean'!$B$7:$S$7)/7</f>
        <v>1.4285714285714286</v>
      </c>
      <c r="AJ59" s="3">
        <f>SUMPRODUCT(Table_14[[#This Row],[Nickname]:[Sexual preferences]],'privacy values clean'!$B$8:$S$8)/7</f>
        <v>1.4285714285714286</v>
      </c>
      <c r="AK59" s="3">
        <f t="shared" si="0"/>
        <v>15.285714285714286</v>
      </c>
      <c r="AL5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9">
        <f t="shared" si="1"/>
        <v>6.2547940797113242</v>
      </c>
      <c r="AN59">
        <f t="shared" si="2"/>
        <v>4.1698627198075497</v>
      </c>
      <c r="AO59">
        <f t="shared" si="3"/>
        <v>3.1273970398556616</v>
      </c>
      <c r="AP59">
        <f t="shared" si="4"/>
        <v>5.2123283997594374</v>
      </c>
    </row>
    <row r="60" spans="1:42" customFormat="1" ht="15.75" customHeight="1" x14ac:dyDescent="0.3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SUMPRODUCT(Table_14[[#This Row],[Nickname]:[Sexual preferences]],'privacy values clean'!$B$2:$S$2)/7</f>
        <v>3</v>
      </c>
      <c r="AE60" s="3">
        <f>SUMPRODUCT(Table_14[[#This Row],[Nickname]:[Sexual preferences]],'privacy values clean'!$B$3:$S$3)/7</f>
        <v>1.1428571428571428</v>
      </c>
      <c r="AF60" s="3">
        <f>SUMPRODUCT(Table_14[[#This Row],[Nickname]:[Sexual preferences]],'privacy values clean'!$B$4:$S$4)/7</f>
        <v>3.1428571428571428</v>
      </c>
      <c r="AG60" s="3">
        <f>SUMPRODUCT(Table_14[[#This Row],[Nickname]:[Sexual preferences]],'privacy values clean'!$B$5:$S$5)/7</f>
        <v>2.2857142857142856</v>
      </c>
      <c r="AH60" s="3">
        <f>SUMPRODUCT(Table_14[[#This Row],[Nickname]:[Sexual preferences]],'privacy values clean'!$B$6:$S$6)/7</f>
        <v>1.4285714285714286</v>
      </c>
      <c r="AI60" s="3">
        <f>SUMPRODUCT(Table_14[[#This Row],[Nickname]:[Sexual preferences]],'privacy values clean'!$B$7:$S$7)/7</f>
        <v>1.2857142857142858</v>
      </c>
      <c r="AJ60" s="3">
        <f>SUMPRODUCT(Table_14[[#This Row],[Nickname]:[Sexual preferences]],'privacy values clean'!$B$8:$S$8)/7</f>
        <v>1.2857142857142858</v>
      </c>
      <c r="AK60" s="3">
        <f t="shared" si="0"/>
        <v>13.571428571428571</v>
      </c>
      <c r="AL60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M60">
        <f t="shared" si="1"/>
        <v>5.5457282696519066</v>
      </c>
      <c r="AN60">
        <f t="shared" si="2"/>
        <v>4.6214402247099216</v>
      </c>
      <c r="AO60">
        <f t="shared" si="3"/>
        <v>3.4660801685324412</v>
      </c>
      <c r="AP60">
        <f t="shared" si="4"/>
        <v>5.7768002808874019</v>
      </c>
    </row>
    <row r="61" spans="1:42" customFormat="1" ht="15.75" customHeight="1" x14ac:dyDescent="0.3">
      <c r="A61" t="s">
        <v>182</v>
      </c>
      <c r="B61" t="s">
        <v>175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SUMPRODUCT(Table_14[[#This Row],[Nickname]:[Sexual preferences]],'privacy values clean'!$B$2:$S$2)/7</f>
        <v>2.4285714285714284</v>
      </c>
      <c r="AE61" s="3">
        <f>SUMPRODUCT(Table_14[[#This Row],[Nickname]:[Sexual preferences]],'privacy values clean'!$B$3:$S$3)/7</f>
        <v>1</v>
      </c>
      <c r="AF61" s="3">
        <f>SUMPRODUCT(Table_14[[#This Row],[Nickname]:[Sexual preferences]],'privacy values clean'!$B$4:$S$4)/7</f>
        <v>2.8571428571428572</v>
      </c>
      <c r="AG61" s="3">
        <f>SUMPRODUCT(Table_14[[#This Row],[Nickname]:[Sexual preferences]],'privacy values clean'!$B$5:$S$5)/7</f>
        <v>2.1428571428571428</v>
      </c>
      <c r="AH61" s="3">
        <f>SUMPRODUCT(Table_14[[#This Row],[Nickname]:[Sexual preferences]],'privacy values clean'!$B$6:$S$6)/7</f>
        <v>1.2857142857142858</v>
      </c>
      <c r="AI61" s="3">
        <f>SUMPRODUCT(Table_14[[#This Row],[Nickname]:[Sexual preferences]],'privacy values clean'!$B$7:$S$7)/7</f>
        <v>1.1428571428571428</v>
      </c>
      <c r="AJ61" s="3">
        <f>SUMPRODUCT(Table_14[[#This Row],[Nickname]:[Sexual preferences]],'privacy values clean'!$B$8:$S$8)/7</f>
        <v>1.1428571428571428</v>
      </c>
      <c r="AK61" s="3">
        <f t="shared" si="0"/>
        <v>12</v>
      </c>
      <c r="AL61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61">
        <f t="shared" si="1"/>
        <v>4.8906407910353407</v>
      </c>
      <c r="AN61">
        <f t="shared" si="2"/>
        <v>6.1133009887941743</v>
      </c>
      <c r="AO61">
        <f t="shared" si="3"/>
        <v>4.5849757415956311</v>
      </c>
      <c r="AP61">
        <f t="shared" si="4"/>
        <v>7.6416262359927183</v>
      </c>
    </row>
    <row r="62" spans="1:42" customFormat="1" ht="15.75" customHeight="1" x14ac:dyDescent="0.3">
      <c r="A62" t="s">
        <v>184</v>
      </c>
      <c r="B62" t="s">
        <v>175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SUMPRODUCT(Table_14[[#This Row],[Nickname]:[Sexual preferences]],'privacy values clean'!$B$2:$S$2)/7</f>
        <v>3.1428571428571428</v>
      </c>
      <c r="AE62" s="3">
        <f>SUMPRODUCT(Table_14[[#This Row],[Nickname]:[Sexual preferences]],'privacy values clean'!$B$3:$S$3)/7</f>
        <v>1.1428571428571428</v>
      </c>
      <c r="AF62" s="3">
        <f>SUMPRODUCT(Table_14[[#This Row],[Nickname]:[Sexual preferences]],'privacy values clean'!$B$4:$S$4)/7</f>
        <v>3.5714285714285716</v>
      </c>
      <c r="AG62" s="3">
        <f>SUMPRODUCT(Table_14[[#This Row],[Nickname]:[Sexual preferences]],'privacy values clean'!$B$5:$S$5)/7</f>
        <v>2.8571428571428572</v>
      </c>
      <c r="AH62" s="3">
        <f>SUMPRODUCT(Table_14[[#This Row],[Nickname]:[Sexual preferences]],'privacy values clean'!$B$6:$S$6)/7</f>
        <v>1.7142857142857142</v>
      </c>
      <c r="AI62" s="3">
        <f>SUMPRODUCT(Table_14[[#This Row],[Nickname]:[Sexual preferences]],'privacy values clean'!$B$7:$S$7)/7</f>
        <v>1.4285714285714286</v>
      </c>
      <c r="AJ62" s="3">
        <f>SUMPRODUCT(Table_14[[#This Row],[Nickname]:[Sexual preferences]],'privacy values clean'!$B$8:$S$8)/7</f>
        <v>1.4285714285714286</v>
      </c>
      <c r="AK62" s="3">
        <f t="shared" si="0"/>
        <v>15.285714285714286</v>
      </c>
      <c r="AL62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62">
        <f t="shared" si="1"/>
        <v>6.2547940797113242</v>
      </c>
      <c r="AN62">
        <f t="shared" si="2"/>
        <v>4.6910955597834931</v>
      </c>
      <c r="AO62">
        <f t="shared" si="3"/>
        <v>3.5183216698376203</v>
      </c>
      <c r="AP62">
        <f t="shared" si="4"/>
        <v>5.8638694497293669</v>
      </c>
    </row>
    <row r="63" spans="1:42" customFormat="1" ht="15.75" customHeight="1" x14ac:dyDescent="0.3">
      <c r="A63" t="s">
        <v>186</v>
      </c>
      <c r="B63" t="s">
        <v>175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SUMPRODUCT(Table_14[[#This Row],[Nickname]:[Sexual preferences]],'privacy values clean'!$B$2:$S$2)/7</f>
        <v>2.5714285714285716</v>
      </c>
      <c r="AE63" s="3">
        <f>SUMPRODUCT(Table_14[[#This Row],[Nickname]:[Sexual preferences]],'privacy values clean'!$B$3:$S$3)/7</f>
        <v>1.2857142857142858</v>
      </c>
      <c r="AF63" s="3">
        <f>SUMPRODUCT(Table_14[[#This Row],[Nickname]:[Sexual preferences]],'privacy values clean'!$B$4:$S$4)/7</f>
        <v>3.5714285714285716</v>
      </c>
      <c r="AG63" s="3">
        <f>SUMPRODUCT(Table_14[[#This Row],[Nickname]:[Sexual preferences]],'privacy values clean'!$B$5:$S$5)/7</f>
        <v>2.7142857142857144</v>
      </c>
      <c r="AH63" s="3">
        <f>SUMPRODUCT(Table_14[[#This Row],[Nickname]:[Sexual preferences]],'privacy values clean'!$B$6:$S$6)/7</f>
        <v>1.4285714285714286</v>
      </c>
      <c r="AI63" s="3">
        <f>SUMPRODUCT(Table_14[[#This Row],[Nickname]:[Sexual preferences]],'privacy values clean'!$B$7:$S$7)/7</f>
        <v>1.1428571428571428</v>
      </c>
      <c r="AJ63" s="3">
        <f>SUMPRODUCT(Table_14[[#This Row],[Nickname]:[Sexual preferences]],'privacy values clean'!$B$8:$S$8)/7</f>
        <v>1.1428571428571428</v>
      </c>
      <c r="AK63" s="3">
        <f t="shared" si="0"/>
        <v>13.857142857142856</v>
      </c>
      <c r="AL63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63">
        <f t="shared" si="1"/>
        <v>5.7481141539230602</v>
      </c>
      <c r="AN63">
        <f t="shared" si="2"/>
        <v>3.8320761026153729</v>
      </c>
      <c r="AO63">
        <f t="shared" si="3"/>
        <v>2.8740570769615301</v>
      </c>
      <c r="AP63">
        <f t="shared" si="4"/>
        <v>4.7900951282692166</v>
      </c>
    </row>
    <row r="64" spans="1:42" customFormat="1" ht="15.75" customHeight="1" x14ac:dyDescent="0.3">
      <c r="A64" t="s">
        <v>188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SUMPRODUCT(Table_14[[#This Row],[Nickname]:[Sexual preferences]],'privacy values clean'!$B$2:$S$2)/7</f>
        <v>3.2857142857142856</v>
      </c>
      <c r="AE64" s="3">
        <f>SUMPRODUCT(Table_14[[#This Row],[Nickname]:[Sexual preferences]],'privacy values clean'!$B$3:$S$3)/7</f>
        <v>2.8571428571428572</v>
      </c>
      <c r="AF64" s="3">
        <f>SUMPRODUCT(Table_14[[#This Row],[Nickname]:[Sexual preferences]],'privacy values clean'!$B$4:$S$4)/7</f>
        <v>3.1428571428571428</v>
      </c>
      <c r="AG64" s="3">
        <f>SUMPRODUCT(Table_14[[#This Row],[Nickname]:[Sexual preferences]],'privacy values clean'!$B$5:$S$5)/7</f>
        <v>2.8571428571428572</v>
      </c>
      <c r="AH64" s="3">
        <f>SUMPRODUCT(Table_14[[#This Row],[Nickname]:[Sexual preferences]],'privacy values clean'!$B$6:$S$6)/7</f>
        <v>2.4285714285714284</v>
      </c>
      <c r="AI64" s="3">
        <f>SUMPRODUCT(Table_14[[#This Row],[Nickname]:[Sexual preferences]],'privacy values clean'!$B$7:$S$7)/7</f>
        <v>2.1428571428571428</v>
      </c>
      <c r="AJ64" s="3">
        <f>SUMPRODUCT(Table_14[[#This Row],[Nickname]:[Sexual preferences]],'privacy values clean'!$B$8:$S$8)/7</f>
        <v>2.2857142857142856</v>
      </c>
      <c r="AK64" s="3">
        <f t="shared" si="0"/>
        <v>19</v>
      </c>
      <c r="AL6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64">
        <f t="shared" si="1"/>
        <v>7.2604604340417502</v>
      </c>
      <c r="AN64">
        <f t="shared" si="2"/>
        <v>7.2604604340417502</v>
      </c>
      <c r="AO64">
        <f t="shared" si="3"/>
        <v>5.4453453255313118</v>
      </c>
      <c r="AP64">
        <f t="shared" si="4"/>
        <v>9.0755755425521869</v>
      </c>
    </row>
    <row r="65" spans="1:42" customFormat="1" ht="15.75" customHeight="1" x14ac:dyDescent="0.3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SUMPRODUCT(Table_14[[#This Row],[Nickname]:[Sexual preferences]],'privacy values clean'!$B$2:$S$2)/7</f>
        <v>2.4285714285714284</v>
      </c>
      <c r="AE65" s="3">
        <f>SUMPRODUCT(Table_14[[#This Row],[Nickname]:[Sexual preferences]],'privacy values clean'!$B$3:$S$3)/7</f>
        <v>2.1428571428571428</v>
      </c>
      <c r="AF65" s="3">
        <f>SUMPRODUCT(Table_14[[#This Row],[Nickname]:[Sexual preferences]],'privacy values clean'!$B$4:$S$4)/7</f>
        <v>3.8571428571428572</v>
      </c>
      <c r="AG65" s="3">
        <f>SUMPRODUCT(Table_14[[#This Row],[Nickname]:[Sexual preferences]],'privacy values clean'!$B$5:$S$5)/7</f>
        <v>2.5714285714285716</v>
      </c>
      <c r="AH65" s="3">
        <f>SUMPRODUCT(Table_14[[#This Row],[Nickname]:[Sexual preferences]],'privacy values clean'!$B$6:$S$6)/7</f>
        <v>2.1428571428571428</v>
      </c>
      <c r="AI65" s="3">
        <f>SUMPRODUCT(Table_14[[#This Row],[Nickname]:[Sexual preferences]],'privacy values clean'!$B$7:$S$7)/7</f>
        <v>1.7142857142857142</v>
      </c>
      <c r="AJ65" s="3">
        <f>SUMPRODUCT(Table_14[[#This Row],[Nickname]:[Sexual preferences]],'privacy values clean'!$B$8:$S$8)/7</f>
        <v>1.7142857142857142</v>
      </c>
      <c r="AK65" s="3">
        <f t="shared" si="0"/>
        <v>16.571428571428569</v>
      </c>
      <c r="AL6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65">
        <f t="shared" si="1"/>
        <v>6.5152881434236463</v>
      </c>
      <c r="AN65">
        <f t="shared" si="2"/>
        <v>9.7729322151354676</v>
      </c>
      <c r="AO65">
        <f t="shared" si="3"/>
        <v>7.3296991613516012</v>
      </c>
      <c r="AP65">
        <f t="shared" si="4"/>
        <v>12.216165268919335</v>
      </c>
    </row>
    <row r="66" spans="1:42" customFormat="1" ht="15.75" customHeight="1" x14ac:dyDescent="0.3">
      <c r="A66" t="s">
        <v>193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SUMPRODUCT(Table_14[[#This Row],[Nickname]:[Sexual preferences]],'privacy values clean'!$B$2:$S$2)/7</f>
        <v>3.1428571428571428</v>
      </c>
      <c r="AE66" s="3">
        <f>SUMPRODUCT(Table_14[[#This Row],[Nickname]:[Sexual preferences]],'privacy values clean'!$B$3:$S$3)/7</f>
        <v>2.7142857142857144</v>
      </c>
      <c r="AF66" s="3">
        <f>SUMPRODUCT(Table_14[[#This Row],[Nickname]:[Sexual preferences]],'privacy values clean'!$B$4:$S$4)/7</f>
        <v>2.8571428571428572</v>
      </c>
      <c r="AG66" s="3">
        <f>SUMPRODUCT(Table_14[[#This Row],[Nickname]:[Sexual preferences]],'privacy values clean'!$B$5:$S$5)/7</f>
        <v>3.1428571428571428</v>
      </c>
      <c r="AH66" s="3">
        <f>SUMPRODUCT(Table_14[[#This Row],[Nickname]:[Sexual preferences]],'privacy values clean'!$B$6:$S$6)/7</f>
        <v>2.2857142857142856</v>
      </c>
      <c r="AI66" s="3">
        <f>SUMPRODUCT(Table_14[[#This Row],[Nickname]:[Sexual preferences]],'privacy values clean'!$B$7:$S$7)/7</f>
        <v>1.8571428571428572</v>
      </c>
      <c r="AJ66" s="3">
        <f>SUMPRODUCT(Table_14[[#This Row],[Nickname]:[Sexual preferences]],'privacy values clean'!$B$8:$S$8)/7</f>
        <v>2.2857142857142856</v>
      </c>
      <c r="AK66" s="3">
        <f t="shared" si="0"/>
        <v>18.285714285714285</v>
      </c>
      <c r="AL6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66">
        <f t="shared" si="1"/>
        <v>7.0131072620763293</v>
      </c>
      <c r="AN66">
        <f t="shared" si="2"/>
        <v>4.6754048413842195</v>
      </c>
      <c r="AO66">
        <f t="shared" si="3"/>
        <v>3.5065536310381646</v>
      </c>
      <c r="AP66">
        <f t="shared" si="4"/>
        <v>5.8442560517302748</v>
      </c>
    </row>
    <row r="67" spans="1:42" customFormat="1" ht="15.75" customHeight="1" x14ac:dyDescent="0.3">
      <c r="A67" t="s">
        <v>195</v>
      </c>
      <c r="B67" t="s">
        <v>19</v>
      </c>
      <c r="C67" t="s">
        <v>197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SUMPRODUCT(Table_14[[#This Row],[Nickname]:[Sexual preferences]],'privacy values clean'!$B$2:$S$2)/7</f>
        <v>5.1428571428571432</v>
      </c>
      <c r="AE67" s="3">
        <f>SUMPRODUCT(Table_14[[#This Row],[Nickname]:[Sexual preferences]],'privacy values clean'!$B$3:$S$3)/7</f>
        <v>3.4285714285714284</v>
      </c>
      <c r="AF67" s="3">
        <f>SUMPRODUCT(Table_14[[#This Row],[Nickname]:[Sexual preferences]],'privacy values clean'!$B$4:$S$4)/7</f>
        <v>3.5714285714285716</v>
      </c>
      <c r="AG67" s="3">
        <f>SUMPRODUCT(Table_14[[#This Row],[Nickname]:[Sexual preferences]],'privacy values clean'!$B$5:$S$5)/7</f>
        <v>4</v>
      </c>
      <c r="AH67" s="3">
        <f>SUMPRODUCT(Table_14[[#This Row],[Nickname]:[Sexual preferences]],'privacy values clean'!$B$6:$S$6)/7</f>
        <v>3</v>
      </c>
      <c r="AI67" s="3">
        <f>SUMPRODUCT(Table_14[[#This Row],[Nickname]:[Sexual preferences]],'privacy values clean'!$B$7:$S$7)/7</f>
        <v>2.5714285714285716</v>
      </c>
      <c r="AJ67" s="3">
        <f>SUMPRODUCT(Table_14[[#This Row],[Nickname]:[Sexual preferences]],'privacy values clean'!$B$8:$S$8)/7</f>
        <v>3</v>
      </c>
      <c r="AK67" s="3">
        <f t="shared" ref="AK67:AK75" si="5">SUM(AD67:AJ67)</f>
        <v>24.714285714285715</v>
      </c>
      <c r="AL67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67">
        <f t="shared" ref="AM67:AM75" si="6">SQRT(SUMSQ(AD67:AJ67))</f>
        <v>9.569296137722386</v>
      </c>
      <c r="AN67">
        <f t="shared" ref="AN67:AN75" si="7">SQRT(SUMSQ(AD67*AL67,AE67*AL67,AF67*AL67,AG67*AL67,AH67*AL67,AI67*AL67,AJ67*AL67))</f>
        <v>7.1769721032917895</v>
      </c>
      <c r="AO67">
        <f t="shared" ref="AO67:AO75" si="8">SQRT(SUMSQ(AD67*AL67*0.75, AE67*AL67*0.75, AF67*AL67*0.75, AG67*AL67*0.75, AH67*AL67*0.75, AI67*AL67*0.75, AJ67*AL67*0.75))</f>
        <v>5.3827290774688423</v>
      </c>
      <c r="AP67">
        <f t="shared" ref="AP67:AP75" si="9">SQRT(SUMSQ(AD67*AL67*1.25, AE67*AL67*1.25, AF67*AL67*1.25, AG67*AL67*1.25, AH67*AL67*1.25, AI67*AL67*1.25, AJ67*AL67*1.25))</f>
        <v>8.9712151291147375</v>
      </c>
    </row>
    <row r="68" spans="1:42" customFormat="1" ht="15.75" customHeight="1" x14ac:dyDescent="0.3">
      <c r="A68" t="s">
        <v>198</v>
      </c>
      <c r="B68" t="s">
        <v>19</v>
      </c>
      <c r="C68" t="s">
        <v>197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SUMPRODUCT(Table_14[[#This Row],[Nickname]:[Sexual preferences]],'privacy values clean'!$B$2:$S$2)/7</f>
        <v>3.4285714285714284</v>
      </c>
      <c r="AE68" s="3">
        <f>SUMPRODUCT(Table_14[[#This Row],[Nickname]:[Sexual preferences]],'privacy values clean'!$B$3:$S$3)/7</f>
        <v>3.1428571428571428</v>
      </c>
      <c r="AF68" s="3">
        <f>SUMPRODUCT(Table_14[[#This Row],[Nickname]:[Sexual preferences]],'privacy values clean'!$B$4:$S$4)/7</f>
        <v>3.2857142857142856</v>
      </c>
      <c r="AG68" s="3">
        <f>SUMPRODUCT(Table_14[[#This Row],[Nickname]:[Sexual preferences]],'privacy values clean'!$B$5:$S$5)/7</f>
        <v>3.1428571428571428</v>
      </c>
      <c r="AH68" s="3">
        <f>SUMPRODUCT(Table_14[[#This Row],[Nickname]:[Sexual preferences]],'privacy values clean'!$B$6:$S$6)/7</f>
        <v>2.4285714285714284</v>
      </c>
      <c r="AI68" s="3">
        <f>SUMPRODUCT(Table_14[[#This Row],[Nickname]:[Sexual preferences]],'privacy values clean'!$B$7:$S$7)/7</f>
        <v>2</v>
      </c>
      <c r="AJ68" s="3">
        <f>SUMPRODUCT(Table_14[[#This Row],[Nickname]:[Sexual preferences]],'privacy values clean'!$B$8:$S$8)/7</f>
        <v>2.1428571428571428</v>
      </c>
      <c r="AK68" s="3">
        <f t="shared" si="5"/>
        <v>19.571428571428573</v>
      </c>
      <c r="AL6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68">
        <f t="shared" si="6"/>
        <v>7.5363066794914166</v>
      </c>
      <c r="AN68">
        <f t="shared" si="7"/>
        <v>5.6522300096185623</v>
      </c>
      <c r="AO68">
        <f t="shared" si="8"/>
        <v>4.2391725072139224</v>
      </c>
      <c r="AP68">
        <f t="shared" si="9"/>
        <v>7.0652875120232039</v>
      </c>
    </row>
    <row r="69" spans="1:42" customFormat="1" ht="15.75" customHeight="1" x14ac:dyDescent="0.3">
      <c r="A69" t="s">
        <v>200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SUMPRODUCT(Table_14[[#This Row],[Nickname]:[Sexual preferences]],'privacy values clean'!$B$2:$S$2)/7</f>
        <v>4.5714285714285712</v>
      </c>
      <c r="AE69" s="3">
        <f>SUMPRODUCT(Table_14[[#This Row],[Nickname]:[Sexual preferences]],'privacy values clean'!$B$3:$S$3)/7</f>
        <v>3.2857142857142856</v>
      </c>
      <c r="AF69" s="3">
        <f>SUMPRODUCT(Table_14[[#This Row],[Nickname]:[Sexual preferences]],'privacy values clean'!$B$4:$S$4)/7</f>
        <v>3.7142857142857144</v>
      </c>
      <c r="AG69" s="3">
        <f>SUMPRODUCT(Table_14[[#This Row],[Nickname]:[Sexual preferences]],'privacy values clean'!$B$5:$S$5)/7</f>
        <v>3.4285714285714284</v>
      </c>
      <c r="AH69" s="3">
        <f>SUMPRODUCT(Table_14[[#This Row],[Nickname]:[Sexual preferences]],'privacy values clean'!$B$6:$S$6)/7</f>
        <v>2.7142857142857144</v>
      </c>
      <c r="AI69" s="3">
        <f>SUMPRODUCT(Table_14[[#This Row],[Nickname]:[Sexual preferences]],'privacy values clean'!$B$7:$S$7)/7</f>
        <v>2.4285714285714284</v>
      </c>
      <c r="AJ69" s="3">
        <f>SUMPRODUCT(Table_14[[#This Row],[Nickname]:[Sexual preferences]],'privacy values clean'!$B$8:$S$8)/7</f>
        <v>2.8571428571428572</v>
      </c>
      <c r="AK69" s="3">
        <f t="shared" si="5"/>
        <v>23</v>
      </c>
      <c r="AL6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69">
        <f t="shared" si="6"/>
        <v>8.8698066150145074</v>
      </c>
      <c r="AN69">
        <f t="shared" si="7"/>
        <v>5.913204410009671</v>
      </c>
      <c r="AO69">
        <f t="shared" si="8"/>
        <v>4.4349033075072528</v>
      </c>
      <c r="AP69">
        <f t="shared" si="9"/>
        <v>7.3915055125120892</v>
      </c>
    </row>
    <row r="70" spans="1:42" customFormat="1" ht="15.75" customHeight="1" x14ac:dyDescent="0.3">
      <c r="A70" t="s">
        <v>202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SUMPRODUCT(Table_14[[#This Row],[Nickname]:[Sexual preferences]],'privacy values clean'!$B$2:$S$2)/7</f>
        <v>3.8571428571428572</v>
      </c>
      <c r="AE70" s="3">
        <f>SUMPRODUCT(Table_14[[#This Row],[Nickname]:[Sexual preferences]],'privacy values clean'!$B$3:$S$3)/7</f>
        <v>3.1428571428571428</v>
      </c>
      <c r="AF70" s="3">
        <f>SUMPRODUCT(Table_14[[#This Row],[Nickname]:[Sexual preferences]],'privacy values clean'!$B$4:$S$4)/7</f>
        <v>2.7142857142857144</v>
      </c>
      <c r="AG70" s="3">
        <f>SUMPRODUCT(Table_14[[#This Row],[Nickname]:[Sexual preferences]],'privacy values clean'!$B$5:$S$5)/7</f>
        <v>3</v>
      </c>
      <c r="AH70" s="3">
        <f>SUMPRODUCT(Table_14[[#This Row],[Nickname]:[Sexual preferences]],'privacy values clean'!$B$6:$S$6)/7</f>
        <v>2.5714285714285716</v>
      </c>
      <c r="AI70" s="3">
        <f>SUMPRODUCT(Table_14[[#This Row],[Nickname]:[Sexual preferences]],'privacy values clean'!$B$7:$S$7)/7</f>
        <v>2.2857142857142856</v>
      </c>
      <c r="AJ70" s="3">
        <f>SUMPRODUCT(Table_14[[#This Row],[Nickname]:[Sexual preferences]],'privacy values clean'!$B$8:$S$8)/7</f>
        <v>2.4285714285714284</v>
      </c>
      <c r="AK70" s="3">
        <f t="shared" si="5"/>
        <v>20</v>
      </c>
      <c r="AL7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0">
        <f t="shared" si="6"/>
        <v>7.6718409040557445</v>
      </c>
      <c r="AN70">
        <f t="shared" si="7"/>
        <v>7.6718409040557445</v>
      </c>
      <c r="AO70">
        <f t="shared" si="8"/>
        <v>5.7538806780418081</v>
      </c>
      <c r="AP70">
        <f t="shared" si="9"/>
        <v>9.589801130069679</v>
      </c>
    </row>
    <row r="71" spans="1:42" customFormat="1" ht="15.75" customHeight="1" x14ac:dyDescent="0.3">
      <c r="A71" t="s">
        <v>204</v>
      </c>
      <c r="B71" t="s">
        <v>19</v>
      </c>
      <c r="C71" t="s">
        <v>204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SUMPRODUCT(Table_14[[#This Row],[Nickname]:[Sexual preferences]],'privacy values clean'!$B$2:$S$2)/7</f>
        <v>4.5714285714285712</v>
      </c>
      <c r="AE71" s="3">
        <f>SUMPRODUCT(Table_14[[#This Row],[Nickname]:[Sexual preferences]],'privacy values clean'!$B$3:$S$3)/7</f>
        <v>3.2857142857142856</v>
      </c>
      <c r="AF71" s="3">
        <f>SUMPRODUCT(Table_14[[#This Row],[Nickname]:[Sexual preferences]],'privacy values clean'!$B$4:$S$4)/7</f>
        <v>2.8571428571428572</v>
      </c>
      <c r="AG71" s="3">
        <f>SUMPRODUCT(Table_14[[#This Row],[Nickname]:[Sexual preferences]],'privacy values clean'!$B$5:$S$5)/7</f>
        <v>3.4285714285714284</v>
      </c>
      <c r="AH71" s="3">
        <f>SUMPRODUCT(Table_14[[#This Row],[Nickname]:[Sexual preferences]],'privacy values clean'!$B$6:$S$6)/7</f>
        <v>2.7142857142857144</v>
      </c>
      <c r="AI71" s="3">
        <f>SUMPRODUCT(Table_14[[#This Row],[Nickname]:[Sexual preferences]],'privacy values clean'!$B$7:$S$7)/7</f>
        <v>2.4285714285714284</v>
      </c>
      <c r="AJ71" s="3">
        <f>SUMPRODUCT(Table_14[[#This Row],[Nickname]:[Sexual preferences]],'privacy values clean'!$B$8:$S$8)/7</f>
        <v>2.8571428571428572</v>
      </c>
      <c r="AK71" s="3">
        <f t="shared" si="5"/>
        <v>22.142857142857142</v>
      </c>
      <c r="AL7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1">
        <f t="shared" si="6"/>
        <v>8.5463920063691567</v>
      </c>
      <c r="AN71">
        <f t="shared" si="7"/>
        <v>8.5463920063691567</v>
      </c>
      <c r="AO71">
        <f t="shared" si="8"/>
        <v>6.4097940047768676</v>
      </c>
      <c r="AP71">
        <f t="shared" si="9"/>
        <v>10.682990007961445</v>
      </c>
    </row>
    <row r="72" spans="1:42" customFormat="1" ht="15.75" customHeight="1" x14ac:dyDescent="0.3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SUMPRODUCT(Table_14[[#This Row],[Nickname]:[Sexual preferences]],'privacy values clean'!$B$2:$S$2)/7</f>
        <v>3.7142857142857144</v>
      </c>
      <c r="AE72" s="3">
        <f>SUMPRODUCT(Table_14[[#This Row],[Nickname]:[Sexual preferences]],'privacy values clean'!$B$3:$S$3)/7</f>
        <v>3.1428571428571428</v>
      </c>
      <c r="AF72" s="3">
        <f>SUMPRODUCT(Table_14[[#This Row],[Nickname]:[Sexual preferences]],'privacy values clean'!$B$4:$S$4)/7</f>
        <v>4</v>
      </c>
      <c r="AG72" s="3">
        <f>SUMPRODUCT(Table_14[[#This Row],[Nickname]:[Sexual preferences]],'privacy values clean'!$B$5:$S$5)/7</f>
        <v>4</v>
      </c>
      <c r="AH72" s="3">
        <f>SUMPRODUCT(Table_14[[#This Row],[Nickname]:[Sexual preferences]],'privacy values clean'!$B$6:$S$6)/7</f>
        <v>2.7142857142857144</v>
      </c>
      <c r="AI72" s="3">
        <f>SUMPRODUCT(Table_14[[#This Row],[Nickname]:[Sexual preferences]],'privacy values clean'!$B$7:$S$7)/7</f>
        <v>2.1428571428571428</v>
      </c>
      <c r="AJ72" s="3">
        <f>SUMPRODUCT(Table_14[[#This Row],[Nickname]:[Sexual preferences]],'privacy values clean'!$B$8:$S$8)/7</f>
        <v>2.5714285714285716</v>
      </c>
      <c r="AK72" s="3">
        <f t="shared" si="5"/>
        <v>22.285714285714288</v>
      </c>
      <c r="AL7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72">
        <f t="shared" si="6"/>
        <v>8.6165479142858405</v>
      </c>
      <c r="AN72">
        <f t="shared" si="7"/>
        <v>12.92482187142876</v>
      </c>
      <c r="AO72">
        <f t="shared" si="8"/>
        <v>9.6936164035715713</v>
      </c>
      <c r="AP72">
        <f t="shared" si="9"/>
        <v>16.156027339285952</v>
      </c>
    </row>
    <row r="73" spans="1:42" customFormat="1" ht="15.75" customHeight="1" x14ac:dyDescent="0.3">
      <c r="A73" t="s">
        <v>208</v>
      </c>
      <c r="B73" t="s">
        <v>19</v>
      </c>
      <c r="C73" t="s">
        <v>210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SUMPRODUCT(Table_14[[#This Row],[Nickname]:[Sexual preferences]],'privacy values clean'!$B$2:$S$2)/7</f>
        <v>3.8571428571428572</v>
      </c>
      <c r="AE73" s="3">
        <f>SUMPRODUCT(Table_14[[#This Row],[Nickname]:[Sexual preferences]],'privacy values clean'!$B$3:$S$3)/7</f>
        <v>3.1428571428571428</v>
      </c>
      <c r="AF73" s="3">
        <f>SUMPRODUCT(Table_14[[#This Row],[Nickname]:[Sexual preferences]],'privacy values clean'!$B$4:$S$4)/7</f>
        <v>4.2857142857142856</v>
      </c>
      <c r="AG73" s="3">
        <f>SUMPRODUCT(Table_14[[#This Row],[Nickname]:[Sexual preferences]],'privacy values clean'!$B$5:$S$5)/7</f>
        <v>3.8571428571428572</v>
      </c>
      <c r="AH73" s="3">
        <f>SUMPRODUCT(Table_14[[#This Row],[Nickname]:[Sexual preferences]],'privacy values clean'!$B$6:$S$6)/7</f>
        <v>2.7142857142857144</v>
      </c>
      <c r="AI73" s="3">
        <f>SUMPRODUCT(Table_14[[#This Row],[Nickname]:[Sexual preferences]],'privacy values clean'!$B$7:$S$7)/7</f>
        <v>2.1428571428571428</v>
      </c>
      <c r="AJ73" s="3">
        <f>SUMPRODUCT(Table_14[[#This Row],[Nickname]:[Sexual preferences]],'privacy values clean'!$B$8:$S$8)/7</f>
        <v>2.5714285714285716</v>
      </c>
      <c r="AK73" s="3">
        <f t="shared" si="5"/>
        <v>22.571428571428573</v>
      </c>
      <c r="AL7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3">
        <f t="shared" si="6"/>
        <v>8.7505101892077448</v>
      </c>
      <c r="AN73">
        <f t="shared" si="7"/>
        <v>8.7505101892077448</v>
      </c>
      <c r="AO73">
        <f t="shared" si="8"/>
        <v>6.5628826419058086</v>
      </c>
      <c r="AP73">
        <f t="shared" si="9"/>
        <v>10.938137736509681</v>
      </c>
    </row>
    <row r="74" spans="1:42" customFormat="1" ht="15.75" customHeight="1" x14ac:dyDescent="0.3">
      <c r="A74" t="s">
        <v>211</v>
      </c>
      <c r="B74" t="s">
        <v>19</v>
      </c>
      <c r="C74" t="s">
        <v>213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SUMPRODUCT(Table_14[[#This Row],[Nickname]:[Sexual preferences]],'privacy values clean'!$B$2:$S$2)/7</f>
        <v>3.7142857142857144</v>
      </c>
      <c r="AE74" s="3">
        <f>SUMPRODUCT(Table_14[[#This Row],[Nickname]:[Sexual preferences]],'privacy values clean'!$B$3:$S$3)/7</f>
        <v>3</v>
      </c>
      <c r="AF74" s="3">
        <f>SUMPRODUCT(Table_14[[#This Row],[Nickname]:[Sexual preferences]],'privacy values clean'!$B$4:$S$4)/7</f>
        <v>3.2857142857142856</v>
      </c>
      <c r="AG74" s="3">
        <f>SUMPRODUCT(Table_14[[#This Row],[Nickname]:[Sexual preferences]],'privacy values clean'!$B$5:$S$5)/7</f>
        <v>3.2857142857142856</v>
      </c>
      <c r="AH74" s="3">
        <f>SUMPRODUCT(Table_14[[#This Row],[Nickname]:[Sexual preferences]],'privacy values clean'!$B$6:$S$6)/7</f>
        <v>2.4285714285714284</v>
      </c>
      <c r="AI74" s="3">
        <f>SUMPRODUCT(Table_14[[#This Row],[Nickname]:[Sexual preferences]],'privacy values clean'!$B$7:$S$7)/7</f>
        <v>2</v>
      </c>
      <c r="AJ74" s="3">
        <f>SUMPRODUCT(Table_14[[#This Row],[Nickname]:[Sexual preferences]],'privacy values clean'!$B$8:$S$8)/7</f>
        <v>2.4285714285714284</v>
      </c>
      <c r="AK74" s="3">
        <f t="shared" si="5"/>
        <v>20.142857142857142</v>
      </c>
      <c r="AL7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4">
        <f t="shared" si="6"/>
        <v>7.7578137042202657</v>
      </c>
      <c r="AN74">
        <f t="shared" si="7"/>
        <v>7.7578137042202657</v>
      </c>
      <c r="AO74">
        <f t="shared" si="8"/>
        <v>5.8183602781651986</v>
      </c>
      <c r="AP74">
        <f t="shared" si="9"/>
        <v>9.6972671302753319</v>
      </c>
    </row>
    <row r="75" spans="1:42" customFormat="1" ht="15.75" customHeight="1" x14ac:dyDescent="0.3">
      <c r="A75" t="s">
        <v>214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SUMPRODUCT(Table_14[[#This Row],[Nickname]:[Sexual preferences]],'privacy values clean'!$B$2:$S$2)/7</f>
        <v>1.7142857142857142</v>
      </c>
      <c r="AE75" s="3">
        <f>SUMPRODUCT(Table_14[[#This Row],[Nickname]:[Sexual preferences]],'privacy values clean'!$B$3:$S$3)/7</f>
        <v>2.2857142857142856</v>
      </c>
      <c r="AF75" s="3">
        <f>SUMPRODUCT(Table_14[[#This Row],[Nickname]:[Sexual preferences]],'privacy values clean'!$B$4:$S$4)/7</f>
        <v>1.8571428571428572</v>
      </c>
      <c r="AG75" s="3">
        <f>SUMPRODUCT(Table_14[[#This Row],[Nickname]:[Sexual preferences]],'privacy values clean'!$B$5:$S$5)/7</f>
        <v>2</v>
      </c>
      <c r="AH75" s="3">
        <f>SUMPRODUCT(Table_14[[#This Row],[Nickname]:[Sexual preferences]],'privacy values clean'!$B$6:$S$6)/7</f>
        <v>1.7142857142857142</v>
      </c>
      <c r="AI75" s="3">
        <f>SUMPRODUCT(Table_14[[#This Row],[Nickname]:[Sexual preferences]],'privacy values clean'!$B$7:$S$7)/7</f>
        <v>1.4285714285714286</v>
      </c>
      <c r="AJ75" s="3">
        <f>SUMPRODUCT(Table_14[[#This Row],[Nickname]:[Sexual preferences]],'privacy values clean'!$B$8:$S$8)/7</f>
        <v>1.5714285714285714</v>
      </c>
      <c r="AK75" s="3">
        <f t="shared" si="5"/>
        <v>12.571428571428571</v>
      </c>
      <c r="AL7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75">
        <f t="shared" si="6"/>
        <v>4.8022103754204606</v>
      </c>
      <c r="AN75">
        <f t="shared" si="7"/>
        <v>3.2014735836136401</v>
      </c>
      <c r="AO75">
        <f t="shared" si="8"/>
        <v>2.4011051877102303</v>
      </c>
      <c r="AP75">
        <f t="shared" si="9"/>
        <v>4.0018419795170495</v>
      </c>
    </row>
    <row r="76" spans="1:42" customFormat="1" ht="15.75" customHeight="1" x14ac:dyDescent="0.3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2" customFormat="1" ht="15.75" customHeight="1" x14ac:dyDescent="0.3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42" customFormat="1" ht="15.75" customHeight="1" x14ac:dyDescent="0.3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42" customFormat="1" ht="15.75" customHeight="1" x14ac:dyDescent="0.3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42" customFormat="1" ht="15.75" customHeight="1" x14ac:dyDescent="0.3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3">
      <c r="AD81"/>
      <c r="AE81"/>
      <c r="AF81"/>
      <c r="AG81"/>
    </row>
    <row r="82" spans="28:33" ht="15.75" customHeight="1" x14ac:dyDescent="0.3">
      <c r="AD82"/>
      <c r="AE82"/>
      <c r="AF82"/>
      <c r="AG82"/>
    </row>
    <row r="83" spans="28:33" ht="15.75" customHeight="1" x14ac:dyDescent="0.3"/>
    <row r="84" spans="28:33" ht="15.75" customHeight="1" x14ac:dyDescent="0.3"/>
    <row r="85" spans="28:33" ht="15.75" customHeight="1" x14ac:dyDescent="0.3">
      <c r="AB85" s="12"/>
    </row>
    <row r="86" spans="28:33" ht="15.75" customHeight="1" x14ac:dyDescent="0.3">
      <c r="AE86" s="13"/>
    </row>
    <row r="87" spans="28:33" ht="15.75" customHeight="1" x14ac:dyDescent="0.3">
      <c r="AE87" s="13"/>
    </row>
    <row r="88" spans="28:33" ht="15.75" customHeight="1" x14ac:dyDescent="0.3">
      <c r="AE88" s="13"/>
    </row>
    <row r="89" spans="28:33" ht="15.75" customHeight="1" x14ac:dyDescent="0.3">
      <c r="AE89" s="14"/>
    </row>
    <row r="90" spans="28:33" ht="15.75" customHeight="1" x14ac:dyDescent="0.3">
      <c r="AE90" s="13"/>
    </row>
    <row r="91" spans="28:33" ht="15.75" customHeight="1" x14ac:dyDescent="0.3">
      <c r="AE91" s="13"/>
    </row>
    <row r="92" spans="28:33" ht="15.75" customHeight="1" x14ac:dyDescent="0.3"/>
    <row r="93" spans="28:33" ht="15.75" customHeight="1" x14ac:dyDescent="0.3"/>
    <row r="94" spans="28:33" ht="15.75" customHeight="1" x14ac:dyDescent="0.3"/>
    <row r="95" spans="28:33" ht="15.75" customHeight="1" x14ac:dyDescent="0.3"/>
    <row r="96" spans="28:3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K2:AK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S11" sqref="S11"/>
    </sheetView>
  </sheetViews>
  <sheetFormatPr baseColWidth="10" defaultColWidth="8.88671875" defaultRowHeight="14.4" x14ac:dyDescent="0.3"/>
  <cols>
    <col min="1" max="1" width="14.5546875" bestFit="1" customWidth="1"/>
    <col min="19" max="19" width="11.109375" customWidth="1"/>
  </cols>
  <sheetData>
    <row r="1" spans="1:20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3">
      <c r="T9" t="s">
        <v>111</v>
      </c>
    </row>
    <row r="10" spans="1:20" x14ac:dyDescent="0.3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3">
      <c r="A11" t="s">
        <v>216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3">
      <c r="A12" t="s">
        <v>217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3">
      <c r="A13" t="s">
        <v>218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3">
      <c r="R15" t="s">
        <v>221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Services clean</vt:lpstr>
      <vt:lpstr>privacy values clean</vt:lpstr>
      <vt:lpstr>Services sum test</vt:lpstr>
      <vt:lpstr>Services risk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Sánchez</cp:lastModifiedBy>
  <dcterms:created xsi:type="dcterms:W3CDTF">2015-06-05T18:17:20Z</dcterms:created>
  <dcterms:modified xsi:type="dcterms:W3CDTF">2024-12-18T12:49:21Z</dcterms:modified>
</cp:coreProperties>
</file>