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\services\"/>
    </mc:Choice>
  </mc:AlternateContent>
  <xr:revisionPtr revIDLastSave="0" documentId="13_ncr:1_{B90061B9-AD41-4E75-A7D6-21D4A07BEB63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  <sheet name="Services risk test experts" sheetId="7" r:id="rId6"/>
    <sheet name="Privacy values experts" sheetId="8" r:id="rId7"/>
  </sheets>
  <definedNames>
    <definedName name="_xlchart.v1.0" hidden="1">'Services sum test'!$AF$2:$AF$75</definedName>
    <definedName name="_xlchart.v1.1" hidden="1">'Services sum test'!$AD$2:$AD$75</definedName>
    <definedName name="_xlchart.v1.2" hidden="1">'Services sum test'!$AG$2:$AG$75</definedName>
    <definedName name="_xlchart.v1.3" hidden="1">'Services sum test'!$AE$2:$AE$75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7" l="1"/>
  <c r="AE3" i="7"/>
  <c r="AF3" i="7"/>
  <c r="AG3" i="7"/>
  <c r="AK3" i="7" s="1"/>
  <c r="AO3" i="7" s="1"/>
  <c r="AH3" i="7"/>
  <c r="AI3" i="7"/>
  <c r="AJ3" i="7"/>
  <c r="AD4" i="7"/>
  <c r="AE4" i="7"/>
  <c r="AF4" i="7"/>
  <c r="AG4" i="7"/>
  <c r="AH4" i="7"/>
  <c r="AI4" i="7"/>
  <c r="AJ4" i="7"/>
  <c r="AD5" i="7"/>
  <c r="AK5" i="7" s="1"/>
  <c r="AO5" i="7" s="1"/>
  <c r="AE5" i="7"/>
  <c r="AF5" i="7"/>
  <c r="AG5" i="7"/>
  <c r="AH5" i="7"/>
  <c r="AI5" i="7"/>
  <c r="AJ5" i="7"/>
  <c r="AD6" i="7"/>
  <c r="AE6" i="7"/>
  <c r="AF6" i="7"/>
  <c r="AG6" i="7"/>
  <c r="AH6" i="7"/>
  <c r="AI6" i="7"/>
  <c r="AJ6" i="7"/>
  <c r="AD7" i="7"/>
  <c r="AE7" i="7"/>
  <c r="AF7" i="7"/>
  <c r="AG7" i="7"/>
  <c r="AH7" i="7"/>
  <c r="AI7" i="7"/>
  <c r="AJ7" i="7"/>
  <c r="AD8" i="7"/>
  <c r="AE8" i="7"/>
  <c r="AF8" i="7"/>
  <c r="AG8" i="7"/>
  <c r="AH8" i="7"/>
  <c r="AI8" i="7"/>
  <c r="AJ8" i="7"/>
  <c r="AD9" i="7"/>
  <c r="AE9" i="7"/>
  <c r="AF9" i="7"/>
  <c r="AG9" i="7"/>
  <c r="AH9" i="7"/>
  <c r="AI9" i="7"/>
  <c r="AJ9" i="7"/>
  <c r="AD10" i="7"/>
  <c r="AE10" i="7"/>
  <c r="AF10" i="7"/>
  <c r="AG10" i="7"/>
  <c r="AH10" i="7"/>
  <c r="AI10" i="7"/>
  <c r="AJ10" i="7"/>
  <c r="AD11" i="7"/>
  <c r="AE11" i="7"/>
  <c r="AF11" i="7"/>
  <c r="AG11" i="7"/>
  <c r="AH11" i="7"/>
  <c r="AI11" i="7"/>
  <c r="AJ11" i="7"/>
  <c r="AD12" i="7"/>
  <c r="AE12" i="7"/>
  <c r="AF12" i="7"/>
  <c r="AG12" i="7"/>
  <c r="AH12" i="7"/>
  <c r="AI12" i="7"/>
  <c r="AJ12" i="7"/>
  <c r="AD13" i="7"/>
  <c r="AE13" i="7"/>
  <c r="AF13" i="7"/>
  <c r="AG13" i="7"/>
  <c r="AH13" i="7"/>
  <c r="AI13" i="7"/>
  <c r="AJ13" i="7"/>
  <c r="AD14" i="7"/>
  <c r="AE14" i="7"/>
  <c r="AF14" i="7"/>
  <c r="AG14" i="7"/>
  <c r="AH14" i="7"/>
  <c r="AI14" i="7"/>
  <c r="AJ14" i="7"/>
  <c r="AD15" i="7"/>
  <c r="AE15" i="7"/>
  <c r="AF15" i="7"/>
  <c r="AG15" i="7"/>
  <c r="AH15" i="7"/>
  <c r="AI15" i="7"/>
  <c r="AJ15" i="7"/>
  <c r="AD16" i="7"/>
  <c r="AE16" i="7"/>
  <c r="AF16" i="7"/>
  <c r="AG16" i="7"/>
  <c r="AH16" i="7"/>
  <c r="AI16" i="7"/>
  <c r="AJ16" i="7"/>
  <c r="AD17" i="7"/>
  <c r="AE17" i="7"/>
  <c r="AK17" i="7" s="1"/>
  <c r="AO17" i="7" s="1"/>
  <c r="AF17" i="7"/>
  <c r="AG17" i="7"/>
  <c r="AH17" i="7"/>
  <c r="AI17" i="7"/>
  <c r="AJ17" i="7"/>
  <c r="AD18" i="7"/>
  <c r="AE18" i="7"/>
  <c r="AF18" i="7"/>
  <c r="AG18" i="7"/>
  <c r="AH18" i="7"/>
  <c r="AI18" i="7"/>
  <c r="AJ18" i="7"/>
  <c r="AD19" i="7"/>
  <c r="AE19" i="7"/>
  <c r="AF19" i="7"/>
  <c r="AG19" i="7"/>
  <c r="AH19" i="7"/>
  <c r="AI19" i="7"/>
  <c r="AJ19" i="7"/>
  <c r="AD20" i="7"/>
  <c r="AE20" i="7"/>
  <c r="AF20" i="7"/>
  <c r="AG20" i="7"/>
  <c r="AH20" i="7"/>
  <c r="AI20" i="7"/>
  <c r="AJ20" i="7"/>
  <c r="AD21" i="7"/>
  <c r="AK21" i="7" s="1"/>
  <c r="AO21" i="7" s="1"/>
  <c r="AE21" i="7"/>
  <c r="AF21" i="7"/>
  <c r="AG21" i="7"/>
  <c r="AH21" i="7"/>
  <c r="AI21" i="7"/>
  <c r="AJ21" i="7"/>
  <c r="AD22" i="7"/>
  <c r="AE22" i="7"/>
  <c r="AF22" i="7"/>
  <c r="AG22" i="7"/>
  <c r="AH22" i="7"/>
  <c r="AI22" i="7"/>
  <c r="AJ22" i="7"/>
  <c r="AD23" i="7"/>
  <c r="AE23" i="7"/>
  <c r="AF23" i="7"/>
  <c r="AG23" i="7"/>
  <c r="AH23" i="7"/>
  <c r="AI23" i="7"/>
  <c r="AJ23" i="7"/>
  <c r="AD24" i="7"/>
  <c r="AK24" i="7" s="1"/>
  <c r="AO24" i="7" s="1"/>
  <c r="AE24" i="7"/>
  <c r="AF24" i="7"/>
  <c r="AG24" i="7"/>
  <c r="AH24" i="7"/>
  <c r="AI24" i="7"/>
  <c r="AJ24" i="7"/>
  <c r="AD25" i="7"/>
  <c r="AE25" i="7"/>
  <c r="AF25" i="7"/>
  <c r="AG25" i="7"/>
  <c r="AH25" i="7"/>
  <c r="AK25" i="7" s="1"/>
  <c r="AO25" i="7" s="1"/>
  <c r="AI25" i="7"/>
  <c r="AJ25" i="7"/>
  <c r="AD26" i="7"/>
  <c r="AE26" i="7"/>
  <c r="AF26" i="7"/>
  <c r="AK26" i="7" s="1"/>
  <c r="AO26" i="7" s="1"/>
  <c r="AG26" i="7"/>
  <c r="AH26" i="7"/>
  <c r="AI26" i="7"/>
  <c r="AJ26" i="7"/>
  <c r="AD27" i="7"/>
  <c r="AE27" i="7"/>
  <c r="AF27" i="7"/>
  <c r="AG27" i="7"/>
  <c r="AH27" i="7"/>
  <c r="AI27" i="7"/>
  <c r="AJ27" i="7"/>
  <c r="AK27" i="7" s="1"/>
  <c r="AO27" i="7" s="1"/>
  <c r="AD28" i="7"/>
  <c r="AE28" i="7"/>
  <c r="AF28" i="7"/>
  <c r="AG28" i="7"/>
  <c r="AH28" i="7"/>
  <c r="AI28" i="7"/>
  <c r="AJ28" i="7"/>
  <c r="AD29" i="7"/>
  <c r="AE29" i="7"/>
  <c r="AF29" i="7"/>
  <c r="AG29" i="7"/>
  <c r="AH29" i="7"/>
  <c r="AI29" i="7"/>
  <c r="AJ29" i="7"/>
  <c r="AD30" i="7"/>
  <c r="AE30" i="7"/>
  <c r="AF30" i="7"/>
  <c r="AG30" i="7"/>
  <c r="AH30" i="7"/>
  <c r="AI30" i="7"/>
  <c r="AJ30" i="7"/>
  <c r="AD31" i="7"/>
  <c r="AE31" i="7"/>
  <c r="AF31" i="7"/>
  <c r="AG31" i="7"/>
  <c r="AH31" i="7"/>
  <c r="AI31" i="7"/>
  <c r="AJ31" i="7"/>
  <c r="AK31" i="7" s="1"/>
  <c r="AO31" i="7" s="1"/>
  <c r="AD32" i="7"/>
  <c r="AE32" i="7"/>
  <c r="AF32" i="7"/>
  <c r="AG32" i="7"/>
  <c r="AK32" i="7" s="1"/>
  <c r="AO32" i="7" s="1"/>
  <c r="AH32" i="7"/>
  <c r="AI32" i="7"/>
  <c r="AJ32" i="7"/>
  <c r="AD33" i="7"/>
  <c r="AE33" i="7"/>
  <c r="AO33" i="7" s="1"/>
  <c r="AF33" i="7"/>
  <c r="AG33" i="7"/>
  <c r="AH33" i="7"/>
  <c r="AI33" i="7"/>
  <c r="AJ33" i="7"/>
  <c r="AD34" i="7"/>
  <c r="AE34" i="7"/>
  <c r="AF34" i="7"/>
  <c r="AG34" i="7"/>
  <c r="AH34" i="7"/>
  <c r="AI34" i="7"/>
  <c r="AK34" i="7" s="1"/>
  <c r="AO34" i="7" s="1"/>
  <c r="AJ34" i="7"/>
  <c r="AD35" i="7"/>
  <c r="AE35" i="7"/>
  <c r="AF35" i="7"/>
  <c r="AG35" i="7"/>
  <c r="AH35" i="7"/>
  <c r="AI35" i="7"/>
  <c r="AJ35" i="7"/>
  <c r="AD36" i="7"/>
  <c r="AE36" i="7"/>
  <c r="AF36" i="7"/>
  <c r="AG36" i="7"/>
  <c r="AH36" i="7"/>
  <c r="AI36" i="7"/>
  <c r="AJ36" i="7"/>
  <c r="AD37" i="7"/>
  <c r="AK37" i="7" s="1"/>
  <c r="AO37" i="7" s="1"/>
  <c r="AE37" i="7"/>
  <c r="AF37" i="7"/>
  <c r="AG37" i="7"/>
  <c r="AH37" i="7"/>
  <c r="AI37" i="7"/>
  <c r="AJ37" i="7"/>
  <c r="AD38" i="7"/>
  <c r="AE38" i="7"/>
  <c r="AF38" i="7"/>
  <c r="AG38" i="7"/>
  <c r="AH38" i="7"/>
  <c r="AI38" i="7"/>
  <c r="AJ38" i="7"/>
  <c r="AD39" i="7"/>
  <c r="AE39" i="7"/>
  <c r="AF39" i="7"/>
  <c r="AG39" i="7"/>
  <c r="AH39" i="7"/>
  <c r="AI39" i="7"/>
  <c r="AJ39" i="7"/>
  <c r="AD40" i="7"/>
  <c r="AE40" i="7"/>
  <c r="AF40" i="7"/>
  <c r="AG40" i="7"/>
  <c r="AH40" i="7"/>
  <c r="AI40" i="7"/>
  <c r="AJ40" i="7"/>
  <c r="AD41" i="7"/>
  <c r="AE41" i="7"/>
  <c r="AF41" i="7"/>
  <c r="AG41" i="7"/>
  <c r="AH41" i="7"/>
  <c r="AK41" i="7" s="1"/>
  <c r="AO41" i="7" s="1"/>
  <c r="AI41" i="7"/>
  <c r="AJ41" i="7"/>
  <c r="AD42" i="7"/>
  <c r="AE42" i="7"/>
  <c r="AF42" i="7"/>
  <c r="AG42" i="7"/>
  <c r="AH42" i="7"/>
  <c r="AI42" i="7"/>
  <c r="AJ42" i="7"/>
  <c r="AD43" i="7"/>
  <c r="AE43" i="7"/>
  <c r="AF43" i="7"/>
  <c r="AG43" i="7"/>
  <c r="AH43" i="7"/>
  <c r="AI43" i="7"/>
  <c r="AJ43" i="7"/>
  <c r="AK43" i="7" s="1"/>
  <c r="AO43" i="7" s="1"/>
  <c r="AD44" i="7"/>
  <c r="AE44" i="7"/>
  <c r="AF44" i="7"/>
  <c r="AG44" i="7"/>
  <c r="AH44" i="7"/>
  <c r="AI44" i="7"/>
  <c r="AJ44" i="7"/>
  <c r="AD45" i="7"/>
  <c r="AE45" i="7"/>
  <c r="AF45" i="7"/>
  <c r="AG45" i="7"/>
  <c r="AH45" i="7"/>
  <c r="AI45" i="7"/>
  <c r="AJ45" i="7"/>
  <c r="AD46" i="7"/>
  <c r="AE46" i="7"/>
  <c r="AF46" i="7"/>
  <c r="AG46" i="7"/>
  <c r="AH46" i="7"/>
  <c r="AI46" i="7"/>
  <c r="AJ46" i="7"/>
  <c r="AD47" i="7"/>
  <c r="AE47" i="7"/>
  <c r="AF47" i="7"/>
  <c r="AG47" i="7"/>
  <c r="AH47" i="7"/>
  <c r="AI47" i="7"/>
  <c r="AJ47" i="7"/>
  <c r="AK47" i="7" s="1"/>
  <c r="AO47" i="7" s="1"/>
  <c r="AD48" i="7"/>
  <c r="AE48" i="7"/>
  <c r="AF48" i="7"/>
  <c r="AG48" i="7"/>
  <c r="AH48" i="7"/>
  <c r="AI48" i="7"/>
  <c r="AJ48" i="7"/>
  <c r="AD49" i="7"/>
  <c r="AE49" i="7"/>
  <c r="AF49" i="7"/>
  <c r="AG49" i="7"/>
  <c r="AH49" i="7"/>
  <c r="AI49" i="7"/>
  <c r="AJ49" i="7"/>
  <c r="AD50" i="7"/>
  <c r="AE50" i="7"/>
  <c r="AF50" i="7"/>
  <c r="AG50" i="7"/>
  <c r="AH50" i="7"/>
  <c r="AI50" i="7"/>
  <c r="AJ50" i="7"/>
  <c r="AD51" i="7"/>
  <c r="AE51" i="7"/>
  <c r="AF51" i="7"/>
  <c r="AG51" i="7"/>
  <c r="AH51" i="7"/>
  <c r="AI51" i="7"/>
  <c r="AJ51" i="7"/>
  <c r="AD52" i="7"/>
  <c r="AE52" i="7"/>
  <c r="AF52" i="7"/>
  <c r="AG52" i="7"/>
  <c r="AH52" i="7"/>
  <c r="AI52" i="7"/>
  <c r="AJ52" i="7"/>
  <c r="AD53" i="7"/>
  <c r="AE53" i="7"/>
  <c r="AF53" i="7"/>
  <c r="AG53" i="7"/>
  <c r="AH53" i="7"/>
  <c r="AI53" i="7"/>
  <c r="AJ53" i="7"/>
  <c r="AD54" i="7"/>
  <c r="AE54" i="7"/>
  <c r="AF54" i="7"/>
  <c r="AG54" i="7"/>
  <c r="AH54" i="7"/>
  <c r="AI54" i="7"/>
  <c r="AJ54" i="7"/>
  <c r="AD55" i="7"/>
  <c r="AE55" i="7"/>
  <c r="AF55" i="7"/>
  <c r="AG55" i="7"/>
  <c r="AH55" i="7"/>
  <c r="AI55" i="7"/>
  <c r="AJ55" i="7"/>
  <c r="AD56" i="7"/>
  <c r="AE56" i="7"/>
  <c r="AF56" i="7"/>
  <c r="AG56" i="7"/>
  <c r="AH56" i="7"/>
  <c r="AI56" i="7"/>
  <c r="AJ56" i="7"/>
  <c r="AD57" i="7"/>
  <c r="AE57" i="7"/>
  <c r="AF57" i="7"/>
  <c r="AG57" i="7"/>
  <c r="AH57" i="7"/>
  <c r="AI57" i="7"/>
  <c r="AJ57" i="7"/>
  <c r="AD58" i="7"/>
  <c r="AE58" i="7"/>
  <c r="AF58" i="7"/>
  <c r="AG58" i="7"/>
  <c r="AH58" i="7"/>
  <c r="AI58" i="7"/>
  <c r="AJ58" i="7"/>
  <c r="AD59" i="7"/>
  <c r="AE59" i="7"/>
  <c r="AF59" i="7"/>
  <c r="AG59" i="7"/>
  <c r="AH59" i="7"/>
  <c r="AI59" i="7"/>
  <c r="AJ59" i="7"/>
  <c r="AK59" i="7" s="1"/>
  <c r="AO59" i="7" s="1"/>
  <c r="AD60" i="7"/>
  <c r="AE60" i="7"/>
  <c r="AF60" i="7"/>
  <c r="AG60" i="7"/>
  <c r="AH60" i="7"/>
  <c r="AI60" i="7"/>
  <c r="AJ60" i="7"/>
  <c r="AD61" i="7"/>
  <c r="AE61" i="7"/>
  <c r="AF61" i="7"/>
  <c r="AG61" i="7"/>
  <c r="AH61" i="7"/>
  <c r="AI61" i="7"/>
  <c r="AJ61" i="7"/>
  <c r="AD62" i="7"/>
  <c r="AE62" i="7"/>
  <c r="AF62" i="7"/>
  <c r="AG62" i="7"/>
  <c r="AH62" i="7"/>
  <c r="AI62" i="7"/>
  <c r="AJ62" i="7"/>
  <c r="AD63" i="7"/>
  <c r="AE63" i="7"/>
  <c r="AF63" i="7"/>
  <c r="AG63" i="7"/>
  <c r="AH63" i="7"/>
  <c r="AI63" i="7"/>
  <c r="AJ63" i="7"/>
  <c r="AD64" i="7"/>
  <c r="AE64" i="7"/>
  <c r="AF64" i="7"/>
  <c r="AG64" i="7"/>
  <c r="AH64" i="7"/>
  <c r="AI64" i="7"/>
  <c r="AJ64" i="7"/>
  <c r="AD65" i="7"/>
  <c r="AE65" i="7"/>
  <c r="AF65" i="7"/>
  <c r="AG65" i="7"/>
  <c r="AH65" i="7"/>
  <c r="AI65" i="7"/>
  <c r="AJ65" i="7"/>
  <c r="AD66" i="7"/>
  <c r="AE66" i="7"/>
  <c r="AF66" i="7"/>
  <c r="AG66" i="7"/>
  <c r="AH66" i="7"/>
  <c r="AI66" i="7"/>
  <c r="AJ66" i="7"/>
  <c r="AD67" i="7"/>
  <c r="AE67" i="7"/>
  <c r="AF67" i="7"/>
  <c r="AG67" i="7"/>
  <c r="AH67" i="7"/>
  <c r="AI67" i="7"/>
  <c r="AJ67" i="7"/>
  <c r="AD68" i="7"/>
  <c r="AE68" i="7"/>
  <c r="AF68" i="7"/>
  <c r="AG68" i="7"/>
  <c r="AH68" i="7"/>
  <c r="AI68" i="7"/>
  <c r="AJ68" i="7"/>
  <c r="AD69" i="7"/>
  <c r="AE69" i="7"/>
  <c r="AF69" i="7"/>
  <c r="AG69" i="7"/>
  <c r="AH69" i="7"/>
  <c r="AI69" i="7"/>
  <c r="AJ69" i="7"/>
  <c r="AD70" i="7"/>
  <c r="AE70" i="7"/>
  <c r="AF70" i="7"/>
  <c r="AG70" i="7"/>
  <c r="AH70" i="7"/>
  <c r="AI70" i="7"/>
  <c r="AJ70" i="7"/>
  <c r="AD71" i="7"/>
  <c r="AE71" i="7"/>
  <c r="AF71" i="7"/>
  <c r="AG71" i="7"/>
  <c r="AH71" i="7"/>
  <c r="AI71" i="7"/>
  <c r="AJ71" i="7"/>
  <c r="AD72" i="7"/>
  <c r="AE72" i="7"/>
  <c r="AF72" i="7"/>
  <c r="AG72" i="7"/>
  <c r="AH72" i="7"/>
  <c r="AI72" i="7"/>
  <c r="AJ72" i="7"/>
  <c r="AD73" i="7"/>
  <c r="AE73" i="7"/>
  <c r="AF73" i="7"/>
  <c r="AG73" i="7"/>
  <c r="AH73" i="7"/>
  <c r="AI73" i="7"/>
  <c r="AJ73" i="7"/>
  <c r="AD74" i="7"/>
  <c r="AE74" i="7"/>
  <c r="AF74" i="7"/>
  <c r="AG74" i="7"/>
  <c r="AH74" i="7"/>
  <c r="AI74" i="7"/>
  <c r="AJ74" i="7"/>
  <c r="AD75" i="7"/>
  <c r="AE75" i="7"/>
  <c r="AF75" i="7"/>
  <c r="AG75" i="7"/>
  <c r="AH75" i="7"/>
  <c r="AI75" i="7"/>
  <c r="AJ75" i="7"/>
  <c r="AJ2" i="7"/>
  <c r="AI2" i="7"/>
  <c r="AH2" i="7"/>
  <c r="AG2" i="7"/>
  <c r="AF2" i="7"/>
  <c r="AE2" i="7"/>
  <c r="AD2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K38" i="7"/>
  <c r="AO38" i="7" s="1"/>
  <c r="AM37" i="7"/>
  <c r="AM36" i="7"/>
  <c r="AM35" i="7"/>
  <c r="AM34" i="7"/>
  <c r="AM33" i="7"/>
  <c r="AM32" i="7"/>
  <c r="AM31" i="7"/>
  <c r="AM30" i="7"/>
  <c r="AM29" i="7"/>
  <c r="AK29" i="7"/>
  <c r="AO29" i="7" s="1"/>
  <c r="AM28" i="7"/>
  <c r="AM27" i="7"/>
  <c r="AM26" i="7"/>
  <c r="AM25" i="7"/>
  <c r="AM24" i="7"/>
  <c r="AM23" i="7"/>
  <c r="AM22" i="7"/>
  <c r="AK22" i="7"/>
  <c r="AO22" i="7" s="1"/>
  <c r="AM21" i="7"/>
  <c r="AM20" i="7"/>
  <c r="AM19" i="7"/>
  <c r="AK19" i="7"/>
  <c r="AO19" i="7" s="1"/>
  <c r="AM18" i="7"/>
  <c r="AM17" i="7"/>
  <c r="AM16" i="7"/>
  <c r="AM15" i="7"/>
  <c r="AK15" i="7"/>
  <c r="AO15" i="7" s="1"/>
  <c r="AM14" i="7"/>
  <c r="AM13" i="7"/>
  <c r="AM12" i="7"/>
  <c r="AM11" i="7"/>
  <c r="AM10" i="7"/>
  <c r="AM9" i="7"/>
  <c r="AM8" i="7"/>
  <c r="AK8" i="7"/>
  <c r="AO8" i="7" s="1"/>
  <c r="AM7" i="7"/>
  <c r="AM6" i="7"/>
  <c r="AK6" i="7"/>
  <c r="AO6" i="7" s="1"/>
  <c r="AM5" i="7"/>
  <c r="AM4" i="7"/>
  <c r="AM3" i="7"/>
  <c r="AM2" i="7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2" i="6"/>
  <c r="AD2" i="6"/>
  <c r="AI2" i="6"/>
  <c r="AD3" i="6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E47" i="6"/>
  <c r="AF47" i="6"/>
  <c r="AG47" i="6"/>
  <c r="AH47" i="6"/>
  <c r="AI47" i="6"/>
  <c r="AJ47" i="6"/>
  <c r="AD48" i="6"/>
  <c r="AE48" i="6"/>
  <c r="AF48" i="6"/>
  <c r="AG48" i="6"/>
  <c r="AH48" i="6"/>
  <c r="AI48" i="6"/>
  <c r="AJ48" i="6"/>
  <c r="AD49" i="6"/>
  <c r="AE49" i="6"/>
  <c r="AF49" i="6"/>
  <c r="AG49" i="6"/>
  <c r="AH49" i="6"/>
  <c r="AI49" i="6"/>
  <c r="AJ49" i="6"/>
  <c r="AD50" i="6"/>
  <c r="AE50" i="6"/>
  <c r="AF50" i="6"/>
  <c r="AG50" i="6"/>
  <c r="AH50" i="6"/>
  <c r="AI50" i="6"/>
  <c r="AJ50" i="6"/>
  <c r="AD51" i="6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H2" i="6"/>
  <c r="AG2" i="6"/>
  <c r="AF2" i="6"/>
  <c r="AE2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2" i="6"/>
  <c r="AM3" i="6"/>
  <c r="AM4" i="6"/>
  <c r="AM5" i="6"/>
  <c r="AM6" i="6"/>
  <c r="AK45" i="7" l="1"/>
  <c r="AO45" i="7" s="1"/>
  <c r="AK36" i="7"/>
  <c r="AO36" i="7" s="1"/>
  <c r="AK20" i="7"/>
  <c r="AO20" i="7" s="1"/>
  <c r="AK13" i="7"/>
  <c r="AO13" i="7" s="1"/>
  <c r="AK11" i="7"/>
  <c r="AO11" i="7" s="1"/>
  <c r="AK4" i="7"/>
  <c r="AO4" i="7" s="1"/>
  <c r="AK69" i="7"/>
  <c r="AO69" i="7" s="1"/>
  <c r="AK54" i="7"/>
  <c r="AO54" i="7" s="1"/>
  <c r="AK61" i="7"/>
  <c r="AO61" i="7" s="1"/>
  <c r="AK55" i="7"/>
  <c r="AO55" i="7" s="1"/>
  <c r="AK63" i="7"/>
  <c r="AO63" i="7" s="1"/>
  <c r="AK2" i="7"/>
  <c r="AO2" i="7" s="1"/>
  <c r="AK72" i="7"/>
  <c r="AO72" i="7" s="1"/>
  <c r="AK56" i="7"/>
  <c r="AO56" i="7" s="1"/>
  <c r="AK51" i="7"/>
  <c r="AO51" i="7" s="1"/>
  <c r="AK40" i="7"/>
  <c r="AO40" i="7" s="1"/>
  <c r="AK35" i="7"/>
  <c r="AO35" i="7" s="1"/>
  <c r="AK10" i="7"/>
  <c r="AO10" i="7" s="1"/>
  <c r="AK60" i="7"/>
  <c r="AO60" i="7" s="1"/>
  <c r="AK53" i="7"/>
  <c r="AO53" i="7" s="1"/>
  <c r="AK44" i="7"/>
  <c r="AO44" i="7" s="1"/>
  <c r="AK39" i="7"/>
  <c r="AO39" i="7" s="1"/>
  <c r="AK30" i="7"/>
  <c r="AO30" i="7" s="1"/>
  <c r="AK28" i="7"/>
  <c r="AO28" i="7" s="1"/>
  <c r="AK23" i="7"/>
  <c r="AO23" i="7" s="1"/>
  <c r="AK18" i="7"/>
  <c r="AO18" i="7" s="1"/>
  <c r="AK16" i="7"/>
  <c r="AO16" i="7" s="1"/>
  <c r="AK14" i="7"/>
  <c r="AO14" i="7" s="1"/>
  <c r="AK12" i="7"/>
  <c r="AO12" i="7" s="1"/>
  <c r="AK9" i="7"/>
  <c r="AO9" i="7" s="1"/>
  <c r="AK7" i="7"/>
  <c r="AO7" i="7" s="1"/>
  <c r="AK71" i="7"/>
  <c r="AO71" i="7" s="1"/>
  <c r="AK46" i="7"/>
  <c r="AO46" i="7" s="1"/>
  <c r="AK64" i="7"/>
  <c r="AO64" i="7" s="1"/>
  <c r="AK48" i="7"/>
  <c r="AO48" i="7" s="1"/>
  <c r="AK66" i="7"/>
  <c r="AO66" i="7" s="1"/>
  <c r="AK57" i="7"/>
  <c r="AO57" i="7" s="1"/>
  <c r="AK52" i="7"/>
  <c r="AO52" i="7" s="1"/>
  <c r="AK50" i="7"/>
  <c r="AO50" i="7" s="1"/>
  <c r="AK68" i="7"/>
  <c r="AO68" i="7" s="1"/>
  <c r="AK62" i="7"/>
  <c r="AO62" i="7" s="1"/>
  <c r="AK75" i="7"/>
  <c r="AO75" i="7" s="1"/>
  <c r="AK73" i="7"/>
  <c r="AO73" i="7" s="1"/>
  <c r="AK70" i="7"/>
  <c r="AO70" i="7" s="1"/>
  <c r="AK67" i="7"/>
  <c r="AO67" i="7" s="1"/>
  <c r="AK42" i="7"/>
  <c r="AO42" i="7" s="1"/>
  <c r="AK74" i="7"/>
  <c r="AO74" i="7" s="1"/>
  <c r="AK65" i="7"/>
  <c r="AO65" i="7" s="1"/>
  <c r="AK58" i="7"/>
  <c r="AO58" i="7" s="1"/>
  <c r="AK49" i="7"/>
  <c r="AO49" i="7" s="1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J77" i="4" l="1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E37" i="3" l="1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E52" i="3" l="1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<sst xmlns="http://schemas.openxmlformats.org/spreadsheetml/2006/main" count="1296" uniqueCount="246">
  <si>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</si>
  <si>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</si>
  <si>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</si>
  <si>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</si>
  <si>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</si>
  <si>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</si>
  <si>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</si>
  <si>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</si>
  <si>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</si>
  <si>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</si>
  <si>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</si>
  <si>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</si>
  <si>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</si>
  <si>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</si>
  <si>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</si>
  <si>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</si>
  <si>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</si>
  <si>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</si>
  <si>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</si>
  <si>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</si>
  <si>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</si>
  <si>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</si>
  <si>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</si>
  <si>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</si>
  <si>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</si>
  <si>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</si>
  <si>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</si>
  <si>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</si>
  <si>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</si>
  <si>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</si>
  <si>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</si>
  <si>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</si>
  <si>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</si>
  <si>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</si>
  <si>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</si>
  <si>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</si>
  <si>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</si>
  <si>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</si>
  <si>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</si>
  <si>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</si>
  <si>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</si>
  <si>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</si>
  <si>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</si>
  <si>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</si>
  <si>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</si>
  <si>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</si>
  <si>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</si>
  <si>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</si>
  <si>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</si>
  <si>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</si>
  <si>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</si>
  <si>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</si>
  <si>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</si>
  <si>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</si>
  <si>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</si>
  <si>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</si>
  <si>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</si>
  <si>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</si>
  <si>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</si>
  <si>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</si>
  <si>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</si>
  <si>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</si>
  <si>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</si>
  <si>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</si>
  <si>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</si>
  <si>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</si>
  <si>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</si>
  <si>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</si>
  <si>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</si>
  <si>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</si>
  <si>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</si>
  <si>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</si>
  <si>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</si>
  <si>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</si>
  <si>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</si>
  <si>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</si>
  <si>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</si>
  <si>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</si>
  <si>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</si>
  <si>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</si>
  <si>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</si>
  <si>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</si>
  <si>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</si>
  <si>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</si>
  <si>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</si>
  <si>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</si>
  <si>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</si>
  <si>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</si>
  <si>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</si>
  <si>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</si>
  <si>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</si>
  <si>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</si>
  <si>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</si>
  <si>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</si>
  <si>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</si>
  <si>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</si>
  <si>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</si>
  <si>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</si>
  <si>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</si>
  <si>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</si>
  <si>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</si>
  <si>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</si>
  <si>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</si>
  <si>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</si>
  <si>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</si>
  <si>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</si>
  <si>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</si>
  <si>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</si>
  <si>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</si>
  <si>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</si>
  <si>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</si>
  <si>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</si>
  <si>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</si>
  <si>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</si>
  <si>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</si>
  <si>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</si>
  <si>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</si>
  <si>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</si>
  <si>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</si>
  <si>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</si>
  <si>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</si>
  <si>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</si>
  <si>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</si>
  <si>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</si>
  <si>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</si>
  <si>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</si>
  <si>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</si>
  <si>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</si>
  <si>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</si>
  <si>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</si>
  <si>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</si>
  <si>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</si>
  <si>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</si>
  <si>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</si>
  <si>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</si>
  <si>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</si>
  <si>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</si>
  <si>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</si>
  <si>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</si>
  <si>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</si>
  <si>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</si>
  <si>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</si>
  <si>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</si>
  <si>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</si>
  <si>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</si>
  <si>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</si>
  <si>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</si>
  <si>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</si>
  <si>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</si>
  <si>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</si>
  <si>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</si>
  <si>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</si>
  <si>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</si>
  <si>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</si>
  <si>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</si>
  <si>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</si>
  <si>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</si>
  <si>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</si>
  <si>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</si>
  <si>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</si>
  <si>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</si>
  <si>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</si>
  <si>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</si>
  <si>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</si>
  <si>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</si>
  <si>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</si>
  <si>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</si>
  <si>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</si>
  <si>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</si>
  <si>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</si>
  <si>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</si>
  <si>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</si>
  <si>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</si>
  <si>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</si>
  <si>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</si>
  <si>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</si>
  <si>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</si>
  <si>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</si>
  <si>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</si>
  <si>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</si>
  <si>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</si>
  <si>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</si>
  <si>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</si>
  <si>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</si>
  <si>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</si>
  <si>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</si>
  <si>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</si>
  <si>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</si>
  <si>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</si>
  <si>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</si>
  <si>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</si>
  <si>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</si>
  <si>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</si>
  <si>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</si>
  <si>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</si>
  <si>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</si>
  <si>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</si>
  <si>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</si>
  <si>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</si>
  <si>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</si>
  <si>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</si>
  <si>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</si>
  <si>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</si>
  <si>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</si>
  <si>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</si>
  <si>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</si>
  <si>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</si>
  <si>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</si>
  <si>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</si>
  <si>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</si>
  <si>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</si>
  <si>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</si>
  <si>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</si>
  <si>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</si>
  <si>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</si>
  <si>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</si>
  <si>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</si>
  <si>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</si>
  <si>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</si>
  <si>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</si>
  <si>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</si>
  <si>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</si>
  <si>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</si>
  <si>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</si>
  <si>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</si>
  <si>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</si>
  <si>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</si>
  <si>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</si>
  <si>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</si>
  <si>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</si>
  <si>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</si>
  <si>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</si>
  <si>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</si>
  <si>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</si>
  <si>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</si>
  <si>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</si>
  <si>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</si>
  <si>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</si>
  <si>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</si>
  <si>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</si>
  <si>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</si>
  <si>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</si>
  <si>
    <t>NetworkOperations</t>
  </si>
  <si>
    <t>||RD||</t>
  </si>
  <si>
    <t>S x ||RD||</t>
  </si>
  <si>
    <t>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</si>
</sst>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6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  <xf numFmtId="0" fontId="8" fillId="0" borderId="5" xfId="0" applyFont="1" applyBorder="1" applyAlignment="1">
      <alignment horizontal="center" vertical="top"/>
    </xf>
  </cellXfs>
  <cellStyles count="7">
    <cellStyle name="20% - Accent1" xfId="5" builtinId="30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1020" y="12368212"/>
              <a:ext cx="383857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2925" y="15019972"/>
              <a:ext cx="383857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2370117"/>
              <a:ext cx="458152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4989492"/>
              <a:ext cx="458152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26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25"/>
    <tableColumn id="25" xr3:uid="{171EEF98-D3DA-4D14-A89F-D2327B05271C}" name="subscription" dataDxfId="24"/>
    <tableColumn id="29" xr3:uid="{964289FB-1944-470B-AF80-DED834E4EBD0}" name="purchases" dataDxfId="23"/>
    <tableColumn id="4" xr3:uid="{6FBB8A29-BA79-44DB-9F02-66B0E1FC3130}" name="money stored" dataDxfId="22"/>
    <tableColumn id="5" xr3:uid="{895768BA-6087-4652-9F71-788DB2A71EC0}" name="key to other accounts" dataDxfId="21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20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9"/>
    <tableColumn id="25" xr3:uid="{65983C56-E6B3-4E44-9E39-FF5DD8D46B16}" name="subscription" dataDxfId="18"/>
    <tableColumn id="29" xr3:uid="{FAC1B20E-7929-44D8-BCF3-FA3836B357D2}" name="purchases" dataDxfId="17"/>
    <tableColumn id="22" xr3:uid="{75CC30E7-C3D3-415D-B891-9ACAF13E6392}" name="money stored" dataDxfId="16"/>
    <tableColumn id="23" xr3:uid="{45F62927-6DA1-4959-879B-F06731E60E33}" name="key to other accounts" dataDxfId="15"/>
    <tableColumn id="28" xr3:uid="{36BA7BA5-CCEC-412F-9802-D7F48468CF39}" name="Sexual preferences" dataDxfId="14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13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12"/>
    <tableColumn id="25" xr3:uid="{C4BC4BDE-0BD7-42E0-9646-D36732CE8A7D}" name="subscription" dataDxfId="11"/>
    <tableColumn id="29" xr3:uid="{84B117C1-9D04-49DB-88F9-F93AD3D5C466}" name="purchases" dataDxfId="10"/>
    <tableColumn id="22" xr3:uid="{1F841184-1F5A-4E57-8E51-5387CF3F0DA5}" name="money stored" dataDxfId="9"/>
    <tableColumn id="23" xr3:uid="{B06F6E36-82E3-4570-BBD4-C4E5687C0F20}" name="key to other accounts" dataDxfId="8"/>
    <tableColumn id="28" xr3:uid="{CBFBF826-DEAF-4A63-9E4F-8212F4B694A9}" name="Sexual preferences" dataDxfId="7"/>
  </tableColumns>
  <tableStyleInfo name="TableStyleMedium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F930F-F5EC-4967-96FC-54CDCF20C48B}" name="Table_145" displayName="Table_145" ref="A1:AB75">
  <sortState xmlns:xlrd2="http://schemas.microsoft.com/office/spreadsheetml/2017/richdata2" ref="A2:Y75">
    <sortCondition ref="B1:B75"/>
  </sortState>
  <tableColumns count="28">
    <tableColumn id="1" xr3:uid="{1B717A50-612F-4604-95C8-A7227118837C}" name="Website" dataDxfId="6"/>
    <tableColumn id="3" xr3:uid="{FDABAAFD-E7E3-4501-B6C3-FB89780DBEF8}" name="Type"/>
    <tableColumn id="4" xr3:uid="{08BACF24-8C00-421D-83EA-FF73E063A43D}" name="Company"/>
    <tableColumn id="6" xr3:uid="{4FB18384-6791-4234-936E-BF16AE4A2168}" name="min length"/>
    <tableColumn id="7" xr3:uid="{3C5BAC8A-B1C1-4B6E-A34F-61B62C965EF1}" name="min mask"/>
    <tableColumn id="8" xr3:uid="{532C262B-BA0C-425C-8D6A-A07C09114234}" name="extra sec"/>
    <tableColumn id="9" xr3:uid="{058C24CF-CB0F-4CB8-B864-0BB06D580C00}" name="access username"/>
    <tableColumn id="26" xr3:uid="{8069B87F-B03F-4C20-8BF6-D4CACE7E6CED}" name="access email"/>
    <tableColumn id="10" xr3:uid="{86E660F1-81C3-4477-A554-D6F87496B2DC}" name="access tlf"/>
    <tableColumn id="27" xr3:uid="{1EE240CA-CA09-46CF-99D6-AF87F92B1C4F}" name="2fa"/>
    <tableColumn id="11" xr3:uid="{27F644D9-A119-4923-86F5-CB5AD8A5C4DD}" name="Nickname"/>
    <tableColumn id="12" xr3:uid="{6376F1F7-53B9-440A-B00B-03593E2542F2}" name="Name"/>
    <tableColumn id="13" xr3:uid="{D01E1B56-8189-4E4B-8E58-9697FBEDAABB}" name="Surname"/>
    <tableColumn id="14" xr3:uid="{72582D9C-42FB-4F4E-9F73-6233A77F6839}" name="birth date"/>
    <tableColumn id="15" xr3:uid="{9D053ED2-B5A0-43E8-8C99-3D84DC26E5E8}" name="gender"/>
    <tableColumn id="16" xr3:uid="{124FCB9E-8B89-4AE2-A5D4-514DFE49A902}" name="Profile photo"/>
    <tableColumn id="17" xr3:uid="{4747ACD7-D6EB-47AC-AB76-66CDD72FD3A5}" name="email"/>
    <tableColumn id="18" xr3:uid="{CDEC5394-782E-450A-AF18-8D3609063E11}" name="tlf"/>
    <tableColumn id="31" xr3:uid="{6D434B90-A48B-473B-893A-5E78920B1E15}" name="nacionality"/>
    <tableColumn id="19" xr3:uid="{6E2F9E36-89FB-4A23-82EE-B52A5FAE9235}" name="location"/>
    <tableColumn id="20" xr3:uid="{5392E252-F173-43F1-A013-ABBFA6204CCD}" name="address"/>
    <tableColumn id="21" xr3:uid="{67C78176-06A3-4CF4-AEC3-84D0F44D45F1}" name="Photos"/>
    <tableColumn id="24" xr3:uid="{7FFC09E9-78A0-414D-98C9-661A0D652F8F}" name="Messages" dataDxfId="5"/>
    <tableColumn id="25" xr3:uid="{D37BC854-1742-4CA1-B9F1-FFED829AC07F}" name="subscription" dataDxfId="4"/>
    <tableColumn id="29" xr3:uid="{02841F02-84A7-43FE-8077-AD112EC844E5}" name="purchases" dataDxfId="3"/>
    <tableColumn id="22" xr3:uid="{49AC0A87-F763-4EFB-8CE7-443AB095D932}" name="money stored" dataDxfId="2"/>
    <tableColumn id="23" xr3:uid="{34AEBEEF-FE7B-4B97-8148-765BEB803F9D}" name="key to other accounts" dataDxfId="1"/>
    <tableColumn id="28" xr3:uid="{B5C24D56-604E-4610-8E3C-69E47F72C695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D14" activePane="bottomRight" state="frozen"/>
      <selection pane="topRight" activeCell="F1" sqref="F1"/>
      <selection pane="bottomLeft" activeCell="A2" sqref="A2"/>
      <selection pane="bottomRight" activeCell="C47" sqref="C47"/>
    </sheetView>
  </sheetViews>
  <sheetFormatPr defaultColWidth="14.42578125" defaultRowHeight="15" customHeight="1" x14ac:dyDescent="0.25"/>
  <cols>
    <col min="1" max="1" width="13.42578125" style="3" customWidth="1"/>
    <col min="2" max="2" width="8.28515625" style="3" hidden="1" customWidth="1"/>
    <col min="3" max="3" width="9.85546875" style="3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9" width="8.85546875" style="3" customWidth="1"/>
    <col min="10" max="10" width="8.85546875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26" max="26" width="8.85546875" style="3" customWidth="1"/>
    <col min="27" max="27" width="14.42578125" style="3"/>
    <col min="28" max="28" width="16.85546875" bestFit="1" customWidth="1"/>
    <col min="29" max="29" width="8.85546875" style="3" customWidth="1"/>
    <col min="30" max="16384" width="14.42578125" style="3"/>
  </cols>
  <sheetData>
    <row r="1" spans="1:29" ht="16.5" thickTop="1" thickBot="1" x14ac:dyDescent="0.3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215</v>
      </c>
    </row>
    <row r="2" spans="1:29" ht="15.75" thickTop="1" x14ac:dyDescent="0.25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x14ac:dyDescent="0.25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x14ac:dyDescent="0.25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x14ac:dyDescent="0.25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x14ac:dyDescent="0.25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x14ac:dyDescent="0.25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x14ac:dyDescent="0.25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x14ac:dyDescent="0.25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x14ac:dyDescent="0.25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x14ac:dyDescent="0.25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x14ac:dyDescent="0.25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x14ac:dyDescent="0.25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x14ac:dyDescent="0.25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x14ac:dyDescent="0.25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x14ac:dyDescent="0.25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x14ac:dyDescent="0.25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x14ac:dyDescent="0.25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x14ac:dyDescent="0.25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25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25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25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25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25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25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25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25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25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25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25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25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25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25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25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25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25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25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25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25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25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25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25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25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25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25">
      <c r="A45" t="s">
        <v>146</v>
      </c>
      <c r="B45" t="s">
        <v>234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25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25">
      <c r="A47" t="s">
        <v>149</v>
      </c>
      <c r="B47" t="s">
        <v>150</v>
      </c>
      <c r="C47" t="s">
        <v>242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25">
      <c r="A48" t="s">
        <v>152</v>
      </c>
      <c r="B48" t="s">
        <v>153</v>
      </c>
      <c r="C48" t="s">
        <v>242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25">
      <c r="A49" t="s">
        <v>155</v>
      </c>
      <c r="B49" t="s">
        <v>156</v>
      </c>
      <c r="C49" t="s">
        <v>242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25">
      <c r="A50" t="s">
        <v>157</v>
      </c>
      <c r="B50" t="s">
        <v>158</v>
      </c>
      <c r="C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25">
      <c r="A51" t="s">
        <v>159</v>
      </c>
      <c r="B51" t="s">
        <v>160</v>
      </c>
      <c r="C51" t="s">
        <v>242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25">
      <c r="A52" t="s">
        <v>161</v>
      </c>
      <c r="B52" t="s">
        <v>162</v>
      </c>
      <c r="C52" t="s">
        <v>163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25">
      <c r="A53" t="s">
        <v>164</v>
      </c>
      <c r="B53" t="s">
        <v>165</v>
      </c>
      <c r="C53" t="s">
        <v>163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25">
      <c r="A54" t="s">
        <v>166</v>
      </c>
      <c r="B54" t="s">
        <v>167</v>
      </c>
      <c r="C54" t="s">
        <v>163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25">
      <c r="A55" t="s">
        <v>168</v>
      </c>
      <c r="B55" t="s">
        <v>169</v>
      </c>
      <c r="C55" t="s">
        <v>163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25">
      <c r="A56" t="s">
        <v>170</v>
      </c>
      <c r="B56" t="s">
        <v>171</v>
      </c>
      <c r="C56" t="s">
        <v>163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25">
      <c r="A57" t="s">
        <v>172</v>
      </c>
      <c r="B57" t="s">
        <v>173</v>
      </c>
      <c r="C57" t="s">
        <v>174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25">
      <c r="A58" t="s">
        <v>175</v>
      </c>
      <c r="B58" t="s">
        <v>176</v>
      </c>
      <c r="C58" t="s">
        <v>174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25">
      <c r="A59" t="s">
        <v>177</v>
      </c>
      <c r="B59" t="s">
        <v>178</v>
      </c>
      <c r="C59" t="s">
        <v>174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25">
      <c r="A60" t="s">
        <v>179</v>
      </c>
      <c r="B60" t="s">
        <v>180</v>
      </c>
      <c r="C60" t="s">
        <v>174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25">
      <c r="A61" t="s">
        <v>181</v>
      </c>
      <c r="B61" t="s">
        <v>182</v>
      </c>
      <c r="C61" t="s">
        <v>174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25">
      <c r="A62" t="s">
        <v>183</v>
      </c>
      <c r="B62" t="s">
        <v>184</v>
      </c>
      <c r="C62" t="s">
        <v>174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25">
      <c r="A63" t="s">
        <v>185</v>
      </c>
      <c r="B63" t="s">
        <v>186</v>
      </c>
      <c r="C63" t="s">
        <v>174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25">
      <c r="A64" t="s">
        <v>187</v>
      </c>
      <c r="B64" t="s">
        <v>188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25">
      <c r="A65" t="s">
        <v>189</v>
      </c>
      <c r="B65" t="s">
        <v>190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25">
      <c r="A66" t="s">
        <v>192</v>
      </c>
      <c r="B66" t="s">
        <v>193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25">
      <c r="A67" t="s">
        <v>194</v>
      </c>
      <c r="B67" t="s">
        <v>195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25">
      <c r="A68" t="s">
        <v>197</v>
      </c>
      <c r="B68" t="s">
        <v>198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25">
      <c r="A69" t="s">
        <v>199</v>
      </c>
      <c r="B69" t="s">
        <v>200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25">
      <c r="A70" t="s">
        <v>201</v>
      </c>
      <c r="B70" t="s">
        <v>202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25">
      <c r="A71" t="s">
        <v>203</v>
      </c>
      <c r="B71" t="s">
        <v>204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25">
      <c r="A72" t="s">
        <v>205</v>
      </c>
      <c r="B72" t="s">
        <v>206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25">
      <c r="A73" t="s">
        <v>207</v>
      </c>
      <c r="B73" t="s">
        <v>208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25">
      <c r="A74" t="s">
        <v>210</v>
      </c>
      <c r="B74" t="s">
        <v>211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25">
      <c r="A75" t="s">
        <v>213</v>
      </c>
      <c r="B75" t="s">
        <v>214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25">
      <c r="AC76"/>
    </row>
    <row r="77" spans="1:32" ht="15.75" customHeight="1" x14ac:dyDescent="0.25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25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25">
      <c r="AC79"/>
    </row>
    <row r="80" spans="1:32" ht="15.75" customHeight="1" x14ac:dyDescent="0.25">
      <c r="AC80"/>
    </row>
    <row r="81" spans="26:29" ht="15.75" customHeight="1" x14ac:dyDescent="0.25">
      <c r="AC81"/>
    </row>
    <row r="82" spans="26:29" ht="15.75" customHeight="1" x14ac:dyDescent="0.25">
      <c r="AC82"/>
    </row>
    <row r="83" spans="26:29" ht="15.75" customHeight="1" x14ac:dyDescent="0.25">
      <c r="AC83"/>
    </row>
    <row r="84" spans="26:29" ht="15.75" customHeight="1" x14ac:dyDescent="0.25">
      <c r="AC84"/>
    </row>
    <row r="85" spans="26:29" ht="15.75" customHeight="1" x14ac:dyDescent="0.25">
      <c r="AC85"/>
    </row>
    <row r="86" spans="26:29" ht="15.75" customHeight="1" x14ac:dyDescent="0.25">
      <c r="AC86"/>
    </row>
    <row r="87" spans="26:29" ht="15.75" customHeight="1" x14ac:dyDescent="0.25">
      <c r="AC87"/>
    </row>
    <row r="88" spans="26:29" ht="15.75" customHeight="1" x14ac:dyDescent="0.25">
      <c r="Z88" s="10"/>
      <c r="AC88"/>
    </row>
    <row r="89" spans="26:29" ht="15.75" customHeight="1" x14ac:dyDescent="0.25">
      <c r="AC89"/>
    </row>
    <row r="90" spans="26:29" ht="15.75" customHeight="1" x14ac:dyDescent="0.25">
      <c r="AC90"/>
    </row>
    <row r="91" spans="26:29" ht="15.75" customHeight="1" x14ac:dyDescent="0.25">
      <c r="AC91"/>
    </row>
    <row r="92" spans="26:29" ht="15.75" customHeight="1" x14ac:dyDescent="0.25"/>
    <row r="93" spans="26:29" ht="15.75" customHeight="1" x14ac:dyDescent="0.25"/>
    <row r="94" spans="26:29" ht="15.75" customHeight="1" x14ac:dyDescent="0.25"/>
    <row r="95" spans="26:29" ht="15.75" customHeight="1" x14ac:dyDescent="0.25"/>
    <row r="96" spans="26:2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defaultColWidth="8.85546875" defaultRowHeight="15" x14ac:dyDescent="0.25"/>
  <sheetData>
    <row r="1" spans="1:19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Y2" activePane="bottomRight" state="frozen"/>
      <selection pane="topRight" activeCell="F1" sqref="F1"/>
      <selection pane="bottomLeft" activeCell="A2" sqref="A2"/>
      <selection pane="bottomRight" activeCell="AE37" sqref="AE37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style="4" customWidth="1"/>
    <col min="9" max="9" width="8.85546875" style="3" customWidth="1"/>
    <col min="10" max="10" width="8.85546875" style="4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style="4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16384" width="14.42578125" style="3"/>
  </cols>
  <sheetData>
    <row r="1" spans="1:33" ht="16.5" thickTop="1" thickBot="1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215</v>
      </c>
      <c r="AF1" s="6" t="s">
        <v>216</v>
      </c>
      <c r="AG1" s="6" t="s">
        <v>217</v>
      </c>
    </row>
    <row r="2" spans="1:33" ht="15.75" thickTop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x14ac:dyDescent="0.25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x14ac:dyDescent="0.25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x14ac:dyDescent="0.25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x14ac:dyDescent="0.25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x14ac:dyDescent="0.25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x14ac:dyDescent="0.25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x14ac:dyDescent="0.25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x14ac:dyDescent="0.25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x14ac:dyDescent="0.25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x14ac:dyDescent="0.25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x14ac:dyDescent="0.25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x14ac:dyDescent="0.25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25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25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25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25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25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25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25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25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25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25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25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25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25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25">
      <c r="A47" t="s">
        <v>149</v>
      </c>
      <c r="B47" t="s">
        <v>242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25">
      <c r="A48" t="s">
        <v>152</v>
      </c>
      <c r="B48" t="s">
        <v>242</v>
      </c>
      <c r="C48" t="s">
        <v>154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25">
      <c r="A49" t="s">
        <v>155</v>
      </c>
      <c r="B49" t="s">
        <v>242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25">
      <c r="A50" t="s">
        <v>157</v>
      </c>
      <c r="B50" t="s">
        <v>242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25">
      <c r="A51" t="s">
        <v>159</v>
      </c>
      <c r="B51" t="s">
        <v>242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25">
      <c r="A52" t="s">
        <v>161</v>
      </c>
      <c r="B52" t="s">
        <v>163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25">
      <c r="A53" t="s">
        <v>164</v>
      </c>
      <c r="B53" t="s">
        <v>163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25">
      <c r="A54" t="s">
        <v>166</v>
      </c>
      <c r="B54" t="s">
        <v>163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25">
      <c r="A55" t="s">
        <v>168</v>
      </c>
      <c r="B55" t="s">
        <v>163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25">
      <c r="A56" t="s">
        <v>170</v>
      </c>
      <c r="B56" t="s">
        <v>163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25">
      <c r="A58" t="s">
        <v>175</v>
      </c>
      <c r="B58" t="s">
        <v>174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25">
      <c r="A59" t="s">
        <v>177</v>
      </c>
      <c r="B59" t="s">
        <v>174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25">
      <c r="A61" t="s">
        <v>181</v>
      </c>
      <c r="B61" t="s">
        <v>174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25">
      <c r="A62" t="s">
        <v>183</v>
      </c>
      <c r="B62" t="s">
        <v>174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25">
      <c r="A63" t="s">
        <v>185</v>
      </c>
      <c r="B63" t="s">
        <v>174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25">
      <c r="A64" t="s">
        <v>187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25">
      <c r="A66" t="s">
        <v>192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25">
      <c r="A69" t="s">
        <v>199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25">
      <c r="A70" t="s">
        <v>201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25">
      <c r="A75" t="s">
        <v>213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">
      <c r="AC76" t="s">
        <v>216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218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217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219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25"/>
    <row r="82" spans="28:33" ht="15.75" customHeight="1" x14ac:dyDescent="0.25">
      <c r="AC82" t="s">
        <v>221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25"/>
    <row r="84" spans="28:33" ht="15.75" customHeight="1" x14ac:dyDescent="0.25">
      <c r="AF84" s="3" t="s">
        <v>222</v>
      </c>
    </row>
    <row r="85" spans="28:33" ht="15.75" customHeight="1" x14ac:dyDescent="0.25">
      <c r="AB85" s="12" t="s">
        <v>215</v>
      </c>
      <c r="AC85" t="s">
        <v>223</v>
      </c>
    </row>
    <row r="86" spans="28:33" ht="15.75" customHeight="1" x14ac:dyDescent="0.25">
      <c r="AC86" t="s">
        <v>225</v>
      </c>
      <c r="AE86" s="13" t="s">
        <v>235</v>
      </c>
    </row>
    <row r="87" spans="28:33" ht="15.75" customHeight="1" x14ac:dyDescent="0.25">
      <c r="AC87" t="s">
        <v>224</v>
      </c>
      <c r="AE87" s="13" t="s">
        <v>236</v>
      </c>
    </row>
    <row r="88" spans="28:33" ht="15.75" customHeight="1" x14ac:dyDescent="0.25">
      <c r="AC88" t="s">
        <v>226</v>
      </c>
      <c r="AE88" s="13" t="s">
        <v>237</v>
      </c>
    </row>
    <row r="89" spans="28:33" ht="15.75" customHeight="1" x14ac:dyDescent="0.25">
      <c r="AC89" t="s">
        <v>227</v>
      </c>
      <c r="AE89" s="14" t="s">
        <v>238</v>
      </c>
    </row>
    <row r="90" spans="28:33" ht="15.75" customHeight="1" x14ac:dyDescent="0.25">
      <c r="AC90" t="s">
        <v>228</v>
      </c>
      <c r="AE90" s="13" t="s">
        <v>239</v>
      </c>
    </row>
    <row r="91" spans="28:33" ht="15.75" customHeight="1" x14ac:dyDescent="0.25">
      <c r="AC91" t="s">
        <v>229</v>
      </c>
      <c r="AE91" s="13" t="s">
        <v>240</v>
      </c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Q988"/>
  <sheetViews>
    <sheetView workbookViewId="0">
      <pane xSplit="3" ySplit="1" topLeftCell="AB2" activePane="bottomRight" state="frozen"/>
      <selection pane="topRight" activeCell="F1" sqref="F1"/>
      <selection pane="bottomLeft" activeCell="A2" sqref="A2"/>
      <selection pane="bottomRight" activeCell="AM2" sqref="AM2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10" width="8.85546875" style="3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39" width="14.42578125" style="3"/>
    <col min="40" max="40" width="20.28515625" style="3" bestFit="1" customWidth="1"/>
    <col min="41" max="42" width="23" style="3" bestFit="1" customWidth="1"/>
    <col min="43" max="16384" width="14.42578125" style="3"/>
  </cols>
  <sheetData>
    <row r="1" spans="1:43" customFormat="1" x14ac:dyDescent="0.2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243</v>
      </c>
      <c r="AL1" s="3"/>
      <c r="AM1" t="s">
        <v>241</v>
      </c>
      <c r="AO1" t="s">
        <v>244</v>
      </c>
      <c r="AQ1" s="3"/>
    </row>
    <row r="2" spans="1:43" customFormat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SUMPRODUCT(Table_14[[#This Row],[Nickname]:[Sexual preferences]],'privacy values clean'!$B$2:$S$2)/7</f>
        <v>2.2857142857142856</v>
      </c>
      <c r="AE2" s="3">
        <f>SUMPRODUCT(Table_14[[#This Row],[Nickname]:[Sexual preferences]],'privacy values clean'!$B$3:$S$3)/7</f>
        <v>2.1428571428571428</v>
      </c>
      <c r="AF2" s="3">
        <f>SUMPRODUCT(Table_14[[#This Row],[Nickname]:[Sexual preferences]],'privacy values clean'!$B$4:$S$4)/7</f>
        <v>3.8571428571428572</v>
      </c>
      <c r="AG2" s="3">
        <f>SUMPRODUCT(Table_14[[#This Row],[Nickname]:[Sexual preferences]],'privacy values clean'!$B$5:$S$5)/7</f>
        <v>2.8571428571428572</v>
      </c>
      <c r="AH2" s="3">
        <f>SUMPRODUCT(Table_14[[#This Row],[Nickname]:[Sexual preferences]],'privacy values clean'!$B$6:$S$6)/7</f>
        <v>1.4285714285714286</v>
      </c>
      <c r="AI2" s="3">
        <f>SUMPRODUCT(Table_14[[#This Row],[Nickname]:[Sexual preferences]],'privacy values clean'!$B$7:$S$7)/7</f>
        <v>2</v>
      </c>
      <c r="AJ2" s="3">
        <f>SUMPRODUCT(Table_14[[#This Row],[Nickname]:[Sexual preferences]],'privacy values clean'!$B$8:$S$8)/7</f>
        <v>2.2857142857142856</v>
      </c>
      <c r="AK2" s="3">
        <f>SQRT(SUM(AD2:AJ2)^2)</f>
        <v>16.857142857142858</v>
      </c>
      <c r="AL2" s="3"/>
      <c r="AM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">
        <f>AK2/AM2</f>
        <v>11.238095238095239</v>
      </c>
    </row>
    <row r="3" spans="1:43" customFormat="1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SUMPRODUCT(Table_14[[#This Row],[Nickname]:[Sexual preferences]],'privacy values clean'!$B$2:$S$2)/7</f>
        <v>2.8571428571428572</v>
      </c>
      <c r="AE3" s="3">
        <f>SUMPRODUCT(Table_14[[#This Row],[Nickname]:[Sexual preferences]],'privacy values clean'!$B$3:$S$3)/7</f>
        <v>2.2857142857142856</v>
      </c>
      <c r="AF3" s="3">
        <f>SUMPRODUCT(Table_14[[#This Row],[Nickname]:[Sexual preferences]],'privacy values clean'!$B$4:$S$4)/7</f>
        <v>2.4285714285714284</v>
      </c>
      <c r="AG3" s="3">
        <f>SUMPRODUCT(Table_14[[#This Row],[Nickname]:[Sexual preferences]],'privacy values clean'!$B$5:$S$5)/7</f>
        <v>2.2857142857142856</v>
      </c>
      <c r="AH3" s="3">
        <f>SUMPRODUCT(Table_14[[#This Row],[Nickname]:[Sexual preferences]],'privacy values clean'!$B$6:$S$6)/7</f>
        <v>1.4285714285714286</v>
      </c>
      <c r="AI3" s="3">
        <f>SUMPRODUCT(Table_14[[#This Row],[Nickname]:[Sexual preferences]],'privacy values clean'!$B$7:$S$7)/7</f>
        <v>2.1428571428571428</v>
      </c>
      <c r="AJ3" s="3">
        <f>SUMPRODUCT(Table_14[[#This Row],[Nickname]:[Sexual preferences]],'privacy values clean'!$B$8:$S$8)/7</f>
        <v>2.1428571428571428</v>
      </c>
      <c r="AK3" s="3">
        <f t="shared" ref="AK3:AK66" si="0">SQRT(SUM(AD3:AJ3)^2)</f>
        <v>15.571428571428571</v>
      </c>
      <c r="AL3" s="3"/>
      <c r="AM3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3">
        <f t="shared" ref="AO3:AO66" si="1">AK3/AM3</f>
        <v>18.685714285714287</v>
      </c>
    </row>
    <row r="4" spans="1:43" customFormat="1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SUMPRODUCT(Table_14[[#This Row],[Nickname]:[Sexual preferences]],'privacy values clean'!$B$2:$S$2)/7</f>
        <v>1.7142857142857142</v>
      </c>
      <c r="AE4" s="3">
        <f>SUMPRODUCT(Table_14[[#This Row],[Nickname]:[Sexual preferences]],'privacy values clean'!$B$3:$S$3)/7</f>
        <v>2</v>
      </c>
      <c r="AF4" s="3">
        <f>SUMPRODUCT(Table_14[[#This Row],[Nickname]:[Sexual preferences]],'privacy values clean'!$B$4:$S$4)/7</f>
        <v>3.8571428571428572</v>
      </c>
      <c r="AG4" s="3">
        <f>SUMPRODUCT(Table_14[[#This Row],[Nickname]:[Sexual preferences]],'privacy values clean'!$B$5:$S$5)/7</f>
        <v>2.4285714285714284</v>
      </c>
      <c r="AH4" s="3">
        <f>SUMPRODUCT(Table_14[[#This Row],[Nickname]:[Sexual preferences]],'privacy values clean'!$B$6:$S$6)/7</f>
        <v>1.4285714285714286</v>
      </c>
      <c r="AI4" s="3">
        <f>SUMPRODUCT(Table_14[[#This Row],[Nickname]:[Sexual preferences]],'privacy values clean'!$B$7:$S$7)/7</f>
        <v>2</v>
      </c>
      <c r="AJ4" s="3">
        <f>SUMPRODUCT(Table_14[[#This Row],[Nickname]:[Sexual preferences]],'privacy values clean'!$B$8:$S$8)/7</f>
        <v>2</v>
      </c>
      <c r="AK4" s="3">
        <f t="shared" si="0"/>
        <v>15.428571428571429</v>
      </c>
      <c r="AL4" s="3"/>
      <c r="AM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4">
        <f t="shared" si="1"/>
        <v>12.342857142857143</v>
      </c>
    </row>
    <row r="5" spans="1:43" customFormat="1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SUMPRODUCT(Table_14[[#This Row],[Nickname]:[Sexual preferences]],'privacy values clean'!$B$2:$S$2)/7</f>
        <v>3.4285714285714284</v>
      </c>
      <c r="AE5" s="3">
        <f>SUMPRODUCT(Table_14[[#This Row],[Nickname]:[Sexual preferences]],'privacy values clean'!$B$3:$S$3)/7</f>
        <v>3</v>
      </c>
      <c r="AF5" s="3">
        <f>SUMPRODUCT(Table_14[[#This Row],[Nickname]:[Sexual preferences]],'privacy values clean'!$B$4:$S$4)/7</f>
        <v>2.7142857142857144</v>
      </c>
      <c r="AG5" s="3">
        <f>SUMPRODUCT(Table_14[[#This Row],[Nickname]:[Sexual preferences]],'privacy values clean'!$B$5:$S$5)/7</f>
        <v>2.7142857142857144</v>
      </c>
      <c r="AH5" s="3">
        <f>SUMPRODUCT(Table_14[[#This Row],[Nickname]:[Sexual preferences]],'privacy values clean'!$B$6:$S$6)/7</f>
        <v>1.5714285714285714</v>
      </c>
      <c r="AI5" s="3">
        <f>SUMPRODUCT(Table_14[[#This Row],[Nickname]:[Sexual preferences]],'privacy values clean'!$B$7:$S$7)/7</f>
        <v>2.2857142857142856</v>
      </c>
      <c r="AJ5" s="3">
        <f>SUMPRODUCT(Table_14[[#This Row],[Nickname]:[Sexual preferences]],'privacy values clean'!$B$8:$S$8)/7</f>
        <v>2.7142857142857144</v>
      </c>
      <c r="AK5" s="3">
        <f t="shared" si="0"/>
        <v>18.428571428571431</v>
      </c>
      <c r="AL5" s="3"/>
      <c r="AM5">
        <f>(((IF(Table_14[[#This Row],[extra sec]]=1,1,0)+IF(Table_14[[#This Row],[min mask]]="l",1,0)+IF(Table_14[[#This Row],[min length]]&gt;7,1,0))/6+0.5)+IF(Table_14[[#This Row],[min length]]&gt;8,0.5,0))*IF(Table_14[[#This Row],[2fa]]=1,1.5,1)</f>
        <v>0.5</v>
      </c>
      <c r="AO5">
        <f t="shared" si="1"/>
        <v>36.857142857142861</v>
      </c>
    </row>
    <row r="6" spans="1:43" customFormat="1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SUMPRODUCT(Table_14[[#This Row],[Nickname]:[Sexual preferences]],'privacy values clean'!$B$2:$S$2)/7</f>
        <v>2.5714285714285716</v>
      </c>
      <c r="AE6" s="3">
        <f>SUMPRODUCT(Table_14[[#This Row],[Nickname]:[Sexual preferences]],'privacy values clean'!$B$3:$S$3)/7</f>
        <v>2.4285714285714284</v>
      </c>
      <c r="AF6" s="3">
        <f>SUMPRODUCT(Table_14[[#This Row],[Nickname]:[Sexual preferences]],'privacy values clean'!$B$4:$S$4)/7</f>
        <v>3.4285714285714284</v>
      </c>
      <c r="AG6" s="3">
        <f>SUMPRODUCT(Table_14[[#This Row],[Nickname]:[Sexual preferences]],'privacy values clean'!$B$5:$S$5)/7</f>
        <v>2.2857142857142856</v>
      </c>
      <c r="AH6" s="3">
        <f>SUMPRODUCT(Table_14[[#This Row],[Nickname]:[Sexual preferences]],'privacy values clean'!$B$6:$S$6)/7</f>
        <v>1.4285714285714286</v>
      </c>
      <c r="AI6" s="3">
        <f>SUMPRODUCT(Table_14[[#This Row],[Nickname]:[Sexual preferences]],'privacy values clean'!$B$7:$S$7)/7</f>
        <v>2.1428571428571428</v>
      </c>
      <c r="AJ6" s="3">
        <f>SUMPRODUCT(Table_14[[#This Row],[Nickname]:[Sexual preferences]],'privacy values clean'!$B$8:$S$8)/7</f>
        <v>2.1428571428571428</v>
      </c>
      <c r="AK6" s="3">
        <f t="shared" si="0"/>
        <v>16.428571428571431</v>
      </c>
      <c r="AL6" s="3"/>
      <c r="AM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">
        <f t="shared" si="1"/>
        <v>10.952380952380954</v>
      </c>
    </row>
    <row r="7" spans="1:43" customFormat="1" x14ac:dyDescent="0.25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SUMPRODUCT(Table_14[[#This Row],[Nickname]:[Sexual preferences]],'privacy values clean'!$B$2:$S$2)/7</f>
        <v>5.1428571428571432</v>
      </c>
      <c r="AE7" s="3">
        <f>SUMPRODUCT(Table_14[[#This Row],[Nickname]:[Sexual preferences]],'privacy values clean'!$B$3:$S$3)/7</f>
        <v>2.8571428571428572</v>
      </c>
      <c r="AF7" s="3">
        <f>SUMPRODUCT(Table_14[[#This Row],[Nickname]:[Sexual preferences]],'privacy values clean'!$B$4:$S$4)/7</f>
        <v>5</v>
      </c>
      <c r="AG7" s="3">
        <f>SUMPRODUCT(Table_14[[#This Row],[Nickname]:[Sexual preferences]],'privacy values clean'!$B$5:$S$5)/7</f>
        <v>4.5714285714285712</v>
      </c>
      <c r="AH7" s="3">
        <f>SUMPRODUCT(Table_14[[#This Row],[Nickname]:[Sexual preferences]],'privacy values clean'!$B$6:$S$6)/7</f>
        <v>3.1428571428571428</v>
      </c>
      <c r="AI7" s="3">
        <f>SUMPRODUCT(Table_14[[#This Row],[Nickname]:[Sexual preferences]],'privacy values clean'!$B$7:$S$7)/7</f>
        <v>2.5714285714285716</v>
      </c>
      <c r="AJ7" s="3">
        <f>SUMPRODUCT(Table_14[[#This Row],[Nickname]:[Sexual preferences]],'privacy values clean'!$B$8:$S$8)/7</f>
        <v>2.5714285714285716</v>
      </c>
      <c r="AK7" s="3">
        <f t="shared" si="0"/>
        <v>25.857142857142858</v>
      </c>
      <c r="AL7" s="3"/>
      <c r="AM7">
        <f>(((IF(Table_14[[#This Row],[extra sec]]=1,1,0)+IF(Table_14[[#This Row],[min mask]]="l",1,0)+IF(Table_14[[#This Row],[min length]]&gt;7,1,0))/6+0.5)+IF(Table_14[[#This Row],[min length]]&gt;8,0.5,0))*IF(Table_14[[#This Row],[2fa]]=1,1.5,1)</f>
        <v>1.7499999999999998</v>
      </c>
      <c r="AO7">
        <f t="shared" si="1"/>
        <v>14.775510204081634</v>
      </c>
    </row>
    <row r="8" spans="1:43" customFormat="1" x14ac:dyDescent="0.25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SUMPRODUCT(Table_14[[#This Row],[Nickname]:[Sexual preferences]],'privacy values clean'!$B$2:$S$2)/7</f>
        <v>0.42857142857142855</v>
      </c>
      <c r="AE8" s="3">
        <f>SUMPRODUCT(Table_14[[#This Row],[Nickname]:[Sexual preferences]],'privacy values clean'!$B$3:$S$3)/7</f>
        <v>0.7142857142857143</v>
      </c>
      <c r="AF8" s="3">
        <f>SUMPRODUCT(Table_14[[#This Row],[Nickname]:[Sexual preferences]],'privacy values clean'!$B$4:$S$4)/7</f>
        <v>1.7142857142857142</v>
      </c>
      <c r="AG8" s="3">
        <f>SUMPRODUCT(Table_14[[#This Row],[Nickname]:[Sexual preferences]],'privacy values clean'!$B$5:$S$5)/7</f>
        <v>1.1428571428571428</v>
      </c>
      <c r="AH8" s="3">
        <f>SUMPRODUCT(Table_14[[#This Row],[Nickname]:[Sexual preferences]],'privacy values clean'!$B$6:$S$6)/7</f>
        <v>1.1428571428571428</v>
      </c>
      <c r="AI8" s="3">
        <f>SUMPRODUCT(Table_14[[#This Row],[Nickname]:[Sexual preferences]],'privacy values clean'!$B$7:$S$7)/7</f>
        <v>0.7142857142857143</v>
      </c>
      <c r="AJ8" s="3">
        <f>SUMPRODUCT(Table_14[[#This Row],[Nickname]:[Sexual preferences]],'privacy values clean'!$B$8:$S$8)/7</f>
        <v>1.1428571428571428</v>
      </c>
      <c r="AK8" s="3">
        <f t="shared" si="0"/>
        <v>7</v>
      </c>
      <c r="AL8" s="3"/>
      <c r="AM8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8">
        <f t="shared" si="1"/>
        <v>10.5</v>
      </c>
    </row>
    <row r="9" spans="1:43" customFormat="1" x14ac:dyDescent="0.25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SUMPRODUCT(Table_14[[#This Row],[Nickname]:[Sexual preferences]],'privacy values clean'!$B$2:$S$2)/7</f>
        <v>3.7142857142857144</v>
      </c>
      <c r="AE9" s="3">
        <f>SUMPRODUCT(Table_14[[#This Row],[Nickname]:[Sexual preferences]],'privacy values clean'!$B$3:$S$3)/7</f>
        <v>1.8571428571428572</v>
      </c>
      <c r="AF9" s="3">
        <f>SUMPRODUCT(Table_14[[#This Row],[Nickname]:[Sexual preferences]],'privacy values clean'!$B$4:$S$4)/7</f>
        <v>4</v>
      </c>
      <c r="AG9" s="3">
        <f>SUMPRODUCT(Table_14[[#This Row],[Nickname]:[Sexual preferences]],'privacy values clean'!$B$5:$S$5)/7</f>
        <v>3.2857142857142856</v>
      </c>
      <c r="AH9" s="3">
        <f>SUMPRODUCT(Table_14[[#This Row],[Nickname]:[Sexual preferences]],'privacy values clean'!$B$6:$S$6)/7</f>
        <v>2.2857142857142856</v>
      </c>
      <c r="AI9" s="3">
        <f>SUMPRODUCT(Table_14[[#This Row],[Nickname]:[Sexual preferences]],'privacy values clean'!$B$7:$S$7)/7</f>
        <v>1.7142857142857142</v>
      </c>
      <c r="AJ9" s="3">
        <f>SUMPRODUCT(Table_14[[#This Row],[Nickname]:[Sexual preferences]],'privacy values clean'!$B$8:$S$8)/7</f>
        <v>2.1428571428571428</v>
      </c>
      <c r="AK9" s="3">
        <f t="shared" si="0"/>
        <v>19</v>
      </c>
      <c r="AL9" s="3"/>
      <c r="AM9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9">
        <f t="shared" si="1"/>
        <v>22.8</v>
      </c>
    </row>
    <row r="10" spans="1:43" customFormat="1" x14ac:dyDescent="0.25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SUMPRODUCT(Table_14[[#This Row],[Nickname]:[Sexual preferences]],'privacy values clean'!$B$2:$S$2)/7</f>
        <v>1.2857142857142858</v>
      </c>
      <c r="AE10" s="3">
        <f>SUMPRODUCT(Table_14[[#This Row],[Nickname]:[Sexual preferences]],'privacy values clean'!$B$3:$S$3)/7</f>
        <v>0.7142857142857143</v>
      </c>
      <c r="AF10" s="3">
        <f>SUMPRODUCT(Table_14[[#This Row],[Nickname]:[Sexual preferences]],'privacy values clean'!$B$4:$S$4)/7</f>
        <v>1.1428571428571428</v>
      </c>
      <c r="AG10" s="3">
        <f>SUMPRODUCT(Table_14[[#This Row],[Nickname]:[Sexual preferences]],'privacy values clean'!$B$5:$S$5)/7</f>
        <v>0.8571428571428571</v>
      </c>
      <c r="AH10" s="3">
        <f>SUMPRODUCT(Table_14[[#This Row],[Nickname]:[Sexual preferences]],'privacy values clean'!$B$6:$S$6)/7</f>
        <v>0.8571428571428571</v>
      </c>
      <c r="AI10" s="3">
        <f>SUMPRODUCT(Table_14[[#This Row],[Nickname]:[Sexual preferences]],'privacy values clean'!$B$7:$S$7)/7</f>
        <v>0.8571428571428571</v>
      </c>
      <c r="AJ10" s="3">
        <f>SUMPRODUCT(Table_14[[#This Row],[Nickname]:[Sexual preferences]],'privacy values clean'!$B$8:$S$8)/7</f>
        <v>0.8571428571428571</v>
      </c>
      <c r="AK10" s="3">
        <f t="shared" si="0"/>
        <v>6.5714285714285703</v>
      </c>
      <c r="AL10" s="3"/>
      <c r="AM1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0">
        <f t="shared" si="1"/>
        <v>6.5714285714285703</v>
      </c>
    </row>
    <row r="11" spans="1:43" customFormat="1" x14ac:dyDescent="0.25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SUMPRODUCT(Table_14[[#This Row],[Nickname]:[Sexual preferences]],'privacy values clean'!$B$2:$S$2)/7</f>
        <v>1.1428571428571428</v>
      </c>
      <c r="AE11" s="3">
        <f>SUMPRODUCT(Table_14[[#This Row],[Nickname]:[Sexual preferences]],'privacy values clean'!$B$3:$S$3)/7</f>
        <v>0.7142857142857143</v>
      </c>
      <c r="AF11" s="3">
        <f>SUMPRODUCT(Table_14[[#This Row],[Nickname]:[Sexual preferences]],'privacy values clean'!$B$4:$S$4)/7</f>
        <v>2</v>
      </c>
      <c r="AG11" s="3">
        <f>SUMPRODUCT(Table_14[[#This Row],[Nickname]:[Sexual preferences]],'privacy values clean'!$B$5:$S$5)/7</f>
        <v>1.4285714285714286</v>
      </c>
      <c r="AH11" s="3">
        <f>SUMPRODUCT(Table_14[[#This Row],[Nickname]:[Sexual preferences]],'privacy values clean'!$B$6:$S$6)/7</f>
        <v>0.8571428571428571</v>
      </c>
      <c r="AI11" s="3">
        <f>SUMPRODUCT(Table_14[[#This Row],[Nickname]:[Sexual preferences]],'privacy values clean'!$B$7:$S$7)/7</f>
        <v>0.7142857142857143</v>
      </c>
      <c r="AJ11" s="3">
        <f>SUMPRODUCT(Table_14[[#This Row],[Nickname]:[Sexual preferences]],'privacy values clean'!$B$8:$S$8)/7</f>
        <v>1</v>
      </c>
      <c r="AK11" s="3">
        <f t="shared" si="0"/>
        <v>7.8571428571428568</v>
      </c>
      <c r="AL11" s="3"/>
      <c r="AM1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1">
        <f t="shared" si="1"/>
        <v>7.8571428571428568</v>
      </c>
    </row>
    <row r="12" spans="1:43" customFormat="1" x14ac:dyDescent="0.25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SUMPRODUCT(Table_14[[#This Row],[Nickname]:[Sexual preferences]],'privacy values clean'!$B$2:$S$2)/7</f>
        <v>3.7142857142857144</v>
      </c>
      <c r="AE12" s="3">
        <f>SUMPRODUCT(Table_14[[#This Row],[Nickname]:[Sexual preferences]],'privacy values clean'!$B$3:$S$3)/7</f>
        <v>1.8571428571428572</v>
      </c>
      <c r="AF12" s="3">
        <f>SUMPRODUCT(Table_14[[#This Row],[Nickname]:[Sexual preferences]],'privacy values clean'!$B$4:$S$4)/7</f>
        <v>3.7142857142857144</v>
      </c>
      <c r="AG12" s="3">
        <f>SUMPRODUCT(Table_14[[#This Row],[Nickname]:[Sexual preferences]],'privacy values clean'!$B$5:$S$5)/7</f>
        <v>2.4285714285714284</v>
      </c>
      <c r="AH12" s="3">
        <f>SUMPRODUCT(Table_14[[#This Row],[Nickname]:[Sexual preferences]],'privacy values clean'!$B$6:$S$6)/7</f>
        <v>2</v>
      </c>
      <c r="AI12" s="3">
        <f>SUMPRODUCT(Table_14[[#This Row],[Nickname]:[Sexual preferences]],'privacy values clean'!$B$7:$S$7)/7</f>
        <v>1.8571428571428572</v>
      </c>
      <c r="AJ12" s="3">
        <f>SUMPRODUCT(Table_14[[#This Row],[Nickname]:[Sexual preferences]],'privacy values clean'!$B$8:$S$8)/7</f>
        <v>1.8571428571428572</v>
      </c>
      <c r="AK12" s="3">
        <f t="shared" si="0"/>
        <v>17.428571428571427</v>
      </c>
      <c r="AL12" s="3"/>
      <c r="AM12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2">
        <f t="shared" si="1"/>
        <v>8.7142857142857135</v>
      </c>
    </row>
    <row r="13" spans="1:43" customFormat="1" x14ac:dyDescent="0.25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SUMPRODUCT(Table_14[[#This Row],[Nickname]:[Sexual preferences]],'privacy values clean'!$B$2:$S$2)/7</f>
        <v>2.5714285714285716</v>
      </c>
      <c r="AE13" s="3">
        <f>SUMPRODUCT(Table_14[[#This Row],[Nickname]:[Sexual preferences]],'privacy values clean'!$B$3:$S$3)/7</f>
        <v>0.8571428571428571</v>
      </c>
      <c r="AF13" s="3">
        <f>SUMPRODUCT(Table_14[[#This Row],[Nickname]:[Sexual preferences]],'privacy values clean'!$B$4:$S$4)/7</f>
        <v>1.8571428571428572</v>
      </c>
      <c r="AG13" s="3">
        <f>SUMPRODUCT(Table_14[[#This Row],[Nickname]:[Sexual preferences]],'privacy values clean'!$B$5:$S$5)/7</f>
        <v>1.7142857142857142</v>
      </c>
      <c r="AH13" s="3">
        <f>SUMPRODUCT(Table_14[[#This Row],[Nickname]:[Sexual preferences]],'privacy values clean'!$B$6:$S$6)/7</f>
        <v>1.1428571428571428</v>
      </c>
      <c r="AI13" s="3">
        <f>SUMPRODUCT(Table_14[[#This Row],[Nickname]:[Sexual preferences]],'privacy values clean'!$B$7:$S$7)/7</f>
        <v>1.1428571428571428</v>
      </c>
      <c r="AJ13" s="3">
        <f>SUMPRODUCT(Table_14[[#This Row],[Nickname]:[Sexual preferences]],'privacy values clean'!$B$8:$S$8)/7</f>
        <v>1.1428571428571428</v>
      </c>
      <c r="AK13" s="3">
        <f t="shared" si="0"/>
        <v>10.428571428571429</v>
      </c>
      <c r="AL13" s="3"/>
      <c r="AM1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13">
        <f t="shared" si="1"/>
        <v>8.9387755102040831</v>
      </c>
    </row>
    <row r="14" spans="1:43" customFormat="1" x14ac:dyDescent="0.25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SUMPRODUCT(Table_14[[#This Row],[Nickname]:[Sexual preferences]],'privacy values clean'!$B$2:$S$2)/7</f>
        <v>3.7142857142857144</v>
      </c>
      <c r="AE14" s="3">
        <f>SUMPRODUCT(Table_14[[#This Row],[Nickname]:[Sexual preferences]],'privacy values clean'!$B$3:$S$3)/7</f>
        <v>1.5714285714285714</v>
      </c>
      <c r="AF14" s="3">
        <f>SUMPRODUCT(Table_14[[#This Row],[Nickname]:[Sexual preferences]],'privacy values clean'!$B$4:$S$4)/7</f>
        <v>3.8571428571428572</v>
      </c>
      <c r="AG14" s="3">
        <f>SUMPRODUCT(Table_14[[#This Row],[Nickname]:[Sexual preferences]],'privacy values clean'!$B$5:$S$5)/7</f>
        <v>3.2857142857142856</v>
      </c>
      <c r="AH14" s="3">
        <f>SUMPRODUCT(Table_14[[#This Row],[Nickname]:[Sexual preferences]],'privacy values clean'!$B$6:$S$6)/7</f>
        <v>2</v>
      </c>
      <c r="AI14" s="3">
        <f>SUMPRODUCT(Table_14[[#This Row],[Nickname]:[Sexual preferences]],'privacy values clean'!$B$7:$S$7)/7</f>
        <v>1.7142857142857142</v>
      </c>
      <c r="AJ14" s="3">
        <f>SUMPRODUCT(Table_14[[#This Row],[Nickname]:[Sexual preferences]],'privacy values clean'!$B$8:$S$8)/7</f>
        <v>1.7142857142857142</v>
      </c>
      <c r="AK14" s="3">
        <f t="shared" si="0"/>
        <v>17.857142857142858</v>
      </c>
      <c r="AL14" s="3"/>
      <c r="AM1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4">
        <f t="shared" si="1"/>
        <v>14.285714285714286</v>
      </c>
    </row>
    <row r="15" spans="1:43" customFormat="1" x14ac:dyDescent="0.25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SUMPRODUCT(Table_14[[#This Row],[Nickname]:[Sexual preferences]],'privacy values clean'!$B$2:$S$2)/7</f>
        <v>4.2857142857142856</v>
      </c>
      <c r="AE15" s="3">
        <f>SUMPRODUCT(Table_14[[#This Row],[Nickname]:[Sexual preferences]],'privacy values clean'!$B$3:$S$3)/7</f>
        <v>1.7142857142857142</v>
      </c>
      <c r="AF15" s="3">
        <f>SUMPRODUCT(Table_14[[#This Row],[Nickname]:[Sexual preferences]],'privacy values clean'!$B$4:$S$4)/7</f>
        <v>3.4285714285714284</v>
      </c>
      <c r="AG15" s="3">
        <f>SUMPRODUCT(Table_14[[#This Row],[Nickname]:[Sexual preferences]],'privacy values clean'!$B$5:$S$5)/7</f>
        <v>2.8571428571428572</v>
      </c>
      <c r="AH15" s="3">
        <f>SUMPRODUCT(Table_14[[#This Row],[Nickname]:[Sexual preferences]],'privacy values clean'!$B$6:$S$6)/7</f>
        <v>2</v>
      </c>
      <c r="AI15" s="3">
        <f>SUMPRODUCT(Table_14[[#This Row],[Nickname]:[Sexual preferences]],'privacy values clean'!$B$7:$S$7)/7</f>
        <v>1.8571428571428572</v>
      </c>
      <c r="AJ15" s="3">
        <f>SUMPRODUCT(Table_14[[#This Row],[Nickname]:[Sexual preferences]],'privacy values clean'!$B$8:$S$8)/7</f>
        <v>1.8571428571428572</v>
      </c>
      <c r="AK15" s="3">
        <f t="shared" si="0"/>
        <v>18</v>
      </c>
      <c r="AL15" s="3"/>
      <c r="AM1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5">
        <f t="shared" si="1"/>
        <v>18</v>
      </c>
    </row>
    <row r="16" spans="1:43" customFormat="1" x14ac:dyDescent="0.25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SUMPRODUCT(Table_14[[#This Row],[Nickname]:[Sexual preferences]],'privacy values clean'!$B$2:$S$2)/7</f>
        <v>1</v>
      </c>
      <c r="AE16" s="3">
        <f>SUMPRODUCT(Table_14[[#This Row],[Nickname]:[Sexual preferences]],'privacy values clean'!$B$3:$S$3)/7</f>
        <v>0.8571428571428571</v>
      </c>
      <c r="AF16" s="3">
        <f>SUMPRODUCT(Table_14[[#This Row],[Nickname]:[Sexual preferences]],'privacy values clean'!$B$4:$S$4)/7</f>
        <v>2.1428571428571428</v>
      </c>
      <c r="AG16" s="3">
        <f>SUMPRODUCT(Table_14[[#This Row],[Nickname]:[Sexual preferences]],'privacy values clean'!$B$5:$S$5)/7</f>
        <v>0.8571428571428571</v>
      </c>
      <c r="AH16" s="3">
        <f>SUMPRODUCT(Table_14[[#This Row],[Nickname]:[Sexual preferences]],'privacy values clean'!$B$6:$S$6)/7</f>
        <v>0.8571428571428571</v>
      </c>
      <c r="AI16" s="3">
        <f>SUMPRODUCT(Table_14[[#This Row],[Nickname]:[Sexual preferences]],'privacy values clean'!$B$7:$S$7)/7</f>
        <v>0.8571428571428571</v>
      </c>
      <c r="AJ16" s="3">
        <f>SUMPRODUCT(Table_14[[#This Row],[Nickname]:[Sexual preferences]],'privacy values clean'!$B$8:$S$8)/7</f>
        <v>0.8571428571428571</v>
      </c>
      <c r="AK16" s="3">
        <f t="shared" si="0"/>
        <v>7.428571428571427</v>
      </c>
      <c r="AL16" s="3"/>
      <c r="AM1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16">
        <f t="shared" si="1"/>
        <v>4.9523809523809517</v>
      </c>
    </row>
    <row r="17" spans="1:41" customFormat="1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SUMPRODUCT(Table_14[[#This Row],[Nickname]:[Sexual preferences]],'privacy values clean'!$B$2:$S$2)/7</f>
        <v>2</v>
      </c>
      <c r="AE17" s="3">
        <f>SUMPRODUCT(Table_14[[#This Row],[Nickname]:[Sexual preferences]],'privacy values clean'!$B$3:$S$3)/7</f>
        <v>1</v>
      </c>
      <c r="AF17" s="3">
        <f>SUMPRODUCT(Table_14[[#This Row],[Nickname]:[Sexual preferences]],'privacy values clean'!$B$4:$S$4)/7</f>
        <v>2.2857142857142856</v>
      </c>
      <c r="AG17" s="3">
        <f>SUMPRODUCT(Table_14[[#This Row],[Nickname]:[Sexual preferences]],'privacy values clean'!$B$5:$S$5)/7</f>
        <v>1.2857142857142858</v>
      </c>
      <c r="AH17" s="3">
        <f>SUMPRODUCT(Table_14[[#This Row],[Nickname]:[Sexual preferences]],'privacy values clean'!$B$6:$S$6)/7</f>
        <v>1.2857142857142858</v>
      </c>
      <c r="AI17" s="3">
        <f>SUMPRODUCT(Table_14[[#This Row],[Nickname]:[Sexual preferences]],'privacy values clean'!$B$7:$S$7)/7</f>
        <v>1.2857142857142858</v>
      </c>
      <c r="AJ17" s="3">
        <f>SUMPRODUCT(Table_14[[#This Row],[Nickname]:[Sexual preferences]],'privacy values clean'!$B$8:$S$8)/7</f>
        <v>1.2857142857142858</v>
      </c>
      <c r="AK17" s="3">
        <f t="shared" si="0"/>
        <v>10.428571428571429</v>
      </c>
      <c r="AL17" s="3"/>
      <c r="AM17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7">
        <f t="shared" si="1"/>
        <v>5.2142857142857144</v>
      </c>
    </row>
    <row r="18" spans="1:41" customFormat="1" x14ac:dyDescent="0.25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SUMPRODUCT(Table_14[[#This Row],[Nickname]:[Sexual preferences]],'privacy values clean'!$B$2:$S$2)/7</f>
        <v>2</v>
      </c>
      <c r="AE18" s="3">
        <f>SUMPRODUCT(Table_14[[#This Row],[Nickname]:[Sexual preferences]],'privacy values clean'!$B$3:$S$3)/7</f>
        <v>1</v>
      </c>
      <c r="AF18" s="3">
        <f>SUMPRODUCT(Table_14[[#This Row],[Nickname]:[Sexual preferences]],'privacy values clean'!$B$4:$S$4)/7</f>
        <v>2.2857142857142856</v>
      </c>
      <c r="AG18" s="3">
        <f>SUMPRODUCT(Table_14[[#This Row],[Nickname]:[Sexual preferences]],'privacy values clean'!$B$5:$S$5)/7</f>
        <v>1.2857142857142858</v>
      </c>
      <c r="AH18" s="3">
        <f>SUMPRODUCT(Table_14[[#This Row],[Nickname]:[Sexual preferences]],'privacy values clean'!$B$6:$S$6)/7</f>
        <v>1.2857142857142858</v>
      </c>
      <c r="AI18" s="3">
        <f>SUMPRODUCT(Table_14[[#This Row],[Nickname]:[Sexual preferences]],'privacy values clean'!$B$7:$S$7)/7</f>
        <v>1.2857142857142858</v>
      </c>
      <c r="AJ18" s="3">
        <f>SUMPRODUCT(Table_14[[#This Row],[Nickname]:[Sexual preferences]],'privacy values clean'!$B$8:$S$8)/7</f>
        <v>1.2857142857142858</v>
      </c>
      <c r="AK18" s="3">
        <f t="shared" si="0"/>
        <v>10.428571428571429</v>
      </c>
      <c r="AL18" s="3"/>
      <c r="AM1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18">
        <f t="shared" si="1"/>
        <v>13.904761904761905</v>
      </c>
    </row>
    <row r="19" spans="1:41" customFormat="1" x14ac:dyDescent="0.25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SUMPRODUCT(Table_14[[#This Row],[Nickname]:[Sexual preferences]],'privacy values clean'!$B$2:$S$2)/7</f>
        <v>3</v>
      </c>
      <c r="AE19" s="3">
        <f>SUMPRODUCT(Table_14[[#This Row],[Nickname]:[Sexual preferences]],'privacy values clean'!$B$3:$S$3)/7</f>
        <v>1.4285714285714286</v>
      </c>
      <c r="AF19" s="3">
        <f>SUMPRODUCT(Table_14[[#This Row],[Nickname]:[Sexual preferences]],'privacy values clean'!$B$4:$S$4)/7</f>
        <v>3.2857142857142856</v>
      </c>
      <c r="AG19" s="3">
        <f>SUMPRODUCT(Table_14[[#This Row],[Nickname]:[Sexual preferences]],'privacy values clean'!$B$5:$S$5)/7</f>
        <v>2.1428571428571428</v>
      </c>
      <c r="AH19" s="3">
        <f>SUMPRODUCT(Table_14[[#This Row],[Nickname]:[Sexual preferences]],'privacy values clean'!$B$6:$S$6)/7</f>
        <v>1.8571428571428572</v>
      </c>
      <c r="AI19" s="3">
        <f>SUMPRODUCT(Table_14[[#This Row],[Nickname]:[Sexual preferences]],'privacy values clean'!$B$7:$S$7)/7</f>
        <v>1.7142857142857142</v>
      </c>
      <c r="AJ19" s="3">
        <f>SUMPRODUCT(Table_14[[#This Row],[Nickname]:[Sexual preferences]],'privacy values clean'!$B$8:$S$8)/7</f>
        <v>1.7142857142857142</v>
      </c>
      <c r="AK19" s="3">
        <f t="shared" si="0"/>
        <v>15.142857142857142</v>
      </c>
      <c r="AL19" s="3"/>
      <c r="AM1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9">
        <f t="shared" si="1"/>
        <v>12.114285714285714</v>
      </c>
    </row>
    <row r="20" spans="1:41" customFormat="1" ht="15.75" customHeight="1" x14ac:dyDescent="0.25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SUMPRODUCT(Table_14[[#This Row],[Nickname]:[Sexual preferences]],'privacy values clean'!$B$2:$S$2)/7</f>
        <v>2.1428571428571428</v>
      </c>
      <c r="AE20" s="3">
        <f>SUMPRODUCT(Table_14[[#This Row],[Nickname]:[Sexual preferences]],'privacy values clean'!$B$3:$S$3)/7</f>
        <v>0.8571428571428571</v>
      </c>
      <c r="AF20" s="3">
        <f>SUMPRODUCT(Table_14[[#This Row],[Nickname]:[Sexual preferences]],'privacy values clean'!$B$4:$S$4)/7</f>
        <v>2.1428571428571428</v>
      </c>
      <c r="AG20" s="3">
        <f>SUMPRODUCT(Table_14[[#This Row],[Nickname]:[Sexual preferences]],'privacy values clean'!$B$5:$S$5)/7</f>
        <v>1.4285714285714286</v>
      </c>
      <c r="AH20" s="3">
        <f>SUMPRODUCT(Table_14[[#This Row],[Nickname]:[Sexual preferences]],'privacy values clean'!$B$6:$S$6)/7</f>
        <v>1.1428571428571428</v>
      </c>
      <c r="AI20" s="3">
        <f>SUMPRODUCT(Table_14[[#This Row],[Nickname]:[Sexual preferences]],'privacy values clean'!$B$7:$S$7)/7</f>
        <v>1.1428571428571428</v>
      </c>
      <c r="AJ20" s="3">
        <f>SUMPRODUCT(Table_14[[#This Row],[Nickname]:[Sexual preferences]],'privacy values clean'!$B$8:$S$8)/7</f>
        <v>1.4285714285714286</v>
      </c>
      <c r="AK20" s="3">
        <f t="shared" si="0"/>
        <v>10.285714285714285</v>
      </c>
      <c r="AL20" s="3"/>
      <c r="AM2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0">
        <f t="shared" si="1"/>
        <v>10.285714285714285</v>
      </c>
    </row>
    <row r="21" spans="1:41" customFormat="1" ht="15.75" customHeight="1" x14ac:dyDescent="0.25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SUMPRODUCT(Table_14[[#This Row],[Nickname]:[Sexual preferences]],'privacy values clean'!$B$2:$S$2)/7</f>
        <v>1</v>
      </c>
      <c r="AE21" s="3">
        <f>SUMPRODUCT(Table_14[[#This Row],[Nickname]:[Sexual preferences]],'privacy values clean'!$B$3:$S$3)/7</f>
        <v>0.7142857142857143</v>
      </c>
      <c r="AF21" s="3">
        <f>SUMPRODUCT(Table_14[[#This Row],[Nickname]:[Sexual preferences]],'privacy values clean'!$B$4:$S$4)/7</f>
        <v>2</v>
      </c>
      <c r="AG21" s="3">
        <f>SUMPRODUCT(Table_14[[#This Row],[Nickname]:[Sexual preferences]],'privacy values clean'!$B$5:$S$5)/7</f>
        <v>0.8571428571428571</v>
      </c>
      <c r="AH21" s="3">
        <f>SUMPRODUCT(Table_14[[#This Row],[Nickname]:[Sexual preferences]],'privacy values clean'!$B$6:$S$6)/7</f>
        <v>0.8571428571428571</v>
      </c>
      <c r="AI21" s="3">
        <f>SUMPRODUCT(Table_14[[#This Row],[Nickname]:[Sexual preferences]],'privacy values clean'!$B$7:$S$7)/7</f>
        <v>0.8571428571428571</v>
      </c>
      <c r="AJ21" s="3">
        <f>SUMPRODUCT(Table_14[[#This Row],[Nickname]:[Sexual preferences]],'privacy values clean'!$B$8:$S$8)/7</f>
        <v>0.8571428571428571</v>
      </c>
      <c r="AK21" s="3">
        <f t="shared" si="0"/>
        <v>7.1428571428571415</v>
      </c>
      <c r="AL21" s="3"/>
      <c r="AM2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1">
        <f t="shared" si="1"/>
        <v>7.1428571428571415</v>
      </c>
    </row>
    <row r="22" spans="1:41" customFormat="1" ht="15.75" customHeight="1" x14ac:dyDescent="0.25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SUMPRODUCT(Table_14[[#This Row],[Nickname]:[Sexual preferences]],'privacy values clean'!$B$2:$S$2)/7</f>
        <v>0.2857142857142857</v>
      </c>
      <c r="AE22" s="3">
        <f>SUMPRODUCT(Table_14[[#This Row],[Nickname]:[Sexual preferences]],'privacy values clean'!$B$3:$S$3)/7</f>
        <v>0.42857142857142855</v>
      </c>
      <c r="AF22" s="3">
        <f>SUMPRODUCT(Table_14[[#This Row],[Nickname]:[Sexual preferences]],'privacy values clean'!$B$4:$S$4)/7</f>
        <v>1.7142857142857142</v>
      </c>
      <c r="AG22" s="3">
        <f>SUMPRODUCT(Table_14[[#This Row],[Nickname]:[Sexual preferences]],'privacy values clean'!$B$5:$S$5)/7</f>
        <v>0.8571428571428571</v>
      </c>
      <c r="AH22" s="3">
        <f>SUMPRODUCT(Table_14[[#This Row],[Nickname]:[Sexual preferences]],'privacy values clean'!$B$6:$S$6)/7</f>
        <v>0.5714285714285714</v>
      </c>
      <c r="AI22" s="3">
        <f>SUMPRODUCT(Table_14[[#This Row],[Nickname]:[Sexual preferences]],'privacy values clean'!$B$7:$S$7)/7</f>
        <v>0.42857142857142855</v>
      </c>
      <c r="AJ22" s="3">
        <f>SUMPRODUCT(Table_14[[#This Row],[Nickname]:[Sexual preferences]],'privacy values clean'!$B$8:$S$8)/7</f>
        <v>0.42857142857142855</v>
      </c>
      <c r="AK22" s="3">
        <f t="shared" si="0"/>
        <v>4.7142857142857144</v>
      </c>
      <c r="AL22" s="3"/>
      <c r="AM2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2">
        <f t="shared" si="1"/>
        <v>7.0714285714285721</v>
      </c>
    </row>
    <row r="23" spans="1:41" customFormat="1" ht="15.75" customHeight="1" x14ac:dyDescent="0.25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SUMPRODUCT(Table_14[[#This Row],[Nickname]:[Sexual preferences]],'privacy values clean'!$B$2:$S$2)/7</f>
        <v>2</v>
      </c>
      <c r="AE23" s="3">
        <f>SUMPRODUCT(Table_14[[#This Row],[Nickname]:[Sexual preferences]],'privacy values clean'!$B$3:$S$3)/7</f>
        <v>1</v>
      </c>
      <c r="AF23" s="3">
        <f>SUMPRODUCT(Table_14[[#This Row],[Nickname]:[Sexual preferences]],'privacy values clean'!$B$4:$S$4)/7</f>
        <v>2.2857142857142856</v>
      </c>
      <c r="AG23" s="3">
        <f>SUMPRODUCT(Table_14[[#This Row],[Nickname]:[Sexual preferences]],'privacy values clean'!$B$5:$S$5)/7</f>
        <v>1.2857142857142858</v>
      </c>
      <c r="AH23" s="3">
        <f>SUMPRODUCT(Table_14[[#This Row],[Nickname]:[Sexual preferences]],'privacy values clean'!$B$6:$S$6)/7</f>
        <v>1.2857142857142858</v>
      </c>
      <c r="AI23" s="3">
        <f>SUMPRODUCT(Table_14[[#This Row],[Nickname]:[Sexual preferences]],'privacy values clean'!$B$7:$S$7)/7</f>
        <v>1.2857142857142858</v>
      </c>
      <c r="AJ23" s="3">
        <f>SUMPRODUCT(Table_14[[#This Row],[Nickname]:[Sexual preferences]],'privacy values clean'!$B$8:$S$8)/7</f>
        <v>1.2857142857142858</v>
      </c>
      <c r="AK23" s="3">
        <f t="shared" si="0"/>
        <v>10.428571428571429</v>
      </c>
      <c r="AL23" s="3"/>
      <c r="AM2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3">
        <f t="shared" si="1"/>
        <v>10.428571428571429</v>
      </c>
    </row>
    <row r="24" spans="1:41" customFormat="1" ht="15.75" customHeight="1" x14ac:dyDescent="0.25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SUMPRODUCT(Table_14[[#This Row],[Nickname]:[Sexual preferences]],'privacy values clean'!$B$2:$S$2)/7</f>
        <v>1.5714285714285714</v>
      </c>
      <c r="AE24" s="3">
        <f>SUMPRODUCT(Table_14[[#This Row],[Nickname]:[Sexual preferences]],'privacy values clean'!$B$3:$S$3)/7</f>
        <v>1.1428571428571428</v>
      </c>
      <c r="AF24" s="3">
        <f>SUMPRODUCT(Table_14[[#This Row],[Nickname]:[Sexual preferences]],'privacy values clean'!$B$4:$S$4)/7</f>
        <v>1.5714285714285714</v>
      </c>
      <c r="AG24" s="3">
        <f>SUMPRODUCT(Table_14[[#This Row],[Nickname]:[Sexual preferences]],'privacy values clean'!$B$5:$S$5)/7</f>
        <v>1</v>
      </c>
      <c r="AH24" s="3">
        <f>SUMPRODUCT(Table_14[[#This Row],[Nickname]:[Sexual preferences]],'privacy values clean'!$B$6:$S$6)/7</f>
        <v>0.8571428571428571</v>
      </c>
      <c r="AI24" s="3">
        <f>SUMPRODUCT(Table_14[[#This Row],[Nickname]:[Sexual preferences]],'privacy values clean'!$B$7:$S$7)/7</f>
        <v>0.8571428571428571</v>
      </c>
      <c r="AJ24" s="3">
        <f>SUMPRODUCT(Table_14[[#This Row],[Nickname]:[Sexual preferences]],'privacy values clean'!$B$8:$S$8)/7</f>
        <v>0.8571428571428571</v>
      </c>
      <c r="AK24" s="3">
        <f t="shared" si="0"/>
        <v>7.8571428571428559</v>
      </c>
      <c r="AL24" s="3"/>
      <c r="AM2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4">
        <f t="shared" si="1"/>
        <v>11.785714285714285</v>
      </c>
    </row>
    <row r="25" spans="1:41" customFormat="1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SUMPRODUCT(Table_14[[#This Row],[Nickname]:[Sexual preferences]],'privacy values clean'!$B$2:$S$2)/7</f>
        <v>5.1428571428571432</v>
      </c>
      <c r="AE25" s="3">
        <f>SUMPRODUCT(Table_14[[#This Row],[Nickname]:[Sexual preferences]],'privacy values clean'!$B$3:$S$3)/7</f>
        <v>3.5714285714285716</v>
      </c>
      <c r="AF25" s="3">
        <f>SUMPRODUCT(Table_14[[#This Row],[Nickname]:[Sexual preferences]],'privacy values clean'!$B$4:$S$4)/7</f>
        <v>6.2857142857142856</v>
      </c>
      <c r="AG25" s="3">
        <f>SUMPRODUCT(Table_14[[#This Row],[Nickname]:[Sexual preferences]],'privacy values clean'!$B$5:$S$5)/7</f>
        <v>4.8571428571428568</v>
      </c>
      <c r="AH25" s="3">
        <f>SUMPRODUCT(Table_14[[#This Row],[Nickname]:[Sexual preferences]],'privacy values clean'!$B$6:$S$6)/7</f>
        <v>3.5714285714285716</v>
      </c>
      <c r="AI25" s="3">
        <f>SUMPRODUCT(Table_14[[#This Row],[Nickname]:[Sexual preferences]],'privacy values clean'!$B$7:$S$7)/7</f>
        <v>3</v>
      </c>
      <c r="AJ25" s="3">
        <f>SUMPRODUCT(Table_14[[#This Row],[Nickname]:[Sexual preferences]],'privacy values clean'!$B$8:$S$8)/7</f>
        <v>3.5714285714285716</v>
      </c>
      <c r="AK25" s="3">
        <f t="shared" si="0"/>
        <v>30.000000000000004</v>
      </c>
      <c r="AL25" s="3"/>
      <c r="AM2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5">
        <f t="shared" si="1"/>
        <v>30.000000000000004</v>
      </c>
    </row>
    <row r="26" spans="1:41" customFormat="1" ht="15.75" customHeight="1" x14ac:dyDescent="0.25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SUMPRODUCT(Table_14[[#This Row],[Nickname]:[Sexual preferences]],'privacy values clean'!$B$2:$S$2)/7</f>
        <v>4.7142857142857144</v>
      </c>
      <c r="AE26" s="3">
        <f>SUMPRODUCT(Table_14[[#This Row],[Nickname]:[Sexual preferences]],'privacy values clean'!$B$3:$S$3)/7</f>
        <v>3.1428571428571428</v>
      </c>
      <c r="AF26" s="3">
        <f>SUMPRODUCT(Table_14[[#This Row],[Nickname]:[Sexual preferences]],'privacy values clean'!$B$4:$S$4)/7</f>
        <v>5.5714285714285712</v>
      </c>
      <c r="AG26" s="3">
        <f>SUMPRODUCT(Table_14[[#This Row],[Nickname]:[Sexual preferences]],'privacy values clean'!$B$5:$S$5)/7</f>
        <v>4.2857142857142856</v>
      </c>
      <c r="AH26" s="3">
        <f>SUMPRODUCT(Table_14[[#This Row],[Nickname]:[Sexual preferences]],'privacy values clean'!$B$6:$S$6)/7</f>
        <v>3</v>
      </c>
      <c r="AI26" s="3">
        <f>SUMPRODUCT(Table_14[[#This Row],[Nickname]:[Sexual preferences]],'privacy values clean'!$B$7:$S$7)/7</f>
        <v>2.5714285714285716</v>
      </c>
      <c r="AJ26" s="3">
        <f>SUMPRODUCT(Table_14[[#This Row],[Nickname]:[Sexual preferences]],'privacy values clean'!$B$8:$S$8)/7</f>
        <v>2.8571428571428572</v>
      </c>
      <c r="AK26" s="3">
        <f t="shared" si="0"/>
        <v>26.142857142857146</v>
      </c>
      <c r="AL26" s="3"/>
      <c r="AM2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6">
        <f t="shared" si="1"/>
        <v>17.428571428571431</v>
      </c>
    </row>
    <row r="27" spans="1:41" customFormat="1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SUMPRODUCT(Table_14[[#This Row],[Nickname]:[Sexual preferences]],'privacy values clean'!$B$2:$S$2)/7</f>
        <v>4.7142857142857144</v>
      </c>
      <c r="AE27" s="3">
        <f>SUMPRODUCT(Table_14[[#This Row],[Nickname]:[Sexual preferences]],'privacy values clean'!$B$3:$S$3)/7</f>
        <v>3.2857142857142856</v>
      </c>
      <c r="AF27" s="3">
        <f>SUMPRODUCT(Table_14[[#This Row],[Nickname]:[Sexual preferences]],'privacy values clean'!$B$4:$S$4)/7</f>
        <v>6.1428571428571432</v>
      </c>
      <c r="AG27" s="3">
        <f>SUMPRODUCT(Table_14[[#This Row],[Nickname]:[Sexual preferences]],'privacy values clean'!$B$5:$S$5)/7</f>
        <v>4.5714285714285712</v>
      </c>
      <c r="AH27" s="3">
        <f>SUMPRODUCT(Table_14[[#This Row],[Nickname]:[Sexual preferences]],'privacy values clean'!$B$6:$S$6)/7</f>
        <v>3.4285714285714284</v>
      </c>
      <c r="AI27" s="3">
        <f>SUMPRODUCT(Table_14[[#This Row],[Nickname]:[Sexual preferences]],'privacy values clean'!$B$7:$S$7)/7</f>
        <v>2.8571428571428572</v>
      </c>
      <c r="AJ27" s="3">
        <f>SUMPRODUCT(Table_14[[#This Row],[Nickname]:[Sexual preferences]],'privacy values clean'!$B$8:$S$8)/7</f>
        <v>3.4285714285714284</v>
      </c>
      <c r="AK27" s="3">
        <f t="shared" si="0"/>
        <v>28.428571428571427</v>
      </c>
      <c r="AL27" s="3"/>
      <c r="AM2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27">
        <f t="shared" si="1"/>
        <v>22.74285714285714</v>
      </c>
    </row>
    <row r="28" spans="1:41" customFormat="1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SUMPRODUCT(Table_14[[#This Row],[Nickname]:[Sexual preferences]],'privacy values clean'!$B$2:$S$2)/7</f>
        <v>3.5714285714285716</v>
      </c>
      <c r="AE28" s="3">
        <f>SUMPRODUCT(Table_14[[#This Row],[Nickname]:[Sexual preferences]],'privacy values clean'!$B$3:$S$3)/7</f>
        <v>2.8571428571428572</v>
      </c>
      <c r="AF28" s="3">
        <f>SUMPRODUCT(Table_14[[#This Row],[Nickname]:[Sexual preferences]],'privacy values clean'!$B$4:$S$4)/7</f>
        <v>3.8571428571428572</v>
      </c>
      <c r="AG28" s="3">
        <f>SUMPRODUCT(Table_14[[#This Row],[Nickname]:[Sexual preferences]],'privacy values clean'!$B$5:$S$5)/7</f>
        <v>3.4285714285714284</v>
      </c>
      <c r="AH28" s="3">
        <f>SUMPRODUCT(Table_14[[#This Row],[Nickname]:[Sexual preferences]],'privacy values clean'!$B$6:$S$6)/7</f>
        <v>2.7142857142857144</v>
      </c>
      <c r="AI28" s="3">
        <f>SUMPRODUCT(Table_14[[#This Row],[Nickname]:[Sexual preferences]],'privacy values clean'!$B$7:$S$7)/7</f>
        <v>2.2857142857142856</v>
      </c>
      <c r="AJ28" s="3">
        <f>SUMPRODUCT(Table_14[[#This Row],[Nickname]:[Sexual preferences]],'privacy values clean'!$B$8:$S$8)/7</f>
        <v>2.5714285714285716</v>
      </c>
      <c r="AK28" s="3">
        <f t="shared" si="0"/>
        <v>21.285714285714288</v>
      </c>
      <c r="AL28" s="3"/>
      <c r="AM28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8">
        <f t="shared" si="1"/>
        <v>14.190476190476192</v>
      </c>
    </row>
    <row r="29" spans="1:41" customFormat="1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SUMPRODUCT(Table_14[[#This Row],[Nickname]:[Sexual preferences]],'privacy values clean'!$B$2:$S$2)/7</f>
        <v>2.5714285714285716</v>
      </c>
      <c r="AE29" s="3">
        <f>SUMPRODUCT(Table_14[[#This Row],[Nickname]:[Sexual preferences]],'privacy values clean'!$B$3:$S$3)/7</f>
        <v>2.2857142857142856</v>
      </c>
      <c r="AF29" s="3">
        <f>SUMPRODUCT(Table_14[[#This Row],[Nickname]:[Sexual preferences]],'privacy values clean'!$B$4:$S$4)/7</f>
        <v>3.2857142857142856</v>
      </c>
      <c r="AG29" s="3">
        <f>SUMPRODUCT(Table_14[[#This Row],[Nickname]:[Sexual preferences]],'privacy values clean'!$B$5:$S$5)/7</f>
        <v>3</v>
      </c>
      <c r="AH29" s="3">
        <f>SUMPRODUCT(Table_14[[#This Row],[Nickname]:[Sexual preferences]],'privacy values clean'!$B$6:$S$6)/7</f>
        <v>2.4285714285714284</v>
      </c>
      <c r="AI29" s="3">
        <f>SUMPRODUCT(Table_14[[#This Row],[Nickname]:[Sexual preferences]],'privacy values clean'!$B$7:$S$7)/7</f>
        <v>2</v>
      </c>
      <c r="AJ29" s="3">
        <f>SUMPRODUCT(Table_14[[#This Row],[Nickname]:[Sexual preferences]],'privacy values clean'!$B$8:$S$8)/7</f>
        <v>2.2857142857142856</v>
      </c>
      <c r="AK29" s="3">
        <f t="shared" si="0"/>
        <v>17.857142857142858</v>
      </c>
      <c r="AL29" s="3"/>
      <c r="AM29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9">
        <f t="shared" si="1"/>
        <v>17.857142857142858</v>
      </c>
    </row>
    <row r="30" spans="1:41" customFormat="1" ht="15.75" customHeight="1" x14ac:dyDescent="0.25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SUMPRODUCT(Table_14[[#This Row],[Nickname]:[Sexual preferences]],'privacy values clean'!$B$2:$S$2)/7</f>
        <v>0.8571428571428571</v>
      </c>
      <c r="AE30" s="3">
        <f>SUMPRODUCT(Table_14[[#This Row],[Nickname]:[Sexual preferences]],'privacy values clean'!$B$3:$S$3)/7</f>
        <v>0.7142857142857143</v>
      </c>
      <c r="AF30" s="3">
        <f>SUMPRODUCT(Table_14[[#This Row],[Nickname]:[Sexual preferences]],'privacy values clean'!$B$4:$S$4)/7</f>
        <v>1.1428571428571428</v>
      </c>
      <c r="AG30" s="3">
        <f>SUMPRODUCT(Table_14[[#This Row],[Nickname]:[Sexual preferences]],'privacy values clean'!$B$5:$S$5)/7</f>
        <v>0.7142857142857143</v>
      </c>
      <c r="AH30" s="3">
        <f>SUMPRODUCT(Table_14[[#This Row],[Nickname]:[Sexual preferences]],'privacy values clean'!$B$6:$S$6)/7</f>
        <v>0.7142857142857143</v>
      </c>
      <c r="AI30" s="3">
        <f>SUMPRODUCT(Table_14[[#This Row],[Nickname]:[Sexual preferences]],'privacy values clean'!$B$7:$S$7)/7</f>
        <v>0.7142857142857143</v>
      </c>
      <c r="AJ30" s="3">
        <f>SUMPRODUCT(Table_14[[#This Row],[Nickname]:[Sexual preferences]],'privacy values clean'!$B$8:$S$8)/7</f>
        <v>0.7142857142857143</v>
      </c>
      <c r="AK30" s="3">
        <f t="shared" si="0"/>
        <v>5.5714285714285721</v>
      </c>
      <c r="AL30" s="3"/>
      <c r="AM3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0">
        <f t="shared" si="1"/>
        <v>8.3571428571428594</v>
      </c>
    </row>
    <row r="31" spans="1:41" customFormat="1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SUMPRODUCT(Table_14[[#This Row],[Nickname]:[Sexual preferences]],'privacy values clean'!$B$2:$S$2)/7</f>
        <v>0.42857142857142855</v>
      </c>
      <c r="AE31" s="3">
        <f>SUMPRODUCT(Table_14[[#This Row],[Nickname]:[Sexual preferences]],'privacy values clean'!$B$3:$S$3)/7</f>
        <v>0.5714285714285714</v>
      </c>
      <c r="AF31" s="3">
        <f>SUMPRODUCT(Table_14[[#This Row],[Nickname]:[Sexual preferences]],'privacy values clean'!$B$4:$S$4)/7</f>
        <v>1.8571428571428572</v>
      </c>
      <c r="AG31" s="3">
        <f>SUMPRODUCT(Table_14[[#This Row],[Nickname]:[Sexual preferences]],'privacy values clean'!$B$5:$S$5)/7</f>
        <v>0.5714285714285714</v>
      </c>
      <c r="AH31" s="3">
        <f>SUMPRODUCT(Table_14[[#This Row],[Nickname]:[Sexual preferences]],'privacy values clean'!$B$6:$S$6)/7</f>
        <v>0.5714285714285714</v>
      </c>
      <c r="AI31" s="3">
        <f>SUMPRODUCT(Table_14[[#This Row],[Nickname]:[Sexual preferences]],'privacy values clean'!$B$7:$S$7)/7</f>
        <v>0.5714285714285714</v>
      </c>
      <c r="AJ31" s="3">
        <f>SUMPRODUCT(Table_14[[#This Row],[Nickname]:[Sexual preferences]],'privacy values clean'!$B$8:$S$8)/7</f>
        <v>0.5714285714285714</v>
      </c>
      <c r="AK31" s="3">
        <f t="shared" si="0"/>
        <v>5.1428571428571423</v>
      </c>
      <c r="AL31" s="3"/>
      <c r="AM31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31">
        <f t="shared" si="1"/>
        <v>3.4285714285714284</v>
      </c>
    </row>
    <row r="32" spans="1:41" customFormat="1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SUMPRODUCT(Table_14[[#This Row],[Nickname]:[Sexual preferences]],'privacy values clean'!$B$2:$S$2)/7</f>
        <v>1.1428571428571428</v>
      </c>
      <c r="AE32" s="3">
        <f>SUMPRODUCT(Table_14[[#This Row],[Nickname]:[Sexual preferences]],'privacy values clean'!$B$3:$S$3)/7</f>
        <v>0.8571428571428571</v>
      </c>
      <c r="AF32" s="3">
        <f>SUMPRODUCT(Table_14[[#This Row],[Nickname]:[Sexual preferences]],'privacy values clean'!$B$4:$S$4)/7</f>
        <v>2.7142857142857144</v>
      </c>
      <c r="AG32" s="3">
        <f>SUMPRODUCT(Table_14[[#This Row],[Nickname]:[Sexual preferences]],'privacy values clean'!$B$5:$S$5)/7</f>
        <v>1.2857142857142858</v>
      </c>
      <c r="AH32" s="3">
        <f>SUMPRODUCT(Table_14[[#This Row],[Nickname]:[Sexual preferences]],'privacy values clean'!$B$6:$S$6)/7</f>
        <v>1</v>
      </c>
      <c r="AI32" s="3">
        <f>SUMPRODUCT(Table_14[[#This Row],[Nickname]:[Sexual preferences]],'privacy values clean'!$B$7:$S$7)/7</f>
        <v>0.8571428571428571</v>
      </c>
      <c r="AJ32" s="3">
        <f>SUMPRODUCT(Table_14[[#This Row],[Nickname]:[Sexual preferences]],'privacy values clean'!$B$8:$S$8)/7</f>
        <v>0.8571428571428571</v>
      </c>
      <c r="AK32" s="3">
        <f t="shared" si="0"/>
        <v>8.7142857142857135</v>
      </c>
      <c r="AL32" s="3"/>
      <c r="AM3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2">
        <f t="shared" si="1"/>
        <v>13.071428571428571</v>
      </c>
    </row>
    <row r="33" spans="1:41" customFormat="1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SUMPRODUCT(Table_14[[#This Row],[Nickname]:[Sexual preferences]],'privacy values clean'!$B$2:$S$2)/7</f>
        <v>3.7142857142857144</v>
      </c>
      <c r="AE33" s="3">
        <f>SUMPRODUCT(Table_14[[#This Row],[Nickname]:[Sexual preferences]],'privacy values clean'!$B$3:$S$3)/7</f>
        <v>1.7142857142857142</v>
      </c>
      <c r="AF33" s="3">
        <f>SUMPRODUCT(Table_14[[#This Row],[Nickname]:[Sexual preferences]],'privacy values clean'!$B$4:$S$4)/7</f>
        <v>3.5714285714285716</v>
      </c>
      <c r="AG33" s="3">
        <f>SUMPRODUCT(Table_14[[#This Row],[Nickname]:[Sexual preferences]],'privacy values clean'!$B$5:$S$5)/7</f>
        <v>2.4285714285714284</v>
      </c>
      <c r="AH33" s="3">
        <f>SUMPRODUCT(Table_14[[#This Row],[Nickname]:[Sexual preferences]],'privacy values clean'!$B$6:$S$6)/7</f>
        <v>1.4285714285714286</v>
      </c>
      <c r="AI33" s="3">
        <f>SUMPRODUCT(Table_14[[#This Row],[Nickname]:[Sexual preferences]],'privacy values clean'!$B$7:$S$7)/7</f>
        <v>1.4285714285714286</v>
      </c>
      <c r="AJ33" s="3">
        <f>SUMPRODUCT(Table_14[[#This Row],[Nickname]:[Sexual preferences]],'privacy values clean'!$B$8:$S$8)/7</f>
        <v>1.7142857142857142</v>
      </c>
      <c r="AK33" s="3">
        <f t="shared" si="0"/>
        <v>16</v>
      </c>
      <c r="AL33" s="3"/>
      <c r="AM3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33">
        <f t="shared" si="1"/>
        <v>13.714285714285715</v>
      </c>
    </row>
    <row r="34" spans="1:41" customFormat="1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SUMPRODUCT(Table_14[[#This Row],[Nickname]:[Sexual preferences]],'privacy values clean'!$B$2:$S$2)/7</f>
        <v>2.5714285714285716</v>
      </c>
      <c r="AE34" s="3">
        <f>SUMPRODUCT(Table_14[[#This Row],[Nickname]:[Sexual preferences]],'privacy values clean'!$B$3:$S$3)/7</f>
        <v>2.2857142857142856</v>
      </c>
      <c r="AF34" s="3">
        <f>SUMPRODUCT(Table_14[[#This Row],[Nickname]:[Sexual preferences]],'privacy values clean'!$B$4:$S$4)/7</f>
        <v>4.8571428571428568</v>
      </c>
      <c r="AG34" s="3">
        <f>SUMPRODUCT(Table_14[[#This Row],[Nickname]:[Sexual preferences]],'privacy values clean'!$B$5:$S$5)/7</f>
        <v>3.1428571428571428</v>
      </c>
      <c r="AH34" s="3">
        <f>SUMPRODUCT(Table_14[[#This Row],[Nickname]:[Sexual preferences]],'privacy values clean'!$B$6:$S$6)/7</f>
        <v>2.4285714285714284</v>
      </c>
      <c r="AI34" s="3">
        <f>SUMPRODUCT(Table_14[[#This Row],[Nickname]:[Sexual preferences]],'privacy values clean'!$B$7:$S$7)/7</f>
        <v>1.8571428571428572</v>
      </c>
      <c r="AJ34" s="3">
        <f>SUMPRODUCT(Table_14[[#This Row],[Nickname]:[Sexual preferences]],'privacy values clean'!$B$8:$S$8)/7</f>
        <v>1.8571428571428572</v>
      </c>
      <c r="AK34" s="3">
        <f t="shared" si="0"/>
        <v>19</v>
      </c>
      <c r="AL34" s="3"/>
      <c r="AM3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4">
        <f t="shared" si="1"/>
        <v>15.2</v>
      </c>
    </row>
    <row r="35" spans="1:41" customFormat="1" ht="15.75" customHeight="1" x14ac:dyDescent="0.25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SUMPRODUCT(Table_14[[#This Row],[Nickname]:[Sexual preferences]],'privacy values clean'!$B$2:$S$2)/7</f>
        <v>4</v>
      </c>
      <c r="AE35" s="3">
        <f>SUMPRODUCT(Table_14[[#This Row],[Nickname]:[Sexual preferences]],'privacy values clean'!$B$3:$S$3)/7</f>
        <v>1.8571428571428572</v>
      </c>
      <c r="AF35" s="3">
        <f>SUMPRODUCT(Table_14[[#This Row],[Nickname]:[Sexual preferences]],'privacy values clean'!$B$4:$S$4)/7</f>
        <v>5</v>
      </c>
      <c r="AG35" s="3">
        <f>SUMPRODUCT(Table_14[[#This Row],[Nickname]:[Sexual preferences]],'privacy values clean'!$B$5:$S$5)/7</f>
        <v>3.8571428571428572</v>
      </c>
      <c r="AH35" s="3">
        <f>SUMPRODUCT(Table_14[[#This Row],[Nickname]:[Sexual preferences]],'privacy values clean'!$B$6:$S$6)/7</f>
        <v>2.7142857142857144</v>
      </c>
      <c r="AI35" s="3">
        <f>SUMPRODUCT(Table_14[[#This Row],[Nickname]:[Sexual preferences]],'privacy values clean'!$B$7:$S$7)/7</f>
        <v>2</v>
      </c>
      <c r="AJ35" s="3">
        <f>SUMPRODUCT(Table_14[[#This Row],[Nickname]:[Sexual preferences]],'privacy values clean'!$B$8:$S$8)/7</f>
        <v>2.4285714285714284</v>
      </c>
      <c r="AK35" s="3">
        <f t="shared" si="0"/>
        <v>21.857142857142858</v>
      </c>
      <c r="AL35" s="3"/>
      <c r="AM3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5">
        <f t="shared" si="1"/>
        <v>21.857142857142858</v>
      </c>
    </row>
    <row r="36" spans="1:41" customFormat="1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SUMPRODUCT(Table_14[[#This Row],[Nickname]:[Sexual preferences]],'privacy values clean'!$B$2:$S$2)/7</f>
        <v>4.2857142857142856</v>
      </c>
      <c r="AE36" s="3">
        <f>SUMPRODUCT(Table_14[[#This Row],[Nickname]:[Sexual preferences]],'privacy values clean'!$B$3:$S$3)/7</f>
        <v>2</v>
      </c>
      <c r="AF36" s="3">
        <f>SUMPRODUCT(Table_14[[#This Row],[Nickname]:[Sexual preferences]],'privacy values clean'!$B$4:$S$4)/7</f>
        <v>5.1428571428571432</v>
      </c>
      <c r="AG36" s="3">
        <f>SUMPRODUCT(Table_14[[#This Row],[Nickname]:[Sexual preferences]],'privacy values clean'!$B$5:$S$5)/7</f>
        <v>4</v>
      </c>
      <c r="AH36" s="3">
        <f>SUMPRODUCT(Table_14[[#This Row],[Nickname]:[Sexual preferences]],'privacy values clean'!$B$6:$S$6)/7</f>
        <v>2.8571428571428572</v>
      </c>
      <c r="AI36" s="3">
        <f>SUMPRODUCT(Table_14[[#This Row],[Nickname]:[Sexual preferences]],'privacy values clean'!$B$7:$S$7)/7</f>
        <v>2.1428571428571428</v>
      </c>
      <c r="AJ36" s="3">
        <f>SUMPRODUCT(Table_14[[#This Row],[Nickname]:[Sexual preferences]],'privacy values clean'!$B$8:$S$8)/7</f>
        <v>2.5714285714285716</v>
      </c>
      <c r="AK36" s="3">
        <f t="shared" si="0"/>
        <v>23</v>
      </c>
      <c r="AL36" s="3"/>
      <c r="AM36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6">
        <f t="shared" si="1"/>
        <v>18.399999999999999</v>
      </c>
    </row>
    <row r="37" spans="1:41" customFormat="1" ht="15.75" customHeight="1" x14ac:dyDescent="0.25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SUMPRODUCT(Table_14[[#This Row],[Nickname]:[Sexual preferences]],'privacy values clean'!$B$2:$S$2)/7</f>
        <v>4.8571428571428568</v>
      </c>
      <c r="AE37" s="3">
        <f>SUMPRODUCT(Table_14[[#This Row],[Nickname]:[Sexual preferences]],'privacy values clean'!$B$3:$S$3)/7</f>
        <v>2.2857142857142856</v>
      </c>
      <c r="AF37" s="3">
        <f>SUMPRODUCT(Table_14[[#This Row],[Nickname]:[Sexual preferences]],'privacy values clean'!$B$4:$S$4)/7</f>
        <v>5.4285714285714288</v>
      </c>
      <c r="AG37" s="3">
        <f>SUMPRODUCT(Table_14[[#This Row],[Nickname]:[Sexual preferences]],'privacy values clean'!$B$5:$S$5)/7</f>
        <v>4.2857142857142856</v>
      </c>
      <c r="AH37" s="3">
        <f>SUMPRODUCT(Table_14[[#This Row],[Nickname]:[Sexual preferences]],'privacy values clean'!$B$6:$S$6)/7</f>
        <v>3.1428571428571428</v>
      </c>
      <c r="AI37" s="3">
        <f>SUMPRODUCT(Table_14[[#This Row],[Nickname]:[Sexual preferences]],'privacy values clean'!$B$7:$S$7)/7</f>
        <v>2.4285714285714284</v>
      </c>
      <c r="AJ37" s="3">
        <f>SUMPRODUCT(Table_14[[#This Row],[Nickname]:[Sexual preferences]],'privacy values clean'!$B$8:$S$8)/7</f>
        <v>2.8571428571428572</v>
      </c>
      <c r="AK37" s="3">
        <f t="shared" si="0"/>
        <v>25.285714285714285</v>
      </c>
      <c r="AL37" s="3"/>
      <c r="AM3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7">
        <f t="shared" si="1"/>
        <v>20.228571428571428</v>
      </c>
    </row>
    <row r="38" spans="1:41" customFormat="1" ht="15.75" customHeight="1" x14ac:dyDescent="0.25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SUMPRODUCT(Table_14[[#This Row],[Nickname]:[Sexual preferences]],'privacy values clean'!$B$2:$S$2)/7</f>
        <v>2.2857142857142856</v>
      </c>
      <c r="AE38" s="3">
        <f>SUMPRODUCT(Table_14[[#This Row],[Nickname]:[Sexual preferences]],'privacy values clean'!$B$3:$S$3)/7</f>
        <v>1.1428571428571428</v>
      </c>
      <c r="AF38" s="3">
        <f>SUMPRODUCT(Table_14[[#This Row],[Nickname]:[Sexual preferences]],'privacy values clean'!$B$4:$S$4)/7</f>
        <v>3</v>
      </c>
      <c r="AG38" s="3">
        <f>SUMPRODUCT(Table_14[[#This Row],[Nickname]:[Sexual preferences]],'privacy values clean'!$B$5:$S$5)/7</f>
        <v>1.8571428571428572</v>
      </c>
      <c r="AH38" s="3">
        <f>SUMPRODUCT(Table_14[[#This Row],[Nickname]:[Sexual preferences]],'privacy values clean'!$B$6:$S$6)/7</f>
        <v>1.5714285714285714</v>
      </c>
      <c r="AI38" s="3">
        <f>SUMPRODUCT(Table_14[[#This Row],[Nickname]:[Sexual preferences]],'privacy values clean'!$B$7:$S$7)/7</f>
        <v>1.4285714285714286</v>
      </c>
      <c r="AJ38" s="3">
        <f>SUMPRODUCT(Table_14[[#This Row],[Nickname]:[Sexual preferences]],'privacy values clean'!$B$8:$S$8)/7</f>
        <v>1.4285714285714286</v>
      </c>
      <c r="AK38" s="3">
        <f t="shared" si="0"/>
        <v>12.714285714285715</v>
      </c>
      <c r="AL38" s="3"/>
      <c r="AM3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8">
        <f t="shared" si="1"/>
        <v>12.714285714285715</v>
      </c>
    </row>
    <row r="39" spans="1:41" customFormat="1" ht="15.75" customHeight="1" x14ac:dyDescent="0.25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SUMPRODUCT(Table_14[[#This Row],[Nickname]:[Sexual preferences]],'privacy values clean'!$B$2:$S$2)/7</f>
        <v>4</v>
      </c>
      <c r="AE39" s="3">
        <f>SUMPRODUCT(Table_14[[#This Row],[Nickname]:[Sexual preferences]],'privacy values clean'!$B$3:$S$3)/7</f>
        <v>1.8571428571428572</v>
      </c>
      <c r="AF39" s="3">
        <f>SUMPRODUCT(Table_14[[#This Row],[Nickname]:[Sexual preferences]],'privacy values clean'!$B$4:$S$4)/7</f>
        <v>5</v>
      </c>
      <c r="AG39" s="3">
        <f>SUMPRODUCT(Table_14[[#This Row],[Nickname]:[Sexual preferences]],'privacy values clean'!$B$5:$S$5)/7</f>
        <v>3.8571428571428572</v>
      </c>
      <c r="AH39" s="3">
        <f>SUMPRODUCT(Table_14[[#This Row],[Nickname]:[Sexual preferences]],'privacy values clean'!$B$6:$S$6)/7</f>
        <v>2.7142857142857144</v>
      </c>
      <c r="AI39" s="3">
        <f>SUMPRODUCT(Table_14[[#This Row],[Nickname]:[Sexual preferences]],'privacy values clean'!$B$7:$S$7)/7</f>
        <v>2</v>
      </c>
      <c r="AJ39" s="3">
        <f>SUMPRODUCT(Table_14[[#This Row],[Nickname]:[Sexual preferences]],'privacy values clean'!$B$8:$S$8)/7</f>
        <v>2.4285714285714284</v>
      </c>
      <c r="AK39" s="3">
        <f t="shared" si="0"/>
        <v>21.857142857142858</v>
      </c>
      <c r="AL39" s="3"/>
      <c r="AM3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9">
        <f t="shared" si="1"/>
        <v>17.485714285714288</v>
      </c>
    </row>
    <row r="40" spans="1:41" customFormat="1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SUMPRODUCT(Table_14[[#This Row],[Nickname]:[Sexual preferences]],'privacy values clean'!$B$2:$S$2)/7</f>
        <v>3</v>
      </c>
      <c r="AE40" s="3">
        <f>SUMPRODUCT(Table_14[[#This Row],[Nickname]:[Sexual preferences]],'privacy values clean'!$B$3:$S$3)/7</f>
        <v>2</v>
      </c>
      <c r="AF40" s="3">
        <f>SUMPRODUCT(Table_14[[#This Row],[Nickname]:[Sexual preferences]],'privacy values clean'!$B$4:$S$4)/7</f>
        <v>3</v>
      </c>
      <c r="AG40" s="3">
        <f>SUMPRODUCT(Table_14[[#This Row],[Nickname]:[Sexual preferences]],'privacy values clean'!$B$5:$S$5)/7</f>
        <v>2.7142857142857144</v>
      </c>
      <c r="AH40" s="3">
        <f>SUMPRODUCT(Table_14[[#This Row],[Nickname]:[Sexual preferences]],'privacy values clean'!$B$6:$S$6)/7</f>
        <v>2.2857142857142856</v>
      </c>
      <c r="AI40" s="3">
        <f>SUMPRODUCT(Table_14[[#This Row],[Nickname]:[Sexual preferences]],'privacy values clean'!$B$7:$S$7)/7</f>
        <v>2</v>
      </c>
      <c r="AJ40" s="3">
        <f>SUMPRODUCT(Table_14[[#This Row],[Nickname]:[Sexual preferences]],'privacy values clean'!$B$8:$S$8)/7</f>
        <v>2.2857142857142856</v>
      </c>
      <c r="AK40" s="3">
        <f t="shared" si="0"/>
        <v>17.285714285714285</v>
      </c>
      <c r="AL40" s="3"/>
      <c r="AM4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0">
        <f t="shared" si="1"/>
        <v>25.928571428571427</v>
      </c>
    </row>
    <row r="41" spans="1:41" customFormat="1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SUMPRODUCT(Table_14[[#This Row],[Nickname]:[Sexual preferences]],'privacy values clean'!$B$2:$S$2)/7</f>
        <v>3.7142857142857144</v>
      </c>
      <c r="AE41" s="3">
        <f>SUMPRODUCT(Table_14[[#This Row],[Nickname]:[Sexual preferences]],'privacy values clean'!$B$3:$S$3)/7</f>
        <v>2.4285714285714284</v>
      </c>
      <c r="AF41" s="3">
        <f>SUMPRODUCT(Table_14[[#This Row],[Nickname]:[Sexual preferences]],'privacy values clean'!$B$4:$S$4)/7</f>
        <v>5</v>
      </c>
      <c r="AG41" s="3">
        <f>SUMPRODUCT(Table_14[[#This Row],[Nickname]:[Sexual preferences]],'privacy values clean'!$B$5:$S$5)/7</f>
        <v>3.7142857142857144</v>
      </c>
      <c r="AH41" s="3">
        <f>SUMPRODUCT(Table_14[[#This Row],[Nickname]:[Sexual preferences]],'privacy values clean'!$B$6:$S$6)/7</f>
        <v>2.7142857142857144</v>
      </c>
      <c r="AI41" s="3">
        <f>SUMPRODUCT(Table_14[[#This Row],[Nickname]:[Sexual preferences]],'privacy values clean'!$B$7:$S$7)/7</f>
        <v>2.1428571428571428</v>
      </c>
      <c r="AJ41" s="3">
        <f>SUMPRODUCT(Table_14[[#This Row],[Nickname]:[Sexual preferences]],'privacy values clean'!$B$8:$S$8)/7</f>
        <v>2.4285714285714284</v>
      </c>
      <c r="AK41" s="3">
        <f t="shared" si="0"/>
        <v>22.142857142857142</v>
      </c>
      <c r="AL41" s="3"/>
      <c r="AM41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1">
        <f t="shared" si="1"/>
        <v>33.214285714285715</v>
      </c>
    </row>
    <row r="42" spans="1:41" customFormat="1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SUMPRODUCT(Table_14[[#This Row],[Nickname]:[Sexual preferences]],'privacy values clean'!$B$2:$S$2)/7</f>
        <v>3.5714285714285716</v>
      </c>
      <c r="AE42" s="3">
        <f>SUMPRODUCT(Table_14[[#This Row],[Nickname]:[Sexual preferences]],'privacy values clean'!$B$3:$S$3)/7</f>
        <v>2</v>
      </c>
      <c r="AF42" s="3">
        <f>SUMPRODUCT(Table_14[[#This Row],[Nickname]:[Sexual preferences]],'privacy values clean'!$B$4:$S$4)/7</f>
        <v>4.4285714285714288</v>
      </c>
      <c r="AG42" s="3">
        <f>SUMPRODUCT(Table_14[[#This Row],[Nickname]:[Sexual preferences]],'privacy values clean'!$B$5:$S$5)/7</f>
        <v>3.7142857142857144</v>
      </c>
      <c r="AH42" s="3">
        <f>SUMPRODUCT(Table_14[[#This Row],[Nickname]:[Sexual preferences]],'privacy values clean'!$B$6:$S$6)/7</f>
        <v>2.4285714285714284</v>
      </c>
      <c r="AI42" s="3">
        <f>SUMPRODUCT(Table_14[[#This Row],[Nickname]:[Sexual preferences]],'privacy values clean'!$B$7:$S$7)/7</f>
        <v>2</v>
      </c>
      <c r="AJ42" s="3">
        <f>SUMPRODUCT(Table_14[[#This Row],[Nickname]:[Sexual preferences]],'privacy values clean'!$B$8:$S$8)/7</f>
        <v>2.2857142857142856</v>
      </c>
      <c r="AK42" s="3">
        <f t="shared" si="0"/>
        <v>20.428571428571427</v>
      </c>
      <c r="AL42" s="3"/>
      <c r="AM42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2">
        <f t="shared" si="1"/>
        <v>20.428571428571427</v>
      </c>
    </row>
    <row r="43" spans="1:41" customFormat="1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SUMPRODUCT(Table_14[[#This Row],[Nickname]:[Sexual preferences]],'privacy values clean'!$B$2:$S$2)/7</f>
        <v>1.8571428571428572</v>
      </c>
      <c r="AE43" s="3">
        <f>SUMPRODUCT(Table_14[[#This Row],[Nickname]:[Sexual preferences]],'privacy values clean'!$B$3:$S$3)/7</f>
        <v>2</v>
      </c>
      <c r="AF43" s="3">
        <f>SUMPRODUCT(Table_14[[#This Row],[Nickname]:[Sexual preferences]],'privacy values clean'!$B$4:$S$4)/7</f>
        <v>4.2857142857142856</v>
      </c>
      <c r="AG43" s="3">
        <f>SUMPRODUCT(Table_14[[#This Row],[Nickname]:[Sexual preferences]],'privacy values clean'!$B$5:$S$5)/7</f>
        <v>3</v>
      </c>
      <c r="AH43" s="3">
        <f>SUMPRODUCT(Table_14[[#This Row],[Nickname]:[Sexual preferences]],'privacy values clean'!$B$6:$S$6)/7</f>
        <v>2.1428571428571428</v>
      </c>
      <c r="AI43" s="3">
        <f>SUMPRODUCT(Table_14[[#This Row],[Nickname]:[Sexual preferences]],'privacy values clean'!$B$7:$S$7)/7</f>
        <v>1.5714285714285714</v>
      </c>
      <c r="AJ43" s="3">
        <f>SUMPRODUCT(Table_14[[#This Row],[Nickname]:[Sexual preferences]],'privacy values clean'!$B$8:$S$8)/7</f>
        <v>1.5714285714285714</v>
      </c>
      <c r="AK43" s="3">
        <f t="shared" si="0"/>
        <v>16.428571428571427</v>
      </c>
      <c r="AL43" s="3"/>
      <c r="AM43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3">
        <f t="shared" si="1"/>
        <v>10.952380952380951</v>
      </c>
    </row>
    <row r="44" spans="1:41" customFormat="1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SUMPRODUCT(Table_14[[#This Row],[Nickname]:[Sexual preferences]],'privacy values clean'!$B$2:$S$2)/7</f>
        <v>3.8571428571428572</v>
      </c>
      <c r="AE44" s="3">
        <f>SUMPRODUCT(Table_14[[#This Row],[Nickname]:[Sexual preferences]],'privacy values clean'!$B$3:$S$3)/7</f>
        <v>2.5714285714285716</v>
      </c>
      <c r="AF44" s="3">
        <f>SUMPRODUCT(Table_14[[#This Row],[Nickname]:[Sexual preferences]],'privacy values clean'!$B$4:$S$4)/7</f>
        <v>5.1428571428571432</v>
      </c>
      <c r="AG44" s="3">
        <f>SUMPRODUCT(Table_14[[#This Row],[Nickname]:[Sexual preferences]],'privacy values clean'!$B$5:$S$5)/7</f>
        <v>3.8571428571428572</v>
      </c>
      <c r="AH44" s="3">
        <f>SUMPRODUCT(Table_14[[#This Row],[Nickname]:[Sexual preferences]],'privacy values clean'!$B$6:$S$6)/7</f>
        <v>2.8571428571428572</v>
      </c>
      <c r="AI44" s="3">
        <f>SUMPRODUCT(Table_14[[#This Row],[Nickname]:[Sexual preferences]],'privacy values clean'!$B$7:$S$7)/7</f>
        <v>2.2857142857142856</v>
      </c>
      <c r="AJ44" s="3">
        <f>SUMPRODUCT(Table_14[[#This Row],[Nickname]:[Sexual preferences]],'privacy values clean'!$B$8:$S$8)/7</f>
        <v>2.5714285714285716</v>
      </c>
      <c r="AK44" s="3">
        <f t="shared" si="0"/>
        <v>23.142857142857146</v>
      </c>
      <c r="AL44" s="3"/>
      <c r="AM44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4">
        <f t="shared" si="1"/>
        <v>15.428571428571431</v>
      </c>
    </row>
    <row r="45" spans="1:41" customFormat="1" ht="15.75" customHeight="1" x14ac:dyDescent="0.25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SUMPRODUCT(Table_14[[#This Row],[Nickname]:[Sexual preferences]],'privacy values clean'!$B$2:$S$2)/7</f>
        <v>2.2857142857142856</v>
      </c>
      <c r="AE45" s="3">
        <f>SUMPRODUCT(Table_14[[#This Row],[Nickname]:[Sexual preferences]],'privacy values clean'!$B$3:$S$3)/7</f>
        <v>1.2857142857142858</v>
      </c>
      <c r="AF45" s="3">
        <f>SUMPRODUCT(Table_14[[#This Row],[Nickname]:[Sexual preferences]],'privacy values clean'!$B$4:$S$4)/7</f>
        <v>2.7142857142857144</v>
      </c>
      <c r="AG45" s="3">
        <f>SUMPRODUCT(Table_14[[#This Row],[Nickname]:[Sexual preferences]],'privacy values clean'!$B$5:$S$5)/7</f>
        <v>1.8571428571428572</v>
      </c>
      <c r="AH45" s="3">
        <f>SUMPRODUCT(Table_14[[#This Row],[Nickname]:[Sexual preferences]],'privacy values clean'!$B$6:$S$6)/7</f>
        <v>1.2857142857142858</v>
      </c>
      <c r="AI45" s="3">
        <f>SUMPRODUCT(Table_14[[#This Row],[Nickname]:[Sexual preferences]],'privacy values clean'!$B$7:$S$7)/7</f>
        <v>1.1428571428571428</v>
      </c>
      <c r="AJ45" s="3">
        <f>SUMPRODUCT(Table_14[[#This Row],[Nickname]:[Sexual preferences]],'privacy values clean'!$B$8:$S$8)/7</f>
        <v>1.4285714285714286</v>
      </c>
      <c r="AK45" s="3">
        <f t="shared" si="0"/>
        <v>12</v>
      </c>
      <c r="AL45" s="3"/>
      <c r="AM4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5">
        <f t="shared" si="1"/>
        <v>8</v>
      </c>
    </row>
    <row r="46" spans="1:41" customFormat="1" ht="15.75" customHeight="1" x14ac:dyDescent="0.25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SUMPRODUCT(Table_14[[#This Row],[Nickname]:[Sexual preferences]],'privacy values clean'!$B$2:$S$2)/7</f>
        <v>2</v>
      </c>
      <c r="AE46" s="3">
        <f>SUMPRODUCT(Table_14[[#This Row],[Nickname]:[Sexual preferences]],'privacy values clean'!$B$3:$S$3)/7</f>
        <v>1.7142857142857142</v>
      </c>
      <c r="AF46" s="3">
        <f>SUMPRODUCT(Table_14[[#This Row],[Nickname]:[Sexual preferences]],'privacy values clean'!$B$4:$S$4)/7</f>
        <v>2.5714285714285716</v>
      </c>
      <c r="AG46" s="3">
        <f>SUMPRODUCT(Table_14[[#This Row],[Nickname]:[Sexual preferences]],'privacy values clean'!$B$5:$S$5)/7</f>
        <v>2.5714285714285716</v>
      </c>
      <c r="AH46" s="3">
        <f>SUMPRODUCT(Table_14[[#This Row],[Nickname]:[Sexual preferences]],'privacy values clean'!$B$6:$S$6)/7</f>
        <v>2</v>
      </c>
      <c r="AI46" s="3">
        <f>SUMPRODUCT(Table_14[[#This Row],[Nickname]:[Sexual preferences]],'privacy values clean'!$B$7:$S$7)/7</f>
        <v>1.5714285714285714</v>
      </c>
      <c r="AJ46" s="3">
        <f>SUMPRODUCT(Table_14[[#This Row],[Nickname]:[Sexual preferences]],'privacy values clean'!$B$8:$S$8)/7</f>
        <v>1.5714285714285714</v>
      </c>
      <c r="AK46" s="3">
        <f t="shared" si="0"/>
        <v>14</v>
      </c>
      <c r="AL46" s="3"/>
      <c r="AM4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6">
        <f t="shared" si="1"/>
        <v>21</v>
      </c>
    </row>
    <row r="47" spans="1:41" customFormat="1" ht="15.75" customHeight="1" x14ac:dyDescent="0.25">
      <c r="A47" t="s">
        <v>149</v>
      </c>
      <c r="B47" t="s">
        <v>242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SUMPRODUCT(Table_14[[#This Row],[Nickname]:[Sexual preferences]],'privacy values clean'!$B$2:$S$2)/7</f>
        <v>3.2857142857142856</v>
      </c>
      <c r="AE47" s="3">
        <f>SUMPRODUCT(Table_14[[#This Row],[Nickname]:[Sexual preferences]],'privacy values clean'!$B$3:$S$3)/7</f>
        <v>1.2857142857142858</v>
      </c>
      <c r="AF47" s="3">
        <f>SUMPRODUCT(Table_14[[#This Row],[Nickname]:[Sexual preferences]],'privacy values clean'!$B$4:$S$4)/7</f>
        <v>3.7142857142857144</v>
      </c>
      <c r="AG47" s="3">
        <f>SUMPRODUCT(Table_14[[#This Row],[Nickname]:[Sexual preferences]],'privacy values clean'!$B$5:$S$5)/7</f>
        <v>3</v>
      </c>
      <c r="AH47" s="3">
        <f>SUMPRODUCT(Table_14[[#This Row],[Nickname]:[Sexual preferences]],'privacy values clean'!$B$6:$S$6)/7</f>
        <v>1.8571428571428572</v>
      </c>
      <c r="AI47" s="3">
        <f>SUMPRODUCT(Table_14[[#This Row],[Nickname]:[Sexual preferences]],'privacy values clean'!$B$7:$S$7)/7</f>
        <v>1.5714285714285714</v>
      </c>
      <c r="AJ47" s="3">
        <f>SUMPRODUCT(Table_14[[#This Row],[Nickname]:[Sexual preferences]],'privacy values clean'!$B$8:$S$8)/7</f>
        <v>1.5714285714285714</v>
      </c>
      <c r="AK47" s="3">
        <f t="shared" si="0"/>
        <v>16.285714285714285</v>
      </c>
      <c r="AL47" s="3"/>
      <c r="AM4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7">
        <f t="shared" si="1"/>
        <v>16.285714285714285</v>
      </c>
    </row>
    <row r="48" spans="1:41" customFormat="1" ht="15.75" customHeight="1" x14ac:dyDescent="0.25">
      <c r="A48" t="s">
        <v>152</v>
      </c>
      <c r="B48" t="s">
        <v>242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SUMPRODUCT(Table_14[[#This Row],[Nickname]:[Sexual preferences]],'privacy values clean'!$B$2:$S$2)/7</f>
        <v>3.2857142857142856</v>
      </c>
      <c r="AE48" s="3">
        <f>SUMPRODUCT(Table_14[[#This Row],[Nickname]:[Sexual preferences]],'privacy values clean'!$B$3:$S$3)/7</f>
        <v>1.2857142857142858</v>
      </c>
      <c r="AF48" s="3">
        <f>SUMPRODUCT(Table_14[[#This Row],[Nickname]:[Sexual preferences]],'privacy values clean'!$B$4:$S$4)/7</f>
        <v>3.7142857142857144</v>
      </c>
      <c r="AG48" s="3">
        <f>SUMPRODUCT(Table_14[[#This Row],[Nickname]:[Sexual preferences]],'privacy values clean'!$B$5:$S$5)/7</f>
        <v>3</v>
      </c>
      <c r="AH48" s="3">
        <f>SUMPRODUCT(Table_14[[#This Row],[Nickname]:[Sexual preferences]],'privacy values clean'!$B$6:$S$6)/7</f>
        <v>1.8571428571428572</v>
      </c>
      <c r="AI48" s="3">
        <f>SUMPRODUCT(Table_14[[#This Row],[Nickname]:[Sexual preferences]],'privacy values clean'!$B$7:$S$7)/7</f>
        <v>1.5714285714285714</v>
      </c>
      <c r="AJ48" s="3">
        <f>SUMPRODUCT(Table_14[[#This Row],[Nickname]:[Sexual preferences]],'privacy values clean'!$B$8:$S$8)/7</f>
        <v>1.5714285714285714</v>
      </c>
      <c r="AK48" s="3">
        <f t="shared" si="0"/>
        <v>16.285714285714285</v>
      </c>
      <c r="AL48" s="3"/>
      <c r="AM48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48">
        <f t="shared" si="1"/>
        <v>8.1428571428571423</v>
      </c>
    </row>
    <row r="49" spans="1:41" customFormat="1" ht="15.75" customHeight="1" x14ac:dyDescent="0.25">
      <c r="A49" t="s">
        <v>155</v>
      </c>
      <c r="B49" t="s">
        <v>242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SUMPRODUCT(Table_14[[#This Row],[Nickname]:[Sexual preferences]],'privacy values clean'!$B$2:$S$2)/7</f>
        <v>3.1428571428571428</v>
      </c>
      <c r="AE49" s="3">
        <f>SUMPRODUCT(Table_14[[#This Row],[Nickname]:[Sexual preferences]],'privacy values clean'!$B$3:$S$3)/7</f>
        <v>1.1428571428571428</v>
      </c>
      <c r="AF49" s="3">
        <f>SUMPRODUCT(Table_14[[#This Row],[Nickname]:[Sexual preferences]],'privacy values clean'!$B$4:$S$4)/7</f>
        <v>3.5714285714285716</v>
      </c>
      <c r="AG49" s="3">
        <f>SUMPRODUCT(Table_14[[#This Row],[Nickname]:[Sexual preferences]],'privacy values clean'!$B$5:$S$5)/7</f>
        <v>2.4285714285714284</v>
      </c>
      <c r="AH49" s="3">
        <f>SUMPRODUCT(Table_14[[#This Row],[Nickname]:[Sexual preferences]],'privacy values clean'!$B$6:$S$6)/7</f>
        <v>1.5714285714285714</v>
      </c>
      <c r="AI49" s="3">
        <f>SUMPRODUCT(Table_14[[#This Row],[Nickname]:[Sexual preferences]],'privacy values clean'!$B$7:$S$7)/7</f>
        <v>1.4285714285714286</v>
      </c>
      <c r="AJ49" s="3">
        <f>SUMPRODUCT(Table_14[[#This Row],[Nickname]:[Sexual preferences]],'privacy values clean'!$B$8:$S$8)/7</f>
        <v>1.4285714285714286</v>
      </c>
      <c r="AK49" s="3">
        <f t="shared" si="0"/>
        <v>14.714285714285715</v>
      </c>
      <c r="AL49" s="3"/>
      <c r="AM49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9">
        <f t="shared" si="1"/>
        <v>9.8095238095238102</v>
      </c>
    </row>
    <row r="50" spans="1:41" customFormat="1" ht="15.75" customHeight="1" x14ac:dyDescent="0.25">
      <c r="A50" t="s">
        <v>157</v>
      </c>
      <c r="B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SUMPRODUCT(Table_14[[#This Row],[Nickname]:[Sexual preferences]],'privacy values clean'!$B$2:$S$2)/7</f>
        <v>3.2857142857142856</v>
      </c>
      <c r="AE50" s="3">
        <f>SUMPRODUCT(Table_14[[#This Row],[Nickname]:[Sexual preferences]],'privacy values clean'!$B$3:$S$3)/7</f>
        <v>1.2857142857142858</v>
      </c>
      <c r="AF50" s="3">
        <f>SUMPRODUCT(Table_14[[#This Row],[Nickname]:[Sexual preferences]],'privacy values clean'!$B$4:$S$4)/7</f>
        <v>4.5714285714285712</v>
      </c>
      <c r="AG50" s="3">
        <f>SUMPRODUCT(Table_14[[#This Row],[Nickname]:[Sexual preferences]],'privacy values clean'!$B$5:$S$5)/7</f>
        <v>3</v>
      </c>
      <c r="AH50" s="3">
        <f>SUMPRODUCT(Table_14[[#This Row],[Nickname]:[Sexual preferences]],'privacy values clean'!$B$6:$S$6)/7</f>
        <v>1.8571428571428572</v>
      </c>
      <c r="AI50" s="3">
        <f>SUMPRODUCT(Table_14[[#This Row],[Nickname]:[Sexual preferences]],'privacy values clean'!$B$7:$S$7)/7</f>
        <v>1.5714285714285714</v>
      </c>
      <c r="AJ50" s="3">
        <f>SUMPRODUCT(Table_14[[#This Row],[Nickname]:[Sexual preferences]],'privacy values clean'!$B$8:$S$8)/7</f>
        <v>1.5714285714285714</v>
      </c>
      <c r="AK50" s="3">
        <f t="shared" si="0"/>
        <v>17.142857142857142</v>
      </c>
      <c r="AL50" s="3"/>
      <c r="AM50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50">
        <f t="shared" si="1"/>
        <v>11.428571428571429</v>
      </c>
    </row>
    <row r="51" spans="1:41" customFormat="1" ht="15.75" customHeight="1" x14ac:dyDescent="0.25">
      <c r="A51" t="s">
        <v>159</v>
      </c>
      <c r="B51" t="s">
        <v>242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SUMPRODUCT(Table_14[[#This Row],[Nickname]:[Sexual preferences]],'privacy values clean'!$B$2:$S$2)/7</f>
        <v>2.8571428571428572</v>
      </c>
      <c r="AE51" s="3">
        <f>SUMPRODUCT(Table_14[[#This Row],[Nickname]:[Sexual preferences]],'privacy values clean'!$B$3:$S$3)/7</f>
        <v>1.4285714285714286</v>
      </c>
      <c r="AF51" s="3">
        <f>SUMPRODUCT(Table_14[[#This Row],[Nickname]:[Sexual preferences]],'privacy values clean'!$B$4:$S$4)/7</f>
        <v>4.1428571428571432</v>
      </c>
      <c r="AG51" s="3">
        <f>SUMPRODUCT(Table_14[[#This Row],[Nickname]:[Sexual preferences]],'privacy values clean'!$B$5:$S$5)/7</f>
        <v>2.5714285714285716</v>
      </c>
      <c r="AH51" s="3">
        <f>SUMPRODUCT(Table_14[[#This Row],[Nickname]:[Sexual preferences]],'privacy values clean'!$B$6:$S$6)/7</f>
        <v>2</v>
      </c>
      <c r="AI51" s="3">
        <f>SUMPRODUCT(Table_14[[#This Row],[Nickname]:[Sexual preferences]],'privacy values clean'!$B$7:$S$7)/7</f>
        <v>1.7142857142857142</v>
      </c>
      <c r="AJ51" s="3">
        <f>SUMPRODUCT(Table_14[[#This Row],[Nickname]:[Sexual preferences]],'privacy values clean'!$B$8:$S$8)/7</f>
        <v>1.7142857142857142</v>
      </c>
      <c r="AK51" s="3">
        <f t="shared" si="0"/>
        <v>16.428571428571427</v>
      </c>
      <c r="AL51" s="3"/>
      <c r="AM5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1">
        <f t="shared" si="1"/>
        <v>16.428571428571427</v>
      </c>
    </row>
    <row r="52" spans="1:41" customFormat="1" ht="15.75" customHeight="1" x14ac:dyDescent="0.25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SUMPRODUCT(Table_14[[#This Row],[Nickname]:[Sexual preferences]],'privacy values clean'!$B$2:$S$2)/7</f>
        <v>4.4285714285714288</v>
      </c>
      <c r="AE52" s="3">
        <f>SUMPRODUCT(Table_14[[#This Row],[Nickname]:[Sexual preferences]],'privacy values clean'!$B$3:$S$3)/7</f>
        <v>2</v>
      </c>
      <c r="AF52" s="3">
        <f>SUMPRODUCT(Table_14[[#This Row],[Nickname]:[Sexual preferences]],'privacy values clean'!$B$4:$S$4)/7</f>
        <v>3.8571428571428572</v>
      </c>
      <c r="AG52" s="3">
        <f>SUMPRODUCT(Table_14[[#This Row],[Nickname]:[Sexual preferences]],'privacy values clean'!$B$5:$S$5)/7</f>
        <v>2.8571428571428572</v>
      </c>
      <c r="AH52" s="3">
        <f>SUMPRODUCT(Table_14[[#This Row],[Nickname]:[Sexual preferences]],'privacy values clean'!$B$6:$S$6)/7</f>
        <v>2.1428571428571428</v>
      </c>
      <c r="AI52" s="3">
        <f>SUMPRODUCT(Table_14[[#This Row],[Nickname]:[Sexual preferences]],'privacy values clean'!$B$7:$S$7)/7</f>
        <v>2</v>
      </c>
      <c r="AJ52" s="3">
        <f>SUMPRODUCT(Table_14[[#This Row],[Nickname]:[Sexual preferences]],'privacy values clean'!$B$8:$S$8)/7</f>
        <v>2.2857142857142856</v>
      </c>
      <c r="AK52" s="3">
        <f t="shared" si="0"/>
        <v>19.571428571428569</v>
      </c>
      <c r="AL52" s="3"/>
      <c r="AM52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52">
        <f t="shared" si="1"/>
        <v>15.657142857142855</v>
      </c>
    </row>
    <row r="53" spans="1:41" customFormat="1" ht="15.75" customHeight="1" x14ac:dyDescent="0.25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SUMPRODUCT(Table_14[[#This Row],[Nickname]:[Sexual preferences]],'privacy values clean'!$B$2:$S$2)/7</f>
        <v>3.4285714285714284</v>
      </c>
      <c r="AE53" s="3">
        <f>SUMPRODUCT(Table_14[[#This Row],[Nickname]:[Sexual preferences]],'privacy values clean'!$B$3:$S$3)/7</f>
        <v>1.4285714285714286</v>
      </c>
      <c r="AF53" s="3">
        <f>SUMPRODUCT(Table_14[[#This Row],[Nickname]:[Sexual preferences]],'privacy values clean'!$B$4:$S$4)/7</f>
        <v>3.8571428571428572</v>
      </c>
      <c r="AG53" s="3">
        <f>SUMPRODUCT(Table_14[[#This Row],[Nickname]:[Sexual preferences]],'privacy values clean'!$B$5:$S$5)/7</f>
        <v>2.7142857142857144</v>
      </c>
      <c r="AH53" s="3">
        <f>SUMPRODUCT(Table_14[[#This Row],[Nickname]:[Sexual preferences]],'privacy values clean'!$B$6:$S$6)/7</f>
        <v>1.5714285714285714</v>
      </c>
      <c r="AI53" s="3">
        <f>SUMPRODUCT(Table_14[[#This Row],[Nickname]:[Sexual preferences]],'privacy values clean'!$B$7:$S$7)/7</f>
        <v>1.4285714285714286</v>
      </c>
      <c r="AJ53" s="3">
        <f>SUMPRODUCT(Table_14[[#This Row],[Nickname]:[Sexual preferences]],'privacy values clean'!$B$8:$S$8)/7</f>
        <v>1.7142857142857142</v>
      </c>
      <c r="AK53" s="3">
        <f t="shared" si="0"/>
        <v>16.142857142857142</v>
      </c>
      <c r="AL53" s="3"/>
      <c r="AM5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3">
        <f t="shared" si="1"/>
        <v>16.142857142857142</v>
      </c>
    </row>
    <row r="54" spans="1:41" customFormat="1" ht="15.75" customHeight="1" x14ac:dyDescent="0.25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SUMPRODUCT(Table_14[[#This Row],[Nickname]:[Sexual preferences]],'privacy values clean'!$B$2:$S$2)/7</f>
        <v>2.1428571428571428</v>
      </c>
      <c r="AE54" s="3">
        <f>SUMPRODUCT(Table_14[[#This Row],[Nickname]:[Sexual preferences]],'privacy values clean'!$B$3:$S$3)/7</f>
        <v>1.1428571428571428</v>
      </c>
      <c r="AF54" s="3">
        <f>SUMPRODUCT(Table_14[[#This Row],[Nickname]:[Sexual preferences]],'privacy values clean'!$B$4:$S$4)/7</f>
        <v>2.4285714285714284</v>
      </c>
      <c r="AG54" s="3">
        <f>SUMPRODUCT(Table_14[[#This Row],[Nickname]:[Sexual preferences]],'privacy values clean'!$B$5:$S$5)/7</f>
        <v>1.4285714285714286</v>
      </c>
      <c r="AH54" s="3">
        <f>SUMPRODUCT(Table_14[[#This Row],[Nickname]:[Sexual preferences]],'privacy values clean'!$B$6:$S$6)/7</f>
        <v>1.4285714285714286</v>
      </c>
      <c r="AI54" s="3">
        <f>SUMPRODUCT(Table_14[[#This Row],[Nickname]:[Sexual preferences]],'privacy values clean'!$B$7:$S$7)/7</f>
        <v>1.4285714285714286</v>
      </c>
      <c r="AJ54" s="3">
        <f>SUMPRODUCT(Table_14[[#This Row],[Nickname]:[Sexual preferences]],'privacy values clean'!$B$8:$S$8)/7</f>
        <v>1.4285714285714286</v>
      </c>
      <c r="AK54" s="3">
        <f t="shared" si="0"/>
        <v>11.428571428571429</v>
      </c>
      <c r="AL54" s="3"/>
      <c r="AM5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4">
        <f t="shared" si="1"/>
        <v>17.142857142857146</v>
      </c>
    </row>
    <row r="55" spans="1:41" customFormat="1" ht="15.75" customHeight="1" x14ac:dyDescent="0.25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SUMPRODUCT(Table_14[[#This Row],[Nickname]:[Sexual preferences]],'privacy values clean'!$B$2:$S$2)/7</f>
        <v>1.5714285714285714</v>
      </c>
      <c r="AE55" s="3">
        <f>SUMPRODUCT(Table_14[[#This Row],[Nickname]:[Sexual preferences]],'privacy values clean'!$B$3:$S$3)/7</f>
        <v>0.8571428571428571</v>
      </c>
      <c r="AF55" s="3">
        <f>SUMPRODUCT(Table_14[[#This Row],[Nickname]:[Sexual preferences]],'privacy values clean'!$B$4:$S$4)/7</f>
        <v>1.4285714285714286</v>
      </c>
      <c r="AG55" s="3">
        <f>SUMPRODUCT(Table_14[[#This Row],[Nickname]:[Sexual preferences]],'privacy values clean'!$B$5:$S$5)/7</f>
        <v>1</v>
      </c>
      <c r="AH55" s="3">
        <f>SUMPRODUCT(Table_14[[#This Row],[Nickname]:[Sexual preferences]],'privacy values clean'!$B$6:$S$6)/7</f>
        <v>0.7142857142857143</v>
      </c>
      <c r="AI55" s="3">
        <f>SUMPRODUCT(Table_14[[#This Row],[Nickname]:[Sexual preferences]],'privacy values clean'!$B$7:$S$7)/7</f>
        <v>0.7142857142857143</v>
      </c>
      <c r="AJ55" s="3">
        <f>SUMPRODUCT(Table_14[[#This Row],[Nickname]:[Sexual preferences]],'privacy values clean'!$B$8:$S$8)/7</f>
        <v>1</v>
      </c>
      <c r="AK55" s="3">
        <f t="shared" si="0"/>
        <v>7.2857142857142856</v>
      </c>
      <c r="AL55" s="3"/>
      <c r="AM5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5">
        <f t="shared" si="1"/>
        <v>10.928571428571429</v>
      </c>
    </row>
    <row r="56" spans="1:41" customFormat="1" ht="15.75" customHeight="1" x14ac:dyDescent="0.25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SUMPRODUCT(Table_14[[#This Row],[Nickname]:[Sexual preferences]],'privacy values clean'!$B$2:$S$2)/7</f>
        <v>2.2857142857142856</v>
      </c>
      <c r="AE56" s="3">
        <f>SUMPRODUCT(Table_14[[#This Row],[Nickname]:[Sexual preferences]],'privacy values clean'!$B$3:$S$3)/7</f>
        <v>1</v>
      </c>
      <c r="AF56" s="3">
        <f>SUMPRODUCT(Table_14[[#This Row],[Nickname]:[Sexual preferences]],'privacy values clean'!$B$4:$S$4)/7</f>
        <v>2.2857142857142856</v>
      </c>
      <c r="AG56" s="3">
        <f>SUMPRODUCT(Table_14[[#This Row],[Nickname]:[Sexual preferences]],'privacy values clean'!$B$5:$S$5)/7</f>
        <v>1.5714285714285714</v>
      </c>
      <c r="AH56" s="3">
        <f>SUMPRODUCT(Table_14[[#This Row],[Nickname]:[Sexual preferences]],'privacy values clean'!$B$6:$S$6)/7</f>
        <v>1.2857142857142858</v>
      </c>
      <c r="AI56" s="3">
        <f>SUMPRODUCT(Table_14[[#This Row],[Nickname]:[Sexual preferences]],'privacy values clean'!$B$7:$S$7)/7</f>
        <v>1.2857142857142858</v>
      </c>
      <c r="AJ56" s="3">
        <f>SUMPRODUCT(Table_14[[#This Row],[Nickname]:[Sexual preferences]],'privacy values clean'!$B$8:$S$8)/7</f>
        <v>1.5714285714285714</v>
      </c>
      <c r="AK56" s="3">
        <f t="shared" si="0"/>
        <v>11.285714285714286</v>
      </c>
      <c r="AL56" s="3"/>
      <c r="AM5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6">
        <f t="shared" si="1"/>
        <v>16.928571428571431</v>
      </c>
    </row>
    <row r="57" spans="1:41" customFormat="1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SUMPRODUCT(Table_14[[#This Row],[Nickname]:[Sexual preferences]],'privacy values clean'!$B$2:$S$2)/7</f>
        <v>3.2857142857142856</v>
      </c>
      <c r="AE57" s="3">
        <f>SUMPRODUCT(Table_14[[#This Row],[Nickname]:[Sexual preferences]],'privacy values clean'!$B$3:$S$3)/7</f>
        <v>1.2857142857142858</v>
      </c>
      <c r="AF57" s="3">
        <f>SUMPRODUCT(Table_14[[#This Row],[Nickname]:[Sexual preferences]],'privacy values clean'!$B$4:$S$4)/7</f>
        <v>4.5714285714285712</v>
      </c>
      <c r="AG57" s="3">
        <f>SUMPRODUCT(Table_14[[#This Row],[Nickname]:[Sexual preferences]],'privacy values clean'!$B$5:$S$5)/7</f>
        <v>3</v>
      </c>
      <c r="AH57" s="3">
        <f>SUMPRODUCT(Table_14[[#This Row],[Nickname]:[Sexual preferences]],'privacy values clean'!$B$6:$S$6)/7</f>
        <v>1.8571428571428572</v>
      </c>
      <c r="AI57" s="3">
        <f>SUMPRODUCT(Table_14[[#This Row],[Nickname]:[Sexual preferences]],'privacy values clean'!$B$7:$S$7)/7</f>
        <v>1.5714285714285714</v>
      </c>
      <c r="AJ57" s="3">
        <f>SUMPRODUCT(Table_14[[#This Row],[Nickname]:[Sexual preferences]],'privacy values clean'!$B$8:$S$8)/7</f>
        <v>1.5714285714285714</v>
      </c>
      <c r="AK57" s="3">
        <f t="shared" si="0"/>
        <v>17.142857142857142</v>
      </c>
      <c r="AL57" s="3"/>
      <c r="AM5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7">
        <f t="shared" si="1"/>
        <v>17.142857142857142</v>
      </c>
    </row>
    <row r="58" spans="1:41" customFormat="1" ht="15.75" customHeight="1" x14ac:dyDescent="0.25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SUMPRODUCT(Table_14[[#This Row],[Nickname]:[Sexual preferences]],'privacy values clean'!$B$2:$S$2)/7</f>
        <v>2.5714285714285716</v>
      </c>
      <c r="AE58" s="3">
        <f>SUMPRODUCT(Table_14[[#This Row],[Nickname]:[Sexual preferences]],'privacy values clean'!$B$3:$S$3)/7</f>
        <v>0.8571428571428571</v>
      </c>
      <c r="AF58" s="3">
        <f>SUMPRODUCT(Table_14[[#This Row],[Nickname]:[Sexual preferences]],'privacy values clean'!$B$4:$S$4)/7</f>
        <v>2.7142857142857144</v>
      </c>
      <c r="AG58" s="3">
        <f>SUMPRODUCT(Table_14[[#This Row],[Nickname]:[Sexual preferences]],'privacy values clean'!$B$5:$S$5)/7</f>
        <v>2.2857142857142856</v>
      </c>
      <c r="AH58" s="3">
        <f>SUMPRODUCT(Table_14[[#This Row],[Nickname]:[Sexual preferences]],'privacy values clean'!$B$6:$S$6)/7</f>
        <v>1.1428571428571428</v>
      </c>
      <c r="AI58" s="3">
        <f>SUMPRODUCT(Table_14[[#This Row],[Nickname]:[Sexual preferences]],'privacy values clean'!$B$7:$S$7)/7</f>
        <v>1</v>
      </c>
      <c r="AJ58" s="3">
        <f>SUMPRODUCT(Table_14[[#This Row],[Nickname]:[Sexual preferences]],'privacy values clean'!$B$8:$S$8)/7</f>
        <v>1.2857142857142858</v>
      </c>
      <c r="AK58" s="3">
        <f t="shared" si="0"/>
        <v>11.857142857142858</v>
      </c>
      <c r="AL58" s="3"/>
      <c r="AM5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8">
        <f t="shared" si="1"/>
        <v>11.857142857142858</v>
      </c>
    </row>
    <row r="59" spans="1:41" customFormat="1" ht="15.75" customHeight="1" x14ac:dyDescent="0.25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SUMPRODUCT(Table_14[[#This Row],[Nickname]:[Sexual preferences]],'privacy values clean'!$B$2:$S$2)/7</f>
        <v>3.1428571428571428</v>
      </c>
      <c r="AE59" s="3">
        <f>SUMPRODUCT(Table_14[[#This Row],[Nickname]:[Sexual preferences]],'privacy values clean'!$B$3:$S$3)/7</f>
        <v>1.1428571428571428</v>
      </c>
      <c r="AF59" s="3">
        <f>SUMPRODUCT(Table_14[[#This Row],[Nickname]:[Sexual preferences]],'privacy values clean'!$B$4:$S$4)/7</f>
        <v>3.5714285714285716</v>
      </c>
      <c r="AG59" s="3">
        <f>SUMPRODUCT(Table_14[[#This Row],[Nickname]:[Sexual preferences]],'privacy values clean'!$B$5:$S$5)/7</f>
        <v>2.8571428571428572</v>
      </c>
      <c r="AH59" s="3">
        <f>SUMPRODUCT(Table_14[[#This Row],[Nickname]:[Sexual preferences]],'privacy values clean'!$B$6:$S$6)/7</f>
        <v>1.7142857142857142</v>
      </c>
      <c r="AI59" s="3">
        <f>SUMPRODUCT(Table_14[[#This Row],[Nickname]:[Sexual preferences]],'privacy values clean'!$B$7:$S$7)/7</f>
        <v>1.4285714285714286</v>
      </c>
      <c r="AJ59" s="3">
        <f>SUMPRODUCT(Table_14[[#This Row],[Nickname]:[Sexual preferences]],'privacy values clean'!$B$8:$S$8)/7</f>
        <v>1.4285714285714286</v>
      </c>
      <c r="AK59" s="3">
        <f t="shared" si="0"/>
        <v>15.285714285714286</v>
      </c>
      <c r="AL59" s="3"/>
      <c r="AM5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9">
        <f t="shared" si="1"/>
        <v>22.928571428571431</v>
      </c>
    </row>
    <row r="60" spans="1:41" customFormat="1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SUMPRODUCT(Table_14[[#This Row],[Nickname]:[Sexual preferences]],'privacy values clean'!$B$2:$S$2)/7</f>
        <v>3</v>
      </c>
      <c r="AE60" s="3">
        <f>SUMPRODUCT(Table_14[[#This Row],[Nickname]:[Sexual preferences]],'privacy values clean'!$B$3:$S$3)/7</f>
        <v>1.1428571428571428</v>
      </c>
      <c r="AF60" s="3">
        <f>SUMPRODUCT(Table_14[[#This Row],[Nickname]:[Sexual preferences]],'privacy values clean'!$B$4:$S$4)/7</f>
        <v>3.1428571428571428</v>
      </c>
      <c r="AG60" s="3">
        <f>SUMPRODUCT(Table_14[[#This Row],[Nickname]:[Sexual preferences]],'privacy values clean'!$B$5:$S$5)/7</f>
        <v>2.2857142857142856</v>
      </c>
      <c r="AH60" s="3">
        <f>SUMPRODUCT(Table_14[[#This Row],[Nickname]:[Sexual preferences]],'privacy values clean'!$B$6:$S$6)/7</f>
        <v>1.4285714285714286</v>
      </c>
      <c r="AI60" s="3">
        <f>SUMPRODUCT(Table_14[[#This Row],[Nickname]:[Sexual preferences]],'privacy values clean'!$B$7:$S$7)/7</f>
        <v>1.2857142857142858</v>
      </c>
      <c r="AJ60" s="3">
        <f>SUMPRODUCT(Table_14[[#This Row],[Nickname]:[Sexual preferences]],'privacy values clean'!$B$8:$S$8)/7</f>
        <v>1.2857142857142858</v>
      </c>
      <c r="AK60" s="3">
        <f t="shared" si="0"/>
        <v>13.571428571428571</v>
      </c>
      <c r="AL60" s="3"/>
      <c r="AM60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60">
        <f t="shared" si="1"/>
        <v>16.285714285714288</v>
      </c>
    </row>
    <row r="61" spans="1:41" customFormat="1" ht="15.75" customHeight="1" x14ac:dyDescent="0.25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SUMPRODUCT(Table_14[[#This Row],[Nickname]:[Sexual preferences]],'privacy values clean'!$B$2:$S$2)/7</f>
        <v>2.4285714285714284</v>
      </c>
      <c r="AE61" s="3">
        <f>SUMPRODUCT(Table_14[[#This Row],[Nickname]:[Sexual preferences]],'privacy values clean'!$B$3:$S$3)/7</f>
        <v>1</v>
      </c>
      <c r="AF61" s="3">
        <f>SUMPRODUCT(Table_14[[#This Row],[Nickname]:[Sexual preferences]],'privacy values clean'!$B$4:$S$4)/7</f>
        <v>2.8571428571428572</v>
      </c>
      <c r="AG61" s="3">
        <f>SUMPRODUCT(Table_14[[#This Row],[Nickname]:[Sexual preferences]],'privacy values clean'!$B$5:$S$5)/7</f>
        <v>2.1428571428571428</v>
      </c>
      <c r="AH61" s="3">
        <f>SUMPRODUCT(Table_14[[#This Row],[Nickname]:[Sexual preferences]],'privacy values clean'!$B$6:$S$6)/7</f>
        <v>1.2857142857142858</v>
      </c>
      <c r="AI61" s="3">
        <f>SUMPRODUCT(Table_14[[#This Row],[Nickname]:[Sexual preferences]],'privacy values clean'!$B$7:$S$7)/7</f>
        <v>1.1428571428571428</v>
      </c>
      <c r="AJ61" s="3">
        <f>SUMPRODUCT(Table_14[[#This Row],[Nickname]:[Sexual preferences]],'privacy values clean'!$B$8:$S$8)/7</f>
        <v>1.1428571428571428</v>
      </c>
      <c r="AK61" s="3">
        <f t="shared" si="0"/>
        <v>12</v>
      </c>
      <c r="AL61" s="3"/>
      <c r="AM61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61">
        <f t="shared" si="1"/>
        <v>9.6</v>
      </c>
    </row>
    <row r="62" spans="1:41" customFormat="1" ht="15.75" customHeight="1" x14ac:dyDescent="0.25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SUMPRODUCT(Table_14[[#This Row],[Nickname]:[Sexual preferences]],'privacy values clean'!$B$2:$S$2)/7</f>
        <v>3.1428571428571428</v>
      </c>
      <c r="AE62" s="3">
        <f>SUMPRODUCT(Table_14[[#This Row],[Nickname]:[Sexual preferences]],'privacy values clean'!$B$3:$S$3)/7</f>
        <v>1.1428571428571428</v>
      </c>
      <c r="AF62" s="3">
        <f>SUMPRODUCT(Table_14[[#This Row],[Nickname]:[Sexual preferences]],'privacy values clean'!$B$4:$S$4)/7</f>
        <v>3.5714285714285716</v>
      </c>
      <c r="AG62" s="3">
        <f>SUMPRODUCT(Table_14[[#This Row],[Nickname]:[Sexual preferences]],'privacy values clean'!$B$5:$S$5)/7</f>
        <v>2.8571428571428572</v>
      </c>
      <c r="AH62" s="3">
        <f>SUMPRODUCT(Table_14[[#This Row],[Nickname]:[Sexual preferences]],'privacy values clean'!$B$6:$S$6)/7</f>
        <v>1.7142857142857142</v>
      </c>
      <c r="AI62" s="3">
        <f>SUMPRODUCT(Table_14[[#This Row],[Nickname]:[Sexual preferences]],'privacy values clean'!$B$7:$S$7)/7</f>
        <v>1.4285714285714286</v>
      </c>
      <c r="AJ62" s="3">
        <f>SUMPRODUCT(Table_14[[#This Row],[Nickname]:[Sexual preferences]],'privacy values clean'!$B$8:$S$8)/7</f>
        <v>1.4285714285714286</v>
      </c>
      <c r="AK62" s="3">
        <f t="shared" si="0"/>
        <v>15.285714285714286</v>
      </c>
      <c r="AL62" s="3"/>
      <c r="AM62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2">
        <f t="shared" si="1"/>
        <v>20.380952380952383</v>
      </c>
    </row>
    <row r="63" spans="1:41" customFormat="1" ht="15.75" customHeight="1" x14ac:dyDescent="0.25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SUMPRODUCT(Table_14[[#This Row],[Nickname]:[Sexual preferences]],'privacy values clean'!$B$2:$S$2)/7</f>
        <v>2.5714285714285716</v>
      </c>
      <c r="AE63" s="3">
        <f>SUMPRODUCT(Table_14[[#This Row],[Nickname]:[Sexual preferences]],'privacy values clean'!$B$3:$S$3)/7</f>
        <v>1.2857142857142858</v>
      </c>
      <c r="AF63" s="3">
        <f>SUMPRODUCT(Table_14[[#This Row],[Nickname]:[Sexual preferences]],'privacy values clean'!$B$4:$S$4)/7</f>
        <v>3.5714285714285716</v>
      </c>
      <c r="AG63" s="3">
        <f>SUMPRODUCT(Table_14[[#This Row],[Nickname]:[Sexual preferences]],'privacy values clean'!$B$5:$S$5)/7</f>
        <v>2.7142857142857144</v>
      </c>
      <c r="AH63" s="3">
        <f>SUMPRODUCT(Table_14[[#This Row],[Nickname]:[Sexual preferences]],'privacy values clean'!$B$6:$S$6)/7</f>
        <v>1.4285714285714286</v>
      </c>
      <c r="AI63" s="3">
        <f>SUMPRODUCT(Table_14[[#This Row],[Nickname]:[Sexual preferences]],'privacy values clean'!$B$7:$S$7)/7</f>
        <v>1.1428571428571428</v>
      </c>
      <c r="AJ63" s="3">
        <f>SUMPRODUCT(Table_14[[#This Row],[Nickname]:[Sexual preferences]],'privacy values clean'!$B$8:$S$8)/7</f>
        <v>1.1428571428571428</v>
      </c>
      <c r="AK63" s="3">
        <f t="shared" si="0"/>
        <v>13.857142857142856</v>
      </c>
      <c r="AL63" s="3"/>
      <c r="AM63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3">
        <f t="shared" si="1"/>
        <v>20.785714285714285</v>
      </c>
    </row>
    <row r="64" spans="1:41" customFormat="1" ht="15.75" customHeight="1" x14ac:dyDescent="0.25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SUMPRODUCT(Table_14[[#This Row],[Nickname]:[Sexual preferences]],'privacy values clean'!$B$2:$S$2)/7</f>
        <v>3.2857142857142856</v>
      </c>
      <c r="AE64" s="3">
        <f>SUMPRODUCT(Table_14[[#This Row],[Nickname]:[Sexual preferences]],'privacy values clean'!$B$3:$S$3)/7</f>
        <v>2.8571428571428572</v>
      </c>
      <c r="AF64" s="3">
        <f>SUMPRODUCT(Table_14[[#This Row],[Nickname]:[Sexual preferences]],'privacy values clean'!$B$4:$S$4)/7</f>
        <v>3.1428571428571428</v>
      </c>
      <c r="AG64" s="3">
        <f>SUMPRODUCT(Table_14[[#This Row],[Nickname]:[Sexual preferences]],'privacy values clean'!$B$5:$S$5)/7</f>
        <v>2.8571428571428572</v>
      </c>
      <c r="AH64" s="3">
        <f>SUMPRODUCT(Table_14[[#This Row],[Nickname]:[Sexual preferences]],'privacy values clean'!$B$6:$S$6)/7</f>
        <v>2.4285714285714284</v>
      </c>
      <c r="AI64" s="3">
        <f>SUMPRODUCT(Table_14[[#This Row],[Nickname]:[Sexual preferences]],'privacy values clean'!$B$7:$S$7)/7</f>
        <v>2.1428571428571428</v>
      </c>
      <c r="AJ64" s="3">
        <f>SUMPRODUCT(Table_14[[#This Row],[Nickname]:[Sexual preferences]],'privacy values clean'!$B$8:$S$8)/7</f>
        <v>2.2857142857142856</v>
      </c>
      <c r="AK64" s="3">
        <f t="shared" si="0"/>
        <v>19</v>
      </c>
      <c r="AL64" s="3"/>
      <c r="AM6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64">
        <f t="shared" si="1"/>
        <v>19</v>
      </c>
    </row>
    <row r="65" spans="1:41" customFormat="1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SUMPRODUCT(Table_14[[#This Row],[Nickname]:[Sexual preferences]],'privacy values clean'!$B$2:$S$2)/7</f>
        <v>2.4285714285714284</v>
      </c>
      <c r="AE65" s="3">
        <f>SUMPRODUCT(Table_14[[#This Row],[Nickname]:[Sexual preferences]],'privacy values clean'!$B$3:$S$3)/7</f>
        <v>2.1428571428571428</v>
      </c>
      <c r="AF65" s="3">
        <f>SUMPRODUCT(Table_14[[#This Row],[Nickname]:[Sexual preferences]],'privacy values clean'!$B$4:$S$4)/7</f>
        <v>3.8571428571428572</v>
      </c>
      <c r="AG65" s="3">
        <f>SUMPRODUCT(Table_14[[#This Row],[Nickname]:[Sexual preferences]],'privacy values clean'!$B$5:$S$5)/7</f>
        <v>2.5714285714285716</v>
      </c>
      <c r="AH65" s="3">
        <f>SUMPRODUCT(Table_14[[#This Row],[Nickname]:[Sexual preferences]],'privacy values clean'!$B$6:$S$6)/7</f>
        <v>2.1428571428571428</v>
      </c>
      <c r="AI65" s="3">
        <f>SUMPRODUCT(Table_14[[#This Row],[Nickname]:[Sexual preferences]],'privacy values clean'!$B$7:$S$7)/7</f>
        <v>1.7142857142857142</v>
      </c>
      <c r="AJ65" s="3">
        <f>SUMPRODUCT(Table_14[[#This Row],[Nickname]:[Sexual preferences]],'privacy values clean'!$B$8:$S$8)/7</f>
        <v>1.7142857142857142</v>
      </c>
      <c r="AK65" s="3">
        <f t="shared" si="0"/>
        <v>16.571428571428569</v>
      </c>
      <c r="AL65" s="3"/>
      <c r="AM6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5">
        <f t="shared" si="1"/>
        <v>11.047619047619046</v>
      </c>
    </row>
    <row r="66" spans="1:41" customFormat="1" ht="15.75" customHeight="1" x14ac:dyDescent="0.25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SUMPRODUCT(Table_14[[#This Row],[Nickname]:[Sexual preferences]],'privacy values clean'!$B$2:$S$2)/7</f>
        <v>3.1428571428571428</v>
      </c>
      <c r="AE66" s="3">
        <f>SUMPRODUCT(Table_14[[#This Row],[Nickname]:[Sexual preferences]],'privacy values clean'!$B$3:$S$3)/7</f>
        <v>2.7142857142857144</v>
      </c>
      <c r="AF66" s="3">
        <f>SUMPRODUCT(Table_14[[#This Row],[Nickname]:[Sexual preferences]],'privacy values clean'!$B$4:$S$4)/7</f>
        <v>2.8571428571428572</v>
      </c>
      <c r="AG66" s="3">
        <f>SUMPRODUCT(Table_14[[#This Row],[Nickname]:[Sexual preferences]],'privacy values clean'!$B$5:$S$5)/7</f>
        <v>3.1428571428571428</v>
      </c>
      <c r="AH66" s="3">
        <f>SUMPRODUCT(Table_14[[#This Row],[Nickname]:[Sexual preferences]],'privacy values clean'!$B$6:$S$6)/7</f>
        <v>2.2857142857142856</v>
      </c>
      <c r="AI66" s="3">
        <f>SUMPRODUCT(Table_14[[#This Row],[Nickname]:[Sexual preferences]],'privacy values clean'!$B$7:$S$7)/7</f>
        <v>1.8571428571428572</v>
      </c>
      <c r="AJ66" s="3">
        <f>SUMPRODUCT(Table_14[[#This Row],[Nickname]:[Sexual preferences]],'privacy values clean'!$B$8:$S$8)/7</f>
        <v>2.2857142857142856</v>
      </c>
      <c r="AK66" s="3">
        <f t="shared" si="0"/>
        <v>18.285714285714285</v>
      </c>
      <c r="AL66" s="3"/>
      <c r="AM6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6">
        <f t="shared" si="1"/>
        <v>27.428571428571427</v>
      </c>
    </row>
    <row r="67" spans="1:41" customFormat="1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SUMPRODUCT(Table_14[[#This Row],[Nickname]:[Sexual preferences]],'privacy values clean'!$B$2:$S$2)/7</f>
        <v>5.1428571428571432</v>
      </c>
      <c r="AE67" s="3">
        <f>SUMPRODUCT(Table_14[[#This Row],[Nickname]:[Sexual preferences]],'privacy values clean'!$B$3:$S$3)/7</f>
        <v>3.4285714285714284</v>
      </c>
      <c r="AF67" s="3">
        <f>SUMPRODUCT(Table_14[[#This Row],[Nickname]:[Sexual preferences]],'privacy values clean'!$B$4:$S$4)/7</f>
        <v>3.5714285714285716</v>
      </c>
      <c r="AG67" s="3">
        <f>SUMPRODUCT(Table_14[[#This Row],[Nickname]:[Sexual preferences]],'privacy values clean'!$B$5:$S$5)/7</f>
        <v>4</v>
      </c>
      <c r="AH67" s="3">
        <f>SUMPRODUCT(Table_14[[#This Row],[Nickname]:[Sexual preferences]],'privacy values clean'!$B$6:$S$6)/7</f>
        <v>3</v>
      </c>
      <c r="AI67" s="3">
        <f>SUMPRODUCT(Table_14[[#This Row],[Nickname]:[Sexual preferences]],'privacy values clean'!$B$7:$S$7)/7</f>
        <v>2.5714285714285716</v>
      </c>
      <c r="AJ67" s="3">
        <f>SUMPRODUCT(Table_14[[#This Row],[Nickname]:[Sexual preferences]],'privacy values clean'!$B$8:$S$8)/7</f>
        <v>3</v>
      </c>
      <c r="AK67" s="3">
        <f t="shared" ref="AK67:AK75" si="2">SQRT(SUM(AD67:AJ67)^2)</f>
        <v>24.714285714285715</v>
      </c>
      <c r="AL67" s="3"/>
      <c r="AM67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7">
        <f t="shared" ref="AO67:AO75" si="3">AK67/AM67</f>
        <v>32.952380952380956</v>
      </c>
    </row>
    <row r="68" spans="1:41" customFormat="1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SUMPRODUCT(Table_14[[#This Row],[Nickname]:[Sexual preferences]],'privacy values clean'!$B$2:$S$2)/7</f>
        <v>3.4285714285714284</v>
      </c>
      <c r="AE68" s="3">
        <f>SUMPRODUCT(Table_14[[#This Row],[Nickname]:[Sexual preferences]],'privacy values clean'!$B$3:$S$3)/7</f>
        <v>3.1428571428571428</v>
      </c>
      <c r="AF68" s="3">
        <f>SUMPRODUCT(Table_14[[#This Row],[Nickname]:[Sexual preferences]],'privacy values clean'!$B$4:$S$4)/7</f>
        <v>3.2857142857142856</v>
      </c>
      <c r="AG68" s="3">
        <f>SUMPRODUCT(Table_14[[#This Row],[Nickname]:[Sexual preferences]],'privacy values clean'!$B$5:$S$5)/7</f>
        <v>3.1428571428571428</v>
      </c>
      <c r="AH68" s="3">
        <f>SUMPRODUCT(Table_14[[#This Row],[Nickname]:[Sexual preferences]],'privacy values clean'!$B$6:$S$6)/7</f>
        <v>2.4285714285714284</v>
      </c>
      <c r="AI68" s="3">
        <f>SUMPRODUCT(Table_14[[#This Row],[Nickname]:[Sexual preferences]],'privacy values clean'!$B$7:$S$7)/7</f>
        <v>2</v>
      </c>
      <c r="AJ68" s="3">
        <f>SUMPRODUCT(Table_14[[#This Row],[Nickname]:[Sexual preferences]],'privacy values clean'!$B$8:$S$8)/7</f>
        <v>2.1428571428571428</v>
      </c>
      <c r="AK68" s="3">
        <f t="shared" si="2"/>
        <v>19.571428571428573</v>
      </c>
      <c r="AL68" s="3"/>
      <c r="AM6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8">
        <f t="shared" si="3"/>
        <v>26.095238095238098</v>
      </c>
    </row>
    <row r="69" spans="1:41" customFormat="1" ht="15.75" customHeight="1" x14ac:dyDescent="0.25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SUMPRODUCT(Table_14[[#This Row],[Nickname]:[Sexual preferences]],'privacy values clean'!$B$2:$S$2)/7</f>
        <v>4.5714285714285712</v>
      </c>
      <c r="AE69" s="3">
        <f>SUMPRODUCT(Table_14[[#This Row],[Nickname]:[Sexual preferences]],'privacy values clean'!$B$3:$S$3)/7</f>
        <v>3.2857142857142856</v>
      </c>
      <c r="AF69" s="3">
        <f>SUMPRODUCT(Table_14[[#This Row],[Nickname]:[Sexual preferences]],'privacy values clean'!$B$4:$S$4)/7</f>
        <v>3.7142857142857144</v>
      </c>
      <c r="AG69" s="3">
        <f>SUMPRODUCT(Table_14[[#This Row],[Nickname]:[Sexual preferences]],'privacy values clean'!$B$5:$S$5)/7</f>
        <v>3.4285714285714284</v>
      </c>
      <c r="AH69" s="3">
        <f>SUMPRODUCT(Table_14[[#This Row],[Nickname]:[Sexual preferences]],'privacy values clean'!$B$6:$S$6)/7</f>
        <v>2.7142857142857144</v>
      </c>
      <c r="AI69" s="3">
        <f>SUMPRODUCT(Table_14[[#This Row],[Nickname]:[Sexual preferences]],'privacy values clean'!$B$7:$S$7)/7</f>
        <v>2.4285714285714284</v>
      </c>
      <c r="AJ69" s="3">
        <f>SUMPRODUCT(Table_14[[#This Row],[Nickname]:[Sexual preferences]],'privacy values clean'!$B$8:$S$8)/7</f>
        <v>2.8571428571428572</v>
      </c>
      <c r="AK69" s="3">
        <f t="shared" si="2"/>
        <v>23</v>
      </c>
      <c r="AL69" s="3"/>
      <c r="AM6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9">
        <f t="shared" si="3"/>
        <v>34.5</v>
      </c>
    </row>
    <row r="70" spans="1:41" customFormat="1" ht="15.75" customHeight="1" x14ac:dyDescent="0.25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SUMPRODUCT(Table_14[[#This Row],[Nickname]:[Sexual preferences]],'privacy values clean'!$B$2:$S$2)/7</f>
        <v>3.8571428571428572</v>
      </c>
      <c r="AE70" s="3">
        <f>SUMPRODUCT(Table_14[[#This Row],[Nickname]:[Sexual preferences]],'privacy values clean'!$B$3:$S$3)/7</f>
        <v>3.1428571428571428</v>
      </c>
      <c r="AF70" s="3">
        <f>SUMPRODUCT(Table_14[[#This Row],[Nickname]:[Sexual preferences]],'privacy values clean'!$B$4:$S$4)/7</f>
        <v>2.7142857142857144</v>
      </c>
      <c r="AG70" s="3">
        <f>SUMPRODUCT(Table_14[[#This Row],[Nickname]:[Sexual preferences]],'privacy values clean'!$B$5:$S$5)/7</f>
        <v>3</v>
      </c>
      <c r="AH70" s="3">
        <f>SUMPRODUCT(Table_14[[#This Row],[Nickname]:[Sexual preferences]],'privacy values clean'!$B$6:$S$6)/7</f>
        <v>2.5714285714285716</v>
      </c>
      <c r="AI70" s="3">
        <f>SUMPRODUCT(Table_14[[#This Row],[Nickname]:[Sexual preferences]],'privacy values clean'!$B$7:$S$7)/7</f>
        <v>2.2857142857142856</v>
      </c>
      <c r="AJ70" s="3">
        <f>SUMPRODUCT(Table_14[[#This Row],[Nickname]:[Sexual preferences]],'privacy values clean'!$B$8:$S$8)/7</f>
        <v>2.4285714285714284</v>
      </c>
      <c r="AK70" s="3">
        <f t="shared" si="2"/>
        <v>20</v>
      </c>
      <c r="AL70" s="3"/>
      <c r="AM7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0">
        <f t="shared" si="3"/>
        <v>20</v>
      </c>
    </row>
    <row r="71" spans="1:41" customFormat="1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SUMPRODUCT(Table_14[[#This Row],[Nickname]:[Sexual preferences]],'privacy values clean'!$B$2:$S$2)/7</f>
        <v>4.5714285714285712</v>
      </c>
      <c r="AE71" s="3">
        <f>SUMPRODUCT(Table_14[[#This Row],[Nickname]:[Sexual preferences]],'privacy values clean'!$B$3:$S$3)/7</f>
        <v>3.2857142857142856</v>
      </c>
      <c r="AF71" s="3">
        <f>SUMPRODUCT(Table_14[[#This Row],[Nickname]:[Sexual preferences]],'privacy values clean'!$B$4:$S$4)/7</f>
        <v>2.8571428571428572</v>
      </c>
      <c r="AG71" s="3">
        <f>SUMPRODUCT(Table_14[[#This Row],[Nickname]:[Sexual preferences]],'privacy values clean'!$B$5:$S$5)/7</f>
        <v>3.4285714285714284</v>
      </c>
      <c r="AH71" s="3">
        <f>SUMPRODUCT(Table_14[[#This Row],[Nickname]:[Sexual preferences]],'privacy values clean'!$B$6:$S$6)/7</f>
        <v>2.7142857142857144</v>
      </c>
      <c r="AI71" s="3">
        <f>SUMPRODUCT(Table_14[[#This Row],[Nickname]:[Sexual preferences]],'privacy values clean'!$B$7:$S$7)/7</f>
        <v>2.4285714285714284</v>
      </c>
      <c r="AJ71" s="3">
        <f>SUMPRODUCT(Table_14[[#This Row],[Nickname]:[Sexual preferences]],'privacy values clean'!$B$8:$S$8)/7</f>
        <v>2.8571428571428572</v>
      </c>
      <c r="AK71" s="3">
        <f t="shared" si="2"/>
        <v>22.142857142857142</v>
      </c>
      <c r="AL71" s="3"/>
      <c r="AM7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1">
        <f t="shared" si="3"/>
        <v>22.142857142857142</v>
      </c>
    </row>
    <row r="72" spans="1:41" customFormat="1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SUMPRODUCT(Table_14[[#This Row],[Nickname]:[Sexual preferences]],'privacy values clean'!$B$2:$S$2)/7</f>
        <v>3.7142857142857144</v>
      </c>
      <c r="AE72" s="3">
        <f>SUMPRODUCT(Table_14[[#This Row],[Nickname]:[Sexual preferences]],'privacy values clean'!$B$3:$S$3)/7</f>
        <v>3.1428571428571428</v>
      </c>
      <c r="AF72" s="3">
        <f>SUMPRODUCT(Table_14[[#This Row],[Nickname]:[Sexual preferences]],'privacy values clean'!$B$4:$S$4)/7</f>
        <v>4</v>
      </c>
      <c r="AG72" s="3">
        <f>SUMPRODUCT(Table_14[[#This Row],[Nickname]:[Sexual preferences]],'privacy values clean'!$B$5:$S$5)/7</f>
        <v>4</v>
      </c>
      <c r="AH72" s="3">
        <f>SUMPRODUCT(Table_14[[#This Row],[Nickname]:[Sexual preferences]],'privacy values clean'!$B$6:$S$6)/7</f>
        <v>2.7142857142857144</v>
      </c>
      <c r="AI72" s="3">
        <f>SUMPRODUCT(Table_14[[#This Row],[Nickname]:[Sexual preferences]],'privacy values clean'!$B$7:$S$7)/7</f>
        <v>2.1428571428571428</v>
      </c>
      <c r="AJ72" s="3">
        <f>SUMPRODUCT(Table_14[[#This Row],[Nickname]:[Sexual preferences]],'privacy values clean'!$B$8:$S$8)/7</f>
        <v>2.5714285714285716</v>
      </c>
      <c r="AK72" s="3">
        <f t="shared" si="2"/>
        <v>22.285714285714288</v>
      </c>
      <c r="AL72" s="3"/>
      <c r="AM7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72">
        <f t="shared" si="3"/>
        <v>14.857142857142859</v>
      </c>
    </row>
    <row r="73" spans="1:41" customFormat="1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SUMPRODUCT(Table_14[[#This Row],[Nickname]:[Sexual preferences]],'privacy values clean'!$B$2:$S$2)/7</f>
        <v>3.8571428571428572</v>
      </c>
      <c r="AE73" s="3">
        <f>SUMPRODUCT(Table_14[[#This Row],[Nickname]:[Sexual preferences]],'privacy values clean'!$B$3:$S$3)/7</f>
        <v>3.1428571428571428</v>
      </c>
      <c r="AF73" s="3">
        <f>SUMPRODUCT(Table_14[[#This Row],[Nickname]:[Sexual preferences]],'privacy values clean'!$B$4:$S$4)/7</f>
        <v>4.2857142857142856</v>
      </c>
      <c r="AG73" s="3">
        <f>SUMPRODUCT(Table_14[[#This Row],[Nickname]:[Sexual preferences]],'privacy values clean'!$B$5:$S$5)/7</f>
        <v>3.8571428571428572</v>
      </c>
      <c r="AH73" s="3">
        <f>SUMPRODUCT(Table_14[[#This Row],[Nickname]:[Sexual preferences]],'privacy values clean'!$B$6:$S$6)/7</f>
        <v>2.7142857142857144</v>
      </c>
      <c r="AI73" s="3">
        <f>SUMPRODUCT(Table_14[[#This Row],[Nickname]:[Sexual preferences]],'privacy values clean'!$B$7:$S$7)/7</f>
        <v>2.1428571428571428</v>
      </c>
      <c r="AJ73" s="3">
        <f>SUMPRODUCT(Table_14[[#This Row],[Nickname]:[Sexual preferences]],'privacy values clean'!$B$8:$S$8)/7</f>
        <v>2.5714285714285716</v>
      </c>
      <c r="AK73" s="3">
        <f t="shared" si="2"/>
        <v>22.571428571428573</v>
      </c>
      <c r="AL73" s="3"/>
      <c r="AM7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3">
        <f t="shared" si="3"/>
        <v>22.571428571428573</v>
      </c>
    </row>
    <row r="74" spans="1:41" customFormat="1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SUMPRODUCT(Table_14[[#This Row],[Nickname]:[Sexual preferences]],'privacy values clean'!$B$2:$S$2)/7</f>
        <v>3.7142857142857144</v>
      </c>
      <c r="AE74" s="3">
        <f>SUMPRODUCT(Table_14[[#This Row],[Nickname]:[Sexual preferences]],'privacy values clean'!$B$3:$S$3)/7</f>
        <v>3</v>
      </c>
      <c r="AF74" s="3">
        <f>SUMPRODUCT(Table_14[[#This Row],[Nickname]:[Sexual preferences]],'privacy values clean'!$B$4:$S$4)/7</f>
        <v>3.2857142857142856</v>
      </c>
      <c r="AG74" s="3">
        <f>SUMPRODUCT(Table_14[[#This Row],[Nickname]:[Sexual preferences]],'privacy values clean'!$B$5:$S$5)/7</f>
        <v>3.2857142857142856</v>
      </c>
      <c r="AH74" s="3">
        <f>SUMPRODUCT(Table_14[[#This Row],[Nickname]:[Sexual preferences]],'privacy values clean'!$B$6:$S$6)/7</f>
        <v>2.4285714285714284</v>
      </c>
      <c r="AI74" s="3">
        <f>SUMPRODUCT(Table_14[[#This Row],[Nickname]:[Sexual preferences]],'privacy values clean'!$B$7:$S$7)/7</f>
        <v>2</v>
      </c>
      <c r="AJ74" s="3">
        <f>SUMPRODUCT(Table_14[[#This Row],[Nickname]:[Sexual preferences]],'privacy values clean'!$B$8:$S$8)/7</f>
        <v>2.4285714285714284</v>
      </c>
      <c r="AK74" s="3">
        <f t="shared" si="2"/>
        <v>20.142857142857142</v>
      </c>
      <c r="AL74" s="3"/>
      <c r="AM7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4">
        <f t="shared" si="3"/>
        <v>20.142857142857142</v>
      </c>
    </row>
    <row r="75" spans="1:41" customFormat="1" ht="15.75" customHeight="1" x14ac:dyDescent="0.25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SUMPRODUCT(Table_14[[#This Row],[Nickname]:[Sexual preferences]],'privacy values clean'!$B$2:$S$2)/7</f>
        <v>1.7142857142857142</v>
      </c>
      <c r="AE75" s="3">
        <f>SUMPRODUCT(Table_14[[#This Row],[Nickname]:[Sexual preferences]],'privacy values clean'!$B$3:$S$3)/7</f>
        <v>2.2857142857142856</v>
      </c>
      <c r="AF75" s="3">
        <f>SUMPRODUCT(Table_14[[#This Row],[Nickname]:[Sexual preferences]],'privacy values clean'!$B$4:$S$4)/7</f>
        <v>1.8571428571428572</v>
      </c>
      <c r="AG75" s="3">
        <f>SUMPRODUCT(Table_14[[#This Row],[Nickname]:[Sexual preferences]],'privacy values clean'!$B$5:$S$5)/7</f>
        <v>2</v>
      </c>
      <c r="AH75" s="3">
        <f>SUMPRODUCT(Table_14[[#This Row],[Nickname]:[Sexual preferences]],'privacy values clean'!$B$6:$S$6)/7</f>
        <v>1.7142857142857142</v>
      </c>
      <c r="AI75" s="3">
        <f>SUMPRODUCT(Table_14[[#This Row],[Nickname]:[Sexual preferences]],'privacy values clean'!$B$7:$S$7)/7</f>
        <v>1.4285714285714286</v>
      </c>
      <c r="AJ75" s="3">
        <f>SUMPRODUCT(Table_14[[#This Row],[Nickname]:[Sexual preferences]],'privacy values clean'!$B$8:$S$8)/7</f>
        <v>1.5714285714285714</v>
      </c>
      <c r="AK75" s="3">
        <f t="shared" si="2"/>
        <v>12.571428571428571</v>
      </c>
      <c r="AL75" s="3"/>
      <c r="AM7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75">
        <f t="shared" si="3"/>
        <v>18.857142857142858</v>
      </c>
    </row>
    <row r="76" spans="1:41" customFormat="1" ht="15.75" customHeight="1" x14ac:dyDescent="0.25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1" customFormat="1" ht="15.75" customHeight="1" x14ac:dyDescent="0.25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41" customFormat="1" ht="15.75" customHeight="1" x14ac:dyDescent="0.25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41" customFormat="1" ht="15.75" customHeight="1" x14ac:dyDescent="0.25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41" customFormat="1" ht="15.75" customHeight="1" x14ac:dyDescent="0.25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25">
      <c r="AD81"/>
      <c r="AE81"/>
      <c r="AF81"/>
      <c r="AG81"/>
    </row>
    <row r="82" spans="28:33" ht="15.75" customHeight="1" x14ac:dyDescent="0.25">
      <c r="AD82"/>
      <c r="AE82"/>
      <c r="AF82"/>
      <c r="AG82"/>
    </row>
    <row r="83" spans="28:33" ht="15.75" customHeight="1" x14ac:dyDescent="0.25"/>
    <row r="84" spans="28:33" ht="15.75" customHeight="1" x14ac:dyDescent="0.25"/>
    <row r="85" spans="28:33" ht="15.75" customHeight="1" x14ac:dyDescent="0.25">
      <c r="AB85" s="12"/>
    </row>
    <row r="86" spans="28:33" ht="15.75" customHeight="1" x14ac:dyDescent="0.25">
      <c r="AE86" s="13"/>
    </row>
    <row r="87" spans="28:33" ht="15.75" customHeight="1" x14ac:dyDescent="0.25">
      <c r="AE87" s="13"/>
    </row>
    <row r="88" spans="28:33" ht="15.75" customHeight="1" x14ac:dyDescent="0.25">
      <c r="AE88" s="13"/>
    </row>
    <row r="89" spans="28:33" ht="15.75" customHeight="1" x14ac:dyDescent="0.25">
      <c r="AE89" s="14"/>
    </row>
    <row r="90" spans="28:33" ht="15.75" customHeight="1" x14ac:dyDescent="0.25">
      <c r="AE90" s="13"/>
    </row>
    <row r="91" spans="28:33" ht="15.75" customHeight="1" x14ac:dyDescent="0.25">
      <c r="AE91" s="13"/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K2:AK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A2" sqref="A2:A8"/>
    </sheetView>
  </sheetViews>
  <sheetFormatPr defaultColWidth="8.85546875" defaultRowHeight="15" x14ac:dyDescent="0.25"/>
  <cols>
    <col min="1" max="1" width="14.5703125" bestFit="1" customWidth="1"/>
    <col min="19" max="19" width="11.140625" customWidth="1"/>
  </cols>
  <sheetData>
    <row r="1" spans="1:20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25">
      <c r="T9" t="s">
        <v>111</v>
      </c>
    </row>
    <row r="10" spans="1:20" x14ac:dyDescent="0.25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25">
      <c r="A11" t="s">
        <v>215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25">
      <c r="A12" t="s">
        <v>216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25">
      <c r="A13" t="s">
        <v>217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25">
      <c r="R15" t="s">
        <v>220</v>
      </c>
      <c r="S15">
        <f>COLUMNS(B1:S1)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66FC-886C-40EB-8AE5-3D106093A424}">
  <dimension ref="A1:AQ988"/>
  <sheetViews>
    <sheetView tabSelected="1" workbookViewId="0">
      <pane xSplit="3" ySplit="1" topLeftCell="AA22" activePane="bottomRight" state="frozen"/>
      <selection pane="topRight" activeCell="F1" sqref="F1"/>
      <selection pane="bottomLeft" activeCell="A2" sqref="A2"/>
      <selection pane="bottomRight" activeCell="AK33" sqref="AK33:AK39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10" width="8.85546875" style="3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39" width="14.42578125" style="3"/>
    <col min="40" max="40" width="20.28515625" style="3" bestFit="1" customWidth="1"/>
    <col min="41" max="42" width="23" style="3" bestFit="1" customWidth="1"/>
    <col min="43" max="16384" width="14.42578125" style="3"/>
  </cols>
  <sheetData>
    <row r="1" spans="1:43" customFormat="1" x14ac:dyDescent="0.2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243</v>
      </c>
      <c r="AL1" s="3"/>
      <c r="AM1" t="s">
        <v>241</v>
      </c>
      <c r="AO1" t="s">
        <v>244</v>
      </c>
      <c r="AQ1" s="3"/>
    </row>
    <row r="2" spans="1:43" customFormat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SUMPRODUCT(Table_145[[#This Row],[Nickname]:[Sexual preferences]],'Privacy values experts'!$B$2:$S$2)/7</f>
        <v>4.3469387755102042</v>
      </c>
      <c r="AE2" s="3">
        <f>SUMPRODUCT(Table_145[[#This Row],[Nickname]:[Sexual preferences]],'Privacy values experts'!$B$3:$S$3)/7</f>
        <v>4.166666666666667</v>
      </c>
      <c r="AF2" s="3">
        <f>SUMPRODUCT(Table_145[[#This Row],[Nickname]:[Sexual preferences]],'Privacy values experts'!$B$4:$S$4)/7</f>
        <v>4.4047619047619042</v>
      </c>
      <c r="AG2" s="3">
        <f>SUMPRODUCT(Table_145[[#This Row],[Nickname]:[Sexual preferences]],'Privacy values experts'!$B$5:$S$5)/7</f>
        <v>4.2857142857142856</v>
      </c>
      <c r="AH2" s="3">
        <f>SUMPRODUCT(Table_145[[#This Row],[Nickname]:[Sexual preferences]],'Privacy values experts'!$B$6:$S$6)/7</f>
        <v>3.6428571428571428</v>
      </c>
      <c r="AI2" s="3">
        <f>SUMPRODUCT(Table_145[[#This Row],[Nickname]:[Sexual preferences]],'Privacy values experts'!$B$7:$S$7)/7</f>
        <v>3.7777777777777781</v>
      </c>
      <c r="AJ2" s="3">
        <f>SUMPRODUCT(Table_145[[#This Row],[Nickname]:[Sexual preferences]],'Privacy values experts'!$B$8:$S$8)/7</f>
        <v>4.8571428571428568</v>
      </c>
      <c r="AK2" s="3">
        <f>SQRT(SUM(AD2:AJ2)^2)</f>
        <v>29.48185941043084</v>
      </c>
      <c r="AL2" s="3"/>
      <c r="AM2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">
        <f>AK2/AM2</f>
        <v>19.654572940287228</v>
      </c>
    </row>
    <row r="3" spans="1:43" customFormat="1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SUMPRODUCT(Table_145[[#This Row],[Nickname]:[Sexual preferences]],'Privacy values experts'!$B$2:$S$2)/7</f>
        <v>3.5102040816326534</v>
      </c>
      <c r="AE3" s="3">
        <f>SUMPRODUCT(Table_145[[#This Row],[Nickname]:[Sexual preferences]],'Privacy values experts'!$B$3:$S$3)/7</f>
        <v>3.0714285714285716</v>
      </c>
      <c r="AF3" s="3">
        <f>SUMPRODUCT(Table_145[[#This Row],[Nickname]:[Sexual preferences]],'Privacy values experts'!$B$4:$S$4)/7</f>
        <v>3.4523809523809521</v>
      </c>
      <c r="AG3" s="3">
        <f>SUMPRODUCT(Table_145[[#This Row],[Nickname]:[Sexual preferences]],'Privacy values experts'!$B$5:$S$5)/7</f>
        <v>2.6000000000000005</v>
      </c>
      <c r="AH3" s="3">
        <f>SUMPRODUCT(Table_145[[#This Row],[Nickname]:[Sexual preferences]],'Privacy values experts'!$B$6:$S$6)/7</f>
        <v>2.3690476190476191</v>
      </c>
      <c r="AI3" s="3">
        <f>SUMPRODUCT(Table_145[[#This Row],[Nickname]:[Sexual preferences]],'Privacy values experts'!$B$7:$S$7)/7</f>
        <v>2.7142857142857149</v>
      </c>
      <c r="AJ3" s="3">
        <f>SUMPRODUCT(Table_145[[#This Row],[Nickname]:[Sexual preferences]],'Privacy values experts'!$B$8:$S$8)/7</f>
        <v>3.7857142857142856</v>
      </c>
      <c r="AK3" s="3">
        <f t="shared" ref="AK3:AK66" si="0">SQRT(SUM(AD3:AJ3)^2)</f>
        <v>21.503061224489795</v>
      </c>
      <c r="AL3" s="3"/>
      <c r="AM3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3">
        <f t="shared" ref="AO3:AO66" si="1">AK3/AM3</f>
        <v>25.803673469387757</v>
      </c>
    </row>
    <row r="4" spans="1:43" customFormat="1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SUMPRODUCT(Table_145[[#This Row],[Nickname]:[Sexual preferences]],'Privacy values experts'!$B$2:$S$2)/7</f>
        <v>3.6326530612244903</v>
      </c>
      <c r="AE4" s="3">
        <f>SUMPRODUCT(Table_145[[#This Row],[Nickname]:[Sexual preferences]],'Privacy values experts'!$B$3:$S$3)/7</f>
        <v>3.6190476190476191</v>
      </c>
      <c r="AF4" s="3">
        <f>SUMPRODUCT(Table_145[[#This Row],[Nickname]:[Sexual preferences]],'Privacy values experts'!$B$4:$S$4)/7</f>
        <v>4.1190476190476186</v>
      </c>
      <c r="AG4" s="3">
        <f>SUMPRODUCT(Table_145[[#This Row],[Nickname]:[Sexual preferences]],'Privacy values experts'!$B$5:$S$5)/7</f>
        <v>3.6285714285714286</v>
      </c>
      <c r="AH4" s="3">
        <f>SUMPRODUCT(Table_145[[#This Row],[Nickname]:[Sexual preferences]],'Privacy values experts'!$B$6:$S$6)/7</f>
        <v>3.1547619047619047</v>
      </c>
      <c r="AI4" s="3">
        <f>SUMPRODUCT(Table_145[[#This Row],[Nickname]:[Sexual preferences]],'Privacy values experts'!$B$7:$S$7)/7</f>
        <v>3.1587301587301586</v>
      </c>
      <c r="AJ4" s="3">
        <f>SUMPRODUCT(Table_145[[#This Row],[Nickname]:[Sexual preferences]],'Privacy values experts'!$B$8:$S$8)/7</f>
        <v>4.0178571428571432</v>
      </c>
      <c r="AK4" s="3">
        <f t="shared" si="0"/>
        <v>25.330668934240361</v>
      </c>
      <c r="AL4" s="3"/>
      <c r="AM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4">
        <f t="shared" si="1"/>
        <v>20.264535147392287</v>
      </c>
    </row>
    <row r="5" spans="1:43" customFormat="1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SUMPRODUCT(Table_145[[#This Row],[Nickname]:[Sexual preferences]],'Privacy values experts'!$B$2:$S$2)/7</f>
        <v>4.3265306122448983</v>
      </c>
      <c r="AE5" s="3">
        <f>SUMPRODUCT(Table_145[[#This Row],[Nickname]:[Sexual preferences]],'Privacy values experts'!$B$3:$S$3)/7</f>
        <v>4.1428571428571432</v>
      </c>
      <c r="AF5" s="3">
        <f>SUMPRODUCT(Table_145[[#This Row],[Nickname]:[Sexual preferences]],'Privacy values experts'!$B$4:$S$4)/7</f>
        <v>4.4523809523809517</v>
      </c>
      <c r="AG5" s="3">
        <f>SUMPRODUCT(Table_145[[#This Row],[Nickname]:[Sexual preferences]],'Privacy values experts'!$B$5:$S$5)/7</f>
        <v>4.0142857142857142</v>
      </c>
      <c r="AH5" s="3">
        <f>SUMPRODUCT(Table_145[[#This Row],[Nickname]:[Sexual preferences]],'Privacy values experts'!$B$6:$S$6)/7</f>
        <v>3.3809523809523805</v>
      </c>
      <c r="AI5" s="3">
        <f>SUMPRODUCT(Table_145[[#This Row],[Nickname]:[Sexual preferences]],'Privacy values experts'!$B$7:$S$7)/7</f>
        <v>3.53968253968254</v>
      </c>
      <c r="AJ5" s="3">
        <f>SUMPRODUCT(Table_145[[#This Row],[Nickname]:[Sexual preferences]],'Privacy values experts'!$B$8:$S$8)/7</f>
        <v>4.7857142857142856</v>
      </c>
      <c r="AK5" s="3">
        <f t="shared" si="0"/>
        <v>28.642403628117915</v>
      </c>
      <c r="AL5" s="3"/>
      <c r="AM5">
        <f>(((IF(Table_145[[#This Row],[extra sec]]=1,1,0)+IF(Table_145[[#This Row],[min mask]]="l",1,0)+IF(Table_145[[#This Row],[min length]]&gt;7,1,0))/6+0.5)+IF(Table_145[[#This Row],[min length]]&gt;8,0.5,0))*IF(Table_145[[#This Row],[2fa]]=1,1.5,1)</f>
        <v>0.5</v>
      </c>
      <c r="AO5">
        <f t="shared" si="1"/>
        <v>57.28480725623583</v>
      </c>
    </row>
    <row r="6" spans="1:43" customFormat="1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SUMPRODUCT(Table_145[[#This Row],[Nickname]:[Sexual preferences]],'Privacy values experts'!$B$2:$S$2)/7</f>
        <v>4.1020408163265314</v>
      </c>
      <c r="AE6" s="3">
        <f>SUMPRODUCT(Table_145[[#This Row],[Nickname]:[Sexual preferences]],'Privacy values experts'!$B$3:$S$3)/7</f>
        <v>3.7857142857142856</v>
      </c>
      <c r="AF6" s="3">
        <f>SUMPRODUCT(Table_145[[#This Row],[Nickname]:[Sexual preferences]],'Privacy values experts'!$B$4:$S$4)/7</f>
        <v>4.2142857142857144</v>
      </c>
      <c r="AG6" s="3">
        <f>SUMPRODUCT(Table_145[[#This Row],[Nickname]:[Sexual preferences]],'Privacy values experts'!$B$5:$S$5)/7</f>
        <v>3.4714285714285711</v>
      </c>
      <c r="AH6" s="3">
        <f>SUMPRODUCT(Table_145[[#This Row],[Nickname]:[Sexual preferences]],'Privacy values experts'!$B$6:$S$6)/7</f>
        <v>3.0238095238095233</v>
      </c>
      <c r="AI6" s="3">
        <f>SUMPRODUCT(Table_145[[#This Row],[Nickname]:[Sexual preferences]],'Privacy values experts'!$B$7:$S$7)/7</f>
        <v>3.3968253968253967</v>
      </c>
      <c r="AJ6" s="3">
        <f>SUMPRODUCT(Table_145[[#This Row],[Nickname]:[Sexual preferences]],'Privacy values experts'!$B$8:$S$8)/7</f>
        <v>4.5178571428571432</v>
      </c>
      <c r="AK6" s="3">
        <f t="shared" si="0"/>
        <v>26.511961451247164</v>
      </c>
      <c r="AL6" s="3"/>
      <c r="AM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6">
        <f t="shared" si="1"/>
        <v>17.67464096749811</v>
      </c>
    </row>
    <row r="7" spans="1:43" customFormat="1" x14ac:dyDescent="0.25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SUMPRODUCT(Table_145[[#This Row],[Nickname]:[Sexual preferences]],'Privacy values experts'!$B$2:$S$2)/7</f>
        <v>6.8571428571428568</v>
      </c>
      <c r="AE7" s="3">
        <f>SUMPRODUCT(Table_145[[#This Row],[Nickname]:[Sexual preferences]],'Privacy values experts'!$B$3:$S$3)/7</f>
        <v>6.3809523809523805</v>
      </c>
      <c r="AF7" s="3">
        <f>SUMPRODUCT(Table_145[[#This Row],[Nickname]:[Sexual preferences]],'Privacy values experts'!$B$4:$S$4)/7</f>
        <v>7</v>
      </c>
      <c r="AG7" s="3">
        <f>SUMPRODUCT(Table_145[[#This Row],[Nickname]:[Sexual preferences]],'Privacy values experts'!$B$5:$S$5)/7</f>
        <v>6.0285714285714276</v>
      </c>
      <c r="AH7" s="3">
        <f>SUMPRODUCT(Table_145[[#This Row],[Nickname]:[Sexual preferences]],'Privacy values experts'!$B$6:$S$6)/7</f>
        <v>5.0595238095238093</v>
      </c>
      <c r="AI7" s="3">
        <f>SUMPRODUCT(Table_145[[#This Row],[Nickname]:[Sexual preferences]],'Privacy values experts'!$B$7:$S$7)/7</f>
        <v>5.5396825396825395</v>
      </c>
      <c r="AJ7" s="3">
        <f>SUMPRODUCT(Table_145[[#This Row],[Nickname]:[Sexual preferences]],'Privacy values experts'!$B$8:$S$8)/7</f>
        <v>7.5535714285714288</v>
      </c>
      <c r="AK7" s="3">
        <f t="shared" si="0"/>
        <v>44.419444444444444</v>
      </c>
      <c r="AL7" s="3"/>
      <c r="AM7">
        <f>(((IF(Table_145[[#This Row],[extra sec]]=1,1,0)+IF(Table_145[[#This Row],[min mask]]="l",1,0)+IF(Table_145[[#This Row],[min length]]&gt;7,1,0))/6+0.5)+IF(Table_145[[#This Row],[min length]]&gt;8,0.5,0))*IF(Table_145[[#This Row],[2fa]]=1,1.5,1)</f>
        <v>1.7499999999999998</v>
      </c>
      <c r="AO7">
        <f t="shared" si="1"/>
        <v>25.382539682539687</v>
      </c>
    </row>
    <row r="8" spans="1:43" customFormat="1" x14ac:dyDescent="0.25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SUMPRODUCT(Table_145[[#This Row],[Nickname]:[Sexual preferences]],'Privacy values experts'!$B$2:$S$2)/7</f>
        <v>1.2040816326530612</v>
      </c>
      <c r="AE8" s="3">
        <f>SUMPRODUCT(Table_145[[#This Row],[Nickname]:[Sexual preferences]],'Privacy values experts'!$B$3:$S$3)/7</f>
        <v>1.1904761904761905</v>
      </c>
      <c r="AF8" s="3">
        <f>SUMPRODUCT(Table_145[[#This Row],[Nickname]:[Sexual preferences]],'Privacy values experts'!$B$4:$S$4)/7</f>
        <v>1.5238095238095237</v>
      </c>
      <c r="AG8" s="3">
        <f>SUMPRODUCT(Table_145[[#This Row],[Nickname]:[Sexual preferences]],'Privacy values experts'!$B$5:$S$5)/7</f>
        <v>1.3285714285714287</v>
      </c>
      <c r="AH8" s="3">
        <f>SUMPRODUCT(Table_145[[#This Row],[Nickname]:[Sexual preferences]],'Privacy values experts'!$B$6:$S$6)/7</f>
        <v>1.25</v>
      </c>
      <c r="AI8" s="3">
        <f>SUMPRODUCT(Table_145[[#This Row],[Nickname]:[Sexual preferences]],'Privacy values experts'!$B$7:$S$7)/7</f>
        <v>1.0793650793650793</v>
      </c>
      <c r="AJ8" s="3">
        <f>SUMPRODUCT(Table_145[[#This Row],[Nickname]:[Sexual preferences]],'Privacy values experts'!$B$8:$S$8)/7</f>
        <v>1.4285714285714286</v>
      </c>
      <c r="AK8" s="3">
        <f t="shared" si="0"/>
        <v>9.0048752834467116</v>
      </c>
      <c r="AL8" s="3"/>
      <c r="AM8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8">
        <f t="shared" si="1"/>
        <v>13.507312925170067</v>
      </c>
    </row>
    <row r="9" spans="1:43" customFormat="1" x14ac:dyDescent="0.25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SUMPRODUCT(Table_145[[#This Row],[Nickname]:[Sexual preferences]],'Privacy values experts'!$B$2:$S$2)/7</f>
        <v>4.2653061224489806</v>
      </c>
      <c r="AE9" s="3">
        <f>SUMPRODUCT(Table_145[[#This Row],[Nickname]:[Sexual preferences]],'Privacy values experts'!$B$3:$S$3)/7</f>
        <v>3.8095238095238098</v>
      </c>
      <c r="AF9" s="3">
        <f>SUMPRODUCT(Table_145[[#This Row],[Nickname]:[Sexual preferences]],'Privacy values experts'!$B$4:$S$4)/7</f>
        <v>4.4523809523809517</v>
      </c>
      <c r="AG9" s="3">
        <f>SUMPRODUCT(Table_145[[#This Row],[Nickname]:[Sexual preferences]],'Privacy values experts'!$B$5:$S$5)/7</f>
        <v>4.1285714285714281</v>
      </c>
      <c r="AH9" s="3">
        <f>SUMPRODUCT(Table_145[[#This Row],[Nickname]:[Sexual preferences]],'Privacy values experts'!$B$6:$S$6)/7</f>
        <v>3.2976190476190479</v>
      </c>
      <c r="AI9" s="3">
        <f>SUMPRODUCT(Table_145[[#This Row],[Nickname]:[Sexual preferences]],'Privacy values experts'!$B$7:$S$7)/7</f>
        <v>3.3650793650793651</v>
      </c>
      <c r="AJ9" s="3">
        <f>SUMPRODUCT(Table_145[[#This Row],[Nickname]:[Sexual preferences]],'Privacy values experts'!$B$8:$S$8)/7</f>
        <v>4.875</v>
      </c>
      <c r="AK9" s="3">
        <f t="shared" si="0"/>
        <v>28.19348072562358</v>
      </c>
      <c r="AL9" s="3"/>
      <c r="AM9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9">
        <f t="shared" si="1"/>
        <v>33.832176870748299</v>
      </c>
    </row>
    <row r="10" spans="1:43" customFormat="1" x14ac:dyDescent="0.25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SUMPRODUCT(Table_145[[#This Row],[Nickname]:[Sexual preferences]],'Privacy values experts'!$B$2:$S$2)/7</f>
        <v>1.6326530612244901</v>
      </c>
      <c r="AE10" s="3">
        <f>SUMPRODUCT(Table_145[[#This Row],[Nickname]:[Sexual preferences]],'Privacy values experts'!$B$3:$S$3)/7</f>
        <v>1.4047619047619049</v>
      </c>
      <c r="AF10" s="3">
        <f>SUMPRODUCT(Table_145[[#This Row],[Nickname]:[Sexual preferences]],'Privacy values experts'!$B$4:$S$4)/7</f>
        <v>1.9047619047619047</v>
      </c>
      <c r="AG10" s="3">
        <f>SUMPRODUCT(Table_145[[#This Row],[Nickname]:[Sexual preferences]],'Privacy values experts'!$B$5:$S$5)/7</f>
        <v>1.1571428571428573</v>
      </c>
      <c r="AH10" s="3">
        <f>SUMPRODUCT(Table_145[[#This Row],[Nickname]:[Sexual preferences]],'Privacy values experts'!$B$6:$S$6)/7</f>
        <v>1.1428571428571428</v>
      </c>
      <c r="AI10" s="3">
        <f>SUMPRODUCT(Table_145[[#This Row],[Nickname]:[Sexual preferences]],'Privacy values experts'!$B$7:$S$7)/7</f>
        <v>1.0952380952380953</v>
      </c>
      <c r="AJ10" s="3">
        <f>SUMPRODUCT(Table_145[[#This Row],[Nickname]:[Sexual preferences]],'Privacy values experts'!$B$8:$S$8)/7</f>
        <v>1.75</v>
      </c>
      <c r="AK10" s="3">
        <f t="shared" si="0"/>
        <v>10.087414965986396</v>
      </c>
      <c r="AL10" s="3"/>
      <c r="AM1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0">
        <f t="shared" si="1"/>
        <v>10.087414965986396</v>
      </c>
    </row>
    <row r="11" spans="1:43" customFormat="1" x14ac:dyDescent="0.25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SUMPRODUCT(Table_145[[#This Row],[Nickname]:[Sexual preferences]],'Privacy values experts'!$B$2:$S$2)/7</f>
        <v>2.4285714285714284</v>
      </c>
      <c r="AE11" s="3">
        <f>SUMPRODUCT(Table_145[[#This Row],[Nickname]:[Sexual preferences]],'Privacy values experts'!$B$3:$S$3)/7</f>
        <v>2.2857142857142856</v>
      </c>
      <c r="AF11" s="3">
        <f>SUMPRODUCT(Table_145[[#This Row],[Nickname]:[Sexual preferences]],'Privacy values experts'!$B$4:$S$4)/7</f>
        <v>2.6666666666666665</v>
      </c>
      <c r="AG11" s="3">
        <f>SUMPRODUCT(Table_145[[#This Row],[Nickname]:[Sexual preferences]],'Privacy values experts'!$B$5:$S$5)/7</f>
        <v>2.4142857142857146</v>
      </c>
      <c r="AH11" s="3">
        <f>SUMPRODUCT(Table_145[[#This Row],[Nickname]:[Sexual preferences]],'Privacy values experts'!$B$6:$S$6)/7</f>
        <v>2.0714285714285716</v>
      </c>
      <c r="AI11" s="3">
        <f>SUMPRODUCT(Table_145[[#This Row],[Nickname]:[Sexual preferences]],'Privacy values experts'!$B$7:$S$7)/7</f>
        <v>1.9523809523809526</v>
      </c>
      <c r="AJ11" s="3">
        <f>SUMPRODUCT(Table_145[[#This Row],[Nickname]:[Sexual preferences]],'Privacy values experts'!$B$8:$S$8)/7</f>
        <v>2.7678571428571428</v>
      </c>
      <c r="AK11" s="3">
        <f t="shared" si="0"/>
        <v>16.586904761904762</v>
      </c>
      <c r="AL11" s="3"/>
      <c r="AM1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1">
        <f t="shared" si="1"/>
        <v>16.586904761904762</v>
      </c>
    </row>
    <row r="12" spans="1:43" customFormat="1" x14ac:dyDescent="0.25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SUMPRODUCT(Table_145[[#This Row],[Nickname]:[Sexual preferences]],'Privacy values experts'!$B$2:$S$2)/7</f>
        <v>4.6938775510204076</v>
      </c>
      <c r="AE12" s="3">
        <f>SUMPRODUCT(Table_145[[#This Row],[Nickname]:[Sexual preferences]],'Privacy values experts'!$B$3:$S$3)/7</f>
        <v>4.1904761904761907</v>
      </c>
      <c r="AF12" s="3">
        <f>SUMPRODUCT(Table_145[[#This Row],[Nickname]:[Sexual preferences]],'Privacy values experts'!$B$4:$S$4)/7</f>
        <v>4.7857142857142856</v>
      </c>
      <c r="AG12" s="3">
        <f>SUMPRODUCT(Table_145[[#This Row],[Nickname]:[Sexual preferences]],'Privacy values experts'!$B$5:$S$5)/7</f>
        <v>3.9285714285714279</v>
      </c>
      <c r="AH12" s="3">
        <f>SUMPRODUCT(Table_145[[#This Row],[Nickname]:[Sexual preferences]],'Privacy values experts'!$B$6:$S$6)/7</f>
        <v>3.3214285714285716</v>
      </c>
      <c r="AI12" s="3">
        <f>SUMPRODUCT(Table_145[[#This Row],[Nickname]:[Sexual preferences]],'Privacy values experts'!$B$7:$S$7)/7</f>
        <v>3.4285714285714293</v>
      </c>
      <c r="AJ12" s="3">
        <f>SUMPRODUCT(Table_145[[#This Row],[Nickname]:[Sexual preferences]],'Privacy values experts'!$B$8:$S$8)/7</f>
        <v>5.1071428571428568</v>
      </c>
      <c r="AK12" s="3">
        <f t="shared" si="0"/>
        <v>29.455782312925173</v>
      </c>
      <c r="AL12" s="3"/>
      <c r="AM12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12">
        <f t="shared" si="1"/>
        <v>14.727891156462587</v>
      </c>
    </row>
    <row r="13" spans="1:43" customFormat="1" x14ac:dyDescent="0.25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SUMPRODUCT(Table_145[[#This Row],[Nickname]:[Sexual preferences]],'Privacy values experts'!$B$2:$S$2)/7</f>
        <v>2.9795918367346941</v>
      </c>
      <c r="AE13" s="3">
        <f>SUMPRODUCT(Table_145[[#This Row],[Nickname]:[Sexual preferences]],'Privacy values experts'!$B$3:$S$3)/7</f>
        <v>2.6190476190476195</v>
      </c>
      <c r="AF13" s="3">
        <f>SUMPRODUCT(Table_145[[#This Row],[Nickname]:[Sexual preferences]],'Privacy values experts'!$B$4:$S$4)/7</f>
        <v>3.0952380952380953</v>
      </c>
      <c r="AG13" s="3">
        <f>SUMPRODUCT(Table_145[[#This Row],[Nickname]:[Sexual preferences]],'Privacy values experts'!$B$5:$S$5)/7</f>
        <v>2.2142857142857144</v>
      </c>
      <c r="AH13" s="3">
        <f>SUMPRODUCT(Table_145[[#This Row],[Nickname]:[Sexual preferences]],'Privacy values experts'!$B$6:$S$6)/7</f>
        <v>1.9404761904761902</v>
      </c>
      <c r="AI13" s="3">
        <f>SUMPRODUCT(Table_145[[#This Row],[Nickname]:[Sexual preferences]],'Privacy values experts'!$B$7:$S$7)/7</f>
        <v>2.1746031746031749</v>
      </c>
      <c r="AJ13" s="3">
        <f>SUMPRODUCT(Table_145[[#This Row],[Nickname]:[Sexual preferences]],'Privacy values experts'!$B$8:$S$8)/7</f>
        <v>3.1428571428571428</v>
      </c>
      <c r="AK13" s="3">
        <f t="shared" si="0"/>
        <v>18.166099773242628</v>
      </c>
      <c r="AL13" s="3"/>
      <c r="AM13">
        <f>(((IF(Table_145[[#This Row],[extra sec]]=1,1,0)+IF(Table_145[[#This Row],[min mask]]="l",1,0)+IF(Table_145[[#This Row],[min length]]&gt;7,1,0))/6+0.5)+IF(Table_145[[#This Row],[min length]]&gt;8,0.5,0))*IF(Table_145[[#This Row],[2fa]]=1,1.5,1)</f>
        <v>1.1666666666666665</v>
      </c>
      <c r="AO13">
        <f t="shared" si="1"/>
        <v>15.570942662779398</v>
      </c>
    </row>
    <row r="14" spans="1:43" customFormat="1" x14ac:dyDescent="0.25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SUMPRODUCT(Table_145[[#This Row],[Nickname]:[Sexual preferences]],'Privacy values experts'!$B$2:$S$2)/7</f>
        <v>4.7142857142857153</v>
      </c>
      <c r="AE14" s="3">
        <f>SUMPRODUCT(Table_145[[#This Row],[Nickname]:[Sexual preferences]],'Privacy values experts'!$B$3:$S$3)/7</f>
        <v>4.2142857142857144</v>
      </c>
      <c r="AF14" s="3">
        <f>SUMPRODUCT(Table_145[[#This Row],[Nickname]:[Sexual preferences]],'Privacy values experts'!$B$4:$S$4)/7</f>
        <v>5.0476190476190483</v>
      </c>
      <c r="AG14" s="3">
        <f>SUMPRODUCT(Table_145[[#This Row],[Nickname]:[Sexual preferences]],'Privacy values experts'!$B$5:$S$5)/7</f>
        <v>4.2714285714285714</v>
      </c>
      <c r="AH14" s="3">
        <f>SUMPRODUCT(Table_145[[#This Row],[Nickname]:[Sexual preferences]],'Privacy values experts'!$B$6:$S$6)/7</f>
        <v>3.4404761904761907</v>
      </c>
      <c r="AI14" s="3">
        <f>SUMPRODUCT(Table_145[[#This Row],[Nickname]:[Sexual preferences]],'Privacy values experts'!$B$7:$S$7)/7</f>
        <v>3.7142857142857149</v>
      </c>
      <c r="AJ14" s="3">
        <f>SUMPRODUCT(Table_145[[#This Row],[Nickname]:[Sexual preferences]],'Privacy values experts'!$B$8:$S$8)/7</f>
        <v>5.2857142857142856</v>
      </c>
      <c r="AK14" s="3">
        <f t="shared" si="0"/>
        <v>30.68809523809524</v>
      </c>
      <c r="AL14" s="3"/>
      <c r="AM1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14">
        <f t="shared" si="1"/>
        <v>24.550476190476193</v>
      </c>
    </row>
    <row r="15" spans="1:43" customFormat="1" x14ac:dyDescent="0.25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SUMPRODUCT(Table_145[[#This Row],[Nickname]:[Sexual preferences]],'Privacy values experts'!$B$2:$S$2)/7</f>
        <v>4.6938775510204085</v>
      </c>
      <c r="AE15" s="3">
        <f>SUMPRODUCT(Table_145[[#This Row],[Nickname]:[Sexual preferences]],'Privacy values experts'!$B$3:$S$3)/7</f>
        <v>4.0476190476190483</v>
      </c>
      <c r="AF15" s="3">
        <f>SUMPRODUCT(Table_145[[#This Row],[Nickname]:[Sexual preferences]],'Privacy values experts'!$B$4:$S$4)/7</f>
        <v>5.0476190476190466</v>
      </c>
      <c r="AG15" s="3">
        <f>SUMPRODUCT(Table_145[[#This Row],[Nickname]:[Sexual preferences]],'Privacy values experts'!$B$5:$S$5)/7</f>
        <v>3.9857142857142853</v>
      </c>
      <c r="AH15" s="3">
        <f>SUMPRODUCT(Table_145[[#This Row],[Nickname]:[Sexual preferences]],'Privacy values experts'!$B$6:$S$6)/7</f>
        <v>3.1547619047619051</v>
      </c>
      <c r="AI15" s="3">
        <f>SUMPRODUCT(Table_145[[#This Row],[Nickname]:[Sexual preferences]],'Privacy values experts'!$B$7:$S$7)/7</f>
        <v>3.3015873015873018</v>
      </c>
      <c r="AJ15" s="3">
        <f>SUMPRODUCT(Table_145[[#This Row],[Nickname]:[Sexual preferences]],'Privacy values experts'!$B$8:$S$8)/7</f>
        <v>5.125</v>
      </c>
      <c r="AK15" s="3">
        <f t="shared" si="0"/>
        <v>29.356179138321995</v>
      </c>
      <c r="AL15" s="3"/>
      <c r="AM1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5">
        <f t="shared" si="1"/>
        <v>29.356179138321995</v>
      </c>
    </row>
    <row r="16" spans="1:43" customFormat="1" x14ac:dyDescent="0.25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SUMPRODUCT(Table_145[[#This Row],[Nickname]:[Sexual preferences]],'Privacy values experts'!$B$2:$S$2)/7</f>
        <v>2.2244897959183674</v>
      </c>
      <c r="AE16" s="3">
        <f>SUMPRODUCT(Table_145[[#This Row],[Nickname]:[Sexual preferences]],'Privacy values experts'!$B$3:$S$3)/7</f>
        <v>2.1190476190476191</v>
      </c>
      <c r="AF16" s="3">
        <f>SUMPRODUCT(Table_145[[#This Row],[Nickname]:[Sexual preferences]],'Privacy values experts'!$B$4:$S$4)/7</f>
        <v>2.666666666666667</v>
      </c>
      <c r="AG16" s="3">
        <f>SUMPRODUCT(Table_145[[#This Row],[Nickname]:[Sexual preferences]],'Privacy values experts'!$B$5:$S$5)/7</f>
        <v>2.0285714285714285</v>
      </c>
      <c r="AH16" s="3">
        <f>SUMPRODUCT(Table_145[[#This Row],[Nickname]:[Sexual preferences]],'Privacy values experts'!$B$6:$S$6)/7</f>
        <v>1.7976190476190474</v>
      </c>
      <c r="AI16" s="3">
        <f>SUMPRODUCT(Table_145[[#This Row],[Nickname]:[Sexual preferences]],'Privacy values experts'!$B$7:$S$7)/7</f>
        <v>1.7777777777777779</v>
      </c>
      <c r="AJ16" s="3">
        <f>SUMPRODUCT(Table_145[[#This Row],[Nickname]:[Sexual preferences]],'Privacy values experts'!$B$8:$S$8)/7</f>
        <v>2.4821428571428572</v>
      </c>
      <c r="AK16" s="3">
        <f t="shared" si="0"/>
        <v>15.096315192743766</v>
      </c>
      <c r="AL16" s="3"/>
      <c r="AM1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16">
        <f t="shared" si="1"/>
        <v>10.064210128495844</v>
      </c>
    </row>
    <row r="17" spans="1:41" customFormat="1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SUMPRODUCT(Table_145[[#This Row],[Nickname]:[Sexual preferences]],'Privacy values experts'!$B$2:$S$2)/7</f>
        <v>2.9795918367346941</v>
      </c>
      <c r="AE17" s="3">
        <f>SUMPRODUCT(Table_145[[#This Row],[Nickname]:[Sexual preferences]],'Privacy values experts'!$B$3:$S$3)/7</f>
        <v>2.666666666666667</v>
      </c>
      <c r="AF17" s="3">
        <f>SUMPRODUCT(Table_145[[#This Row],[Nickname]:[Sexual preferences]],'Privacy values experts'!$B$4:$S$4)/7</f>
        <v>3.2142857142857144</v>
      </c>
      <c r="AG17" s="3">
        <f>SUMPRODUCT(Table_145[[#This Row],[Nickname]:[Sexual preferences]],'Privacy values experts'!$B$5:$S$5)/7</f>
        <v>2.371428571428571</v>
      </c>
      <c r="AH17" s="3">
        <f>SUMPRODUCT(Table_145[[#This Row],[Nickname]:[Sexual preferences]],'Privacy values experts'!$B$6:$S$6)/7</f>
        <v>2.1547619047619047</v>
      </c>
      <c r="AI17" s="3">
        <f>SUMPRODUCT(Table_145[[#This Row],[Nickname]:[Sexual preferences]],'Privacy values experts'!$B$7:$S$7)/7</f>
        <v>2.0317460317460321</v>
      </c>
      <c r="AJ17" s="3">
        <f>SUMPRODUCT(Table_145[[#This Row],[Nickname]:[Sexual preferences]],'Privacy values experts'!$B$8:$S$8)/7</f>
        <v>3.0357142857142856</v>
      </c>
      <c r="AK17" s="3">
        <f t="shared" si="0"/>
        <v>18.454195011337866</v>
      </c>
      <c r="AL17" s="3"/>
      <c r="AM17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17">
        <f t="shared" si="1"/>
        <v>9.2270975056689331</v>
      </c>
    </row>
    <row r="18" spans="1:41" customFormat="1" x14ac:dyDescent="0.25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SUMPRODUCT(Table_145[[#This Row],[Nickname]:[Sexual preferences]],'Privacy values experts'!$B$2:$S$2)/7</f>
        <v>2.9795918367346941</v>
      </c>
      <c r="AE18" s="3">
        <f>SUMPRODUCT(Table_145[[#This Row],[Nickname]:[Sexual preferences]],'Privacy values experts'!$B$3:$S$3)/7</f>
        <v>2.666666666666667</v>
      </c>
      <c r="AF18" s="3">
        <f>SUMPRODUCT(Table_145[[#This Row],[Nickname]:[Sexual preferences]],'Privacy values experts'!$B$4:$S$4)/7</f>
        <v>3.2142857142857144</v>
      </c>
      <c r="AG18" s="3">
        <f>SUMPRODUCT(Table_145[[#This Row],[Nickname]:[Sexual preferences]],'Privacy values experts'!$B$5:$S$5)/7</f>
        <v>2.371428571428571</v>
      </c>
      <c r="AH18" s="3">
        <f>SUMPRODUCT(Table_145[[#This Row],[Nickname]:[Sexual preferences]],'Privacy values experts'!$B$6:$S$6)/7</f>
        <v>2.1547619047619047</v>
      </c>
      <c r="AI18" s="3">
        <f>SUMPRODUCT(Table_145[[#This Row],[Nickname]:[Sexual preferences]],'Privacy values experts'!$B$7:$S$7)/7</f>
        <v>2.0317460317460321</v>
      </c>
      <c r="AJ18" s="3">
        <f>SUMPRODUCT(Table_145[[#This Row],[Nickname]:[Sexual preferences]],'Privacy values experts'!$B$8:$S$8)/7</f>
        <v>3.0357142857142856</v>
      </c>
      <c r="AK18" s="3">
        <f t="shared" si="0"/>
        <v>18.454195011337866</v>
      </c>
      <c r="AL18" s="3"/>
      <c r="AM18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18">
        <f t="shared" si="1"/>
        <v>24.605593348450487</v>
      </c>
    </row>
    <row r="19" spans="1:41" customFormat="1" x14ac:dyDescent="0.25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SUMPRODUCT(Table_145[[#This Row],[Nickname]:[Sexual preferences]],'Privacy values experts'!$B$2:$S$2)/7</f>
        <v>3.9591836734693877</v>
      </c>
      <c r="AE19" s="3">
        <f>SUMPRODUCT(Table_145[[#This Row],[Nickname]:[Sexual preferences]],'Privacy values experts'!$B$3:$S$3)/7</f>
        <v>3.7857142857142856</v>
      </c>
      <c r="AF19" s="3">
        <f>SUMPRODUCT(Table_145[[#This Row],[Nickname]:[Sexual preferences]],'Privacy values experts'!$B$4:$S$4)/7</f>
        <v>4.333333333333333</v>
      </c>
      <c r="AG19" s="3">
        <f>SUMPRODUCT(Table_145[[#This Row],[Nickname]:[Sexual preferences]],'Privacy values experts'!$B$5:$S$5)/7</f>
        <v>3.4285714285714279</v>
      </c>
      <c r="AH19" s="3">
        <f>SUMPRODUCT(Table_145[[#This Row],[Nickname]:[Sexual preferences]],'Privacy values experts'!$B$6:$S$6)/7</f>
        <v>2.9761904761904758</v>
      </c>
      <c r="AI19" s="3">
        <f>SUMPRODUCT(Table_145[[#This Row],[Nickname]:[Sexual preferences]],'Privacy values experts'!$B$7:$S$7)/7</f>
        <v>3.0634920634920637</v>
      </c>
      <c r="AJ19" s="3">
        <f>SUMPRODUCT(Table_145[[#This Row],[Nickname]:[Sexual preferences]],'Privacy values experts'!$B$8:$S$8)/7</f>
        <v>4.375</v>
      </c>
      <c r="AK19" s="3">
        <f t="shared" si="0"/>
        <v>25.921485260770972</v>
      </c>
      <c r="AL19" s="3"/>
      <c r="AM19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19">
        <f t="shared" si="1"/>
        <v>20.737188208616779</v>
      </c>
    </row>
    <row r="20" spans="1:41" customFormat="1" ht="15.75" customHeight="1" x14ac:dyDescent="0.25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SUMPRODUCT(Table_145[[#This Row],[Nickname]:[Sexual preferences]],'Privacy values experts'!$B$2:$S$2)/7</f>
        <v>3.1428571428571432</v>
      </c>
      <c r="AE20" s="3">
        <f>SUMPRODUCT(Table_145[[#This Row],[Nickname]:[Sexual preferences]],'Privacy values experts'!$B$3:$S$3)/7</f>
        <v>2.7857142857142856</v>
      </c>
      <c r="AF20" s="3">
        <f>SUMPRODUCT(Table_145[[#This Row],[Nickname]:[Sexual preferences]],'Privacy values experts'!$B$4:$S$4)/7</f>
        <v>3.1190476190476191</v>
      </c>
      <c r="AG20" s="3">
        <f>SUMPRODUCT(Table_145[[#This Row],[Nickname]:[Sexual preferences]],'Privacy values experts'!$B$5:$S$5)/7</f>
        <v>2.7428571428571429</v>
      </c>
      <c r="AH20" s="3">
        <f>SUMPRODUCT(Table_145[[#This Row],[Nickname]:[Sexual preferences]],'Privacy values experts'!$B$6:$S$6)/7</f>
        <v>2.3690476190476191</v>
      </c>
      <c r="AI20" s="3">
        <f>SUMPRODUCT(Table_145[[#This Row],[Nickname]:[Sexual preferences]],'Privacy values experts'!$B$7:$S$7)/7</f>
        <v>2.126984126984127</v>
      </c>
      <c r="AJ20" s="3">
        <f>SUMPRODUCT(Table_145[[#This Row],[Nickname]:[Sexual preferences]],'Privacy values experts'!$B$8:$S$8)/7</f>
        <v>3.25</v>
      </c>
      <c r="AK20" s="3">
        <f t="shared" si="0"/>
        <v>19.536507936507938</v>
      </c>
      <c r="AL20" s="3"/>
      <c r="AM2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0">
        <f t="shared" si="1"/>
        <v>19.536507936507938</v>
      </c>
    </row>
    <row r="21" spans="1:41" customFormat="1" ht="15.75" customHeight="1" x14ac:dyDescent="0.25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SUMPRODUCT(Table_145[[#This Row],[Nickname]:[Sexual preferences]],'Privacy values experts'!$B$2:$S$2)/7</f>
        <v>2.1224489795918369</v>
      </c>
      <c r="AE21" s="3">
        <f>SUMPRODUCT(Table_145[[#This Row],[Nickname]:[Sexual preferences]],'Privacy values experts'!$B$3:$S$3)/7</f>
        <v>2.0238095238095242</v>
      </c>
      <c r="AF21" s="3">
        <f>SUMPRODUCT(Table_145[[#This Row],[Nickname]:[Sexual preferences]],'Privacy values experts'!$B$4:$S$4)/7</f>
        <v>2.5476190476190474</v>
      </c>
      <c r="AG21" s="3">
        <f>SUMPRODUCT(Table_145[[#This Row],[Nickname]:[Sexual preferences]],'Privacy values experts'!$B$5:$S$5)/7</f>
        <v>1.9000000000000001</v>
      </c>
      <c r="AH21" s="3">
        <f>SUMPRODUCT(Table_145[[#This Row],[Nickname]:[Sexual preferences]],'Privacy values experts'!$B$6:$S$6)/7</f>
        <v>1.6904761904761902</v>
      </c>
      <c r="AI21" s="3">
        <f>SUMPRODUCT(Table_145[[#This Row],[Nickname]:[Sexual preferences]],'Privacy values experts'!$B$7:$S$7)/7</f>
        <v>1.6825396825396826</v>
      </c>
      <c r="AJ21" s="3">
        <f>SUMPRODUCT(Table_145[[#This Row],[Nickname]:[Sexual preferences]],'Privacy values experts'!$B$8:$S$8)/7</f>
        <v>2.4107142857142856</v>
      </c>
      <c r="AK21" s="3">
        <f t="shared" si="0"/>
        <v>14.377607709750567</v>
      </c>
      <c r="AL21" s="3"/>
      <c r="AM2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1">
        <f t="shared" si="1"/>
        <v>14.377607709750567</v>
      </c>
    </row>
    <row r="22" spans="1:41" customFormat="1" ht="15.75" customHeight="1" x14ac:dyDescent="0.25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SUMPRODUCT(Table_145[[#This Row],[Nickname]:[Sexual preferences]],'Privacy values experts'!$B$2:$S$2)/7</f>
        <v>1.2448979591836735</v>
      </c>
      <c r="AE22" s="3">
        <f>SUMPRODUCT(Table_145[[#This Row],[Nickname]:[Sexual preferences]],'Privacy values experts'!$B$3:$S$3)/7</f>
        <v>1.2619047619047621</v>
      </c>
      <c r="AF22" s="3">
        <f>SUMPRODUCT(Table_145[[#This Row],[Nickname]:[Sexual preferences]],'Privacy values experts'!$B$4:$S$4)/7</f>
        <v>1.5238095238095237</v>
      </c>
      <c r="AG22" s="3">
        <f>SUMPRODUCT(Table_145[[#This Row],[Nickname]:[Sexual preferences]],'Privacy values experts'!$B$5:$S$5)/7</f>
        <v>1.3</v>
      </c>
      <c r="AH22" s="3">
        <f>SUMPRODUCT(Table_145[[#This Row],[Nickname]:[Sexual preferences]],'Privacy values experts'!$B$6:$S$6)/7</f>
        <v>1.2380952380952384</v>
      </c>
      <c r="AI22" s="3">
        <f>SUMPRODUCT(Table_145[[#This Row],[Nickname]:[Sexual preferences]],'Privacy values experts'!$B$7:$S$7)/7</f>
        <v>1.0634920634920635</v>
      </c>
      <c r="AJ22" s="3">
        <f>SUMPRODUCT(Table_145[[#This Row],[Nickname]:[Sexual preferences]],'Privacy values experts'!$B$8:$S$8)/7</f>
        <v>1.4464285714285714</v>
      </c>
      <c r="AK22" s="3">
        <f t="shared" si="0"/>
        <v>9.0786281179138317</v>
      </c>
      <c r="AL22" s="3"/>
      <c r="AM22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22">
        <f t="shared" si="1"/>
        <v>13.617942176870748</v>
      </c>
    </row>
    <row r="23" spans="1:41" customFormat="1" ht="15.75" customHeight="1" x14ac:dyDescent="0.25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SUMPRODUCT(Table_145[[#This Row],[Nickname]:[Sexual preferences]],'Privacy values experts'!$B$2:$S$2)/7</f>
        <v>2.9795918367346941</v>
      </c>
      <c r="AE23" s="3">
        <f>SUMPRODUCT(Table_145[[#This Row],[Nickname]:[Sexual preferences]],'Privacy values experts'!$B$3:$S$3)/7</f>
        <v>2.666666666666667</v>
      </c>
      <c r="AF23" s="3">
        <f>SUMPRODUCT(Table_145[[#This Row],[Nickname]:[Sexual preferences]],'Privacy values experts'!$B$4:$S$4)/7</f>
        <v>3.2142857142857144</v>
      </c>
      <c r="AG23" s="3">
        <f>SUMPRODUCT(Table_145[[#This Row],[Nickname]:[Sexual preferences]],'Privacy values experts'!$B$5:$S$5)/7</f>
        <v>2.371428571428571</v>
      </c>
      <c r="AH23" s="3">
        <f>SUMPRODUCT(Table_145[[#This Row],[Nickname]:[Sexual preferences]],'Privacy values experts'!$B$6:$S$6)/7</f>
        <v>2.1547619047619047</v>
      </c>
      <c r="AI23" s="3">
        <f>SUMPRODUCT(Table_145[[#This Row],[Nickname]:[Sexual preferences]],'Privacy values experts'!$B$7:$S$7)/7</f>
        <v>2.0317460317460321</v>
      </c>
      <c r="AJ23" s="3">
        <f>SUMPRODUCT(Table_145[[#This Row],[Nickname]:[Sexual preferences]],'Privacy values experts'!$B$8:$S$8)/7</f>
        <v>3.0357142857142856</v>
      </c>
      <c r="AK23" s="3">
        <f t="shared" si="0"/>
        <v>18.454195011337866</v>
      </c>
      <c r="AL23" s="3"/>
      <c r="AM2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3">
        <f t="shared" si="1"/>
        <v>18.454195011337866</v>
      </c>
    </row>
    <row r="24" spans="1:41" customFormat="1" ht="15.75" customHeight="1" x14ac:dyDescent="0.25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SUMPRODUCT(Table_145[[#This Row],[Nickname]:[Sexual preferences]],'Privacy values experts'!$B$2:$S$2)/7</f>
        <v>2.5918367346938775</v>
      </c>
      <c r="AE24" s="3">
        <f>SUMPRODUCT(Table_145[[#This Row],[Nickname]:[Sexual preferences]],'Privacy values experts'!$B$3:$S$3)/7</f>
        <v>2.3809523809523809</v>
      </c>
      <c r="AF24" s="3">
        <f>SUMPRODUCT(Table_145[[#This Row],[Nickname]:[Sexual preferences]],'Privacy values experts'!$B$4:$S$4)/7</f>
        <v>2.6666666666666665</v>
      </c>
      <c r="AG24" s="3">
        <f>SUMPRODUCT(Table_145[[#This Row],[Nickname]:[Sexual preferences]],'Privacy values experts'!$B$5:$S$5)/7</f>
        <v>1.6857142857142857</v>
      </c>
      <c r="AH24" s="3">
        <f>SUMPRODUCT(Table_145[[#This Row],[Nickname]:[Sexual preferences]],'Privacy values experts'!$B$6:$S$6)/7</f>
        <v>1.6309523809523807</v>
      </c>
      <c r="AI24" s="3">
        <f>SUMPRODUCT(Table_145[[#This Row],[Nickname]:[Sexual preferences]],'Privacy values experts'!$B$7:$S$7)/7</f>
        <v>2.2380952380952381</v>
      </c>
      <c r="AJ24" s="3">
        <f>SUMPRODUCT(Table_145[[#This Row],[Nickname]:[Sexual preferences]],'Privacy values experts'!$B$8:$S$8)/7</f>
        <v>3.0357142857142856</v>
      </c>
      <c r="AK24" s="3">
        <f t="shared" si="0"/>
        <v>16.229931972789114</v>
      </c>
      <c r="AL24" s="3"/>
      <c r="AM24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24">
        <f t="shared" si="1"/>
        <v>24.344897959183672</v>
      </c>
    </row>
    <row r="25" spans="1:41" customFormat="1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SUMPRODUCT(Table_145[[#This Row],[Nickname]:[Sexual preferences]],'Privacy values experts'!$B$2:$S$2)/7</f>
        <v>7.7142857142857144</v>
      </c>
      <c r="AE25" s="3">
        <f>SUMPRODUCT(Table_145[[#This Row],[Nickname]:[Sexual preferences]],'Privacy values experts'!$B$3:$S$3)/7</f>
        <v>7.3095238095238102</v>
      </c>
      <c r="AF25" s="3">
        <f>SUMPRODUCT(Table_145[[#This Row],[Nickname]:[Sexual preferences]],'Privacy values experts'!$B$4:$S$4)/7</f>
        <v>7.761904761904761</v>
      </c>
      <c r="AG25" s="3">
        <f>SUMPRODUCT(Table_145[[#This Row],[Nickname]:[Sexual preferences]],'Privacy values experts'!$B$5:$S$5)/7</f>
        <v>7.4285714285714288</v>
      </c>
      <c r="AH25" s="3">
        <f>SUMPRODUCT(Table_145[[#This Row],[Nickname]:[Sexual preferences]],'Privacy values experts'!$B$6:$S$6)/7</f>
        <v>6.25</v>
      </c>
      <c r="AI25" s="3">
        <f>SUMPRODUCT(Table_145[[#This Row],[Nickname]:[Sexual preferences]],'Privacy values experts'!$B$7:$S$7)/7</f>
        <v>6.238095238095239</v>
      </c>
      <c r="AJ25" s="3">
        <f>SUMPRODUCT(Table_145[[#This Row],[Nickname]:[Sexual preferences]],'Privacy values experts'!$B$8:$S$8)/7</f>
        <v>8.4464285714285712</v>
      </c>
      <c r="AK25" s="3">
        <f t="shared" si="0"/>
        <v>51.148809523809526</v>
      </c>
      <c r="AL25" s="3"/>
      <c r="AM2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5">
        <f t="shared" si="1"/>
        <v>51.148809523809526</v>
      </c>
    </row>
    <row r="26" spans="1:41" customFormat="1" ht="15.75" customHeight="1" x14ac:dyDescent="0.25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SUMPRODUCT(Table_145[[#This Row],[Nickname]:[Sexual preferences]],'Privacy values experts'!$B$2:$S$2)/7</f>
        <v>6.4285714285714279</v>
      </c>
      <c r="AE26" s="3">
        <f>SUMPRODUCT(Table_145[[#This Row],[Nickname]:[Sexual preferences]],'Privacy values experts'!$B$3:$S$3)/7</f>
        <v>6</v>
      </c>
      <c r="AF26" s="3">
        <f>SUMPRODUCT(Table_145[[#This Row],[Nickname]:[Sexual preferences]],'Privacy values experts'!$B$4:$S$4)/7</f>
        <v>6.4999999999999991</v>
      </c>
      <c r="AG26" s="3">
        <f>SUMPRODUCT(Table_145[[#This Row],[Nickname]:[Sexual preferences]],'Privacy values experts'!$B$5:$S$5)/7</f>
        <v>6.2000000000000011</v>
      </c>
      <c r="AH26" s="3">
        <f>SUMPRODUCT(Table_145[[#This Row],[Nickname]:[Sexual preferences]],'Privacy values experts'!$B$6:$S$6)/7</f>
        <v>5.0714285714285712</v>
      </c>
      <c r="AI26" s="3">
        <f>SUMPRODUCT(Table_145[[#This Row],[Nickname]:[Sexual preferences]],'Privacy values experts'!$B$7:$S$7)/7</f>
        <v>5.2698412698412707</v>
      </c>
      <c r="AJ26" s="3">
        <f>SUMPRODUCT(Table_145[[#This Row],[Nickname]:[Sexual preferences]],'Privacy values experts'!$B$8:$S$8)/7</f>
        <v>7.1071428571428568</v>
      </c>
      <c r="AK26" s="3">
        <f t="shared" si="0"/>
        <v>42.576984126984122</v>
      </c>
      <c r="AL26" s="3"/>
      <c r="AM2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6">
        <f t="shared" si="1"/>
        <v>28.384656084656083</v>
      </c>
    </row>
    <row r="27" spans="1:41" customFormat="1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SUMPRODUCT(Table_145[[#This Row],[Nickname]:[Sexual preferences]],'Privacy values experts'!$B$2:$S$2)/7</f>
        <v>7.1632653061224492</v>
      </c>
      <c r="AE27" s="3">
        <f>SUMPRODUCT(Table_145[[#This Row],[Nickname]:[Sexual preferences]],'Privacy values experts'!$B$3:$S$3)/7</f>
        <v>6.8809523809523805</v>
      </c>
      <c r="AF27" s="3">
        <f>SUMPRODUCT(Table_145[[#This Row],[Nickname]:[Sexual preferences]],'Privacy values experts'!$B$4:$S$4)/7</f>
        <v>7.3809523809523805</v>
      </c>
      <c r="AG27" s="3">
        <f>SUMPRODUCT(Table_145[[#This Row],[Nickname]:[Sexual preferences]],'Privacy values experts'!$B$5:$S$5)/7</f>
        <v>7.1428571428571432</v>
      </c>
      <c r="AH27" s="3">
        <f>SUMPRODUCT(Table_145[[#This Row],[Nickname]:[Sexual preferences]],'Privacy values experts'!$B$6:$S$6)/7</f>
        <v>5.9761904761904763</v>
      </c>
      <c r="AI27" s="3">
        <f>SUMPRODUCT(Table_145[[#This Row],[Nickname]:[Sexual preferences]],'Privacy values experts'!$B$7:$S$7)/7</f>
        <v>5.7142857142857144</v>
      </c>
      <c r="AJ27" s="3">
        <f>SUMPRODUCT(Table_145[[#This Row],[Nickname]:[Sexual preferences]],'Privacy values experts'!$B$8:$S$8)/7</f>
        <v>7.8214285714285712</v>
      </c>
      <c r="AK27" s="3">
        <f t="shared" si="0"/>
        <v>48.079931972789112</v>
      </c>
      <c r="AL27" s="3"/>
      <c r="AM27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27">
        <f t="shared" si="1"/>
        <v>38.463945578231289</v>
      </c>
    </row>
    <row r="28" spans="1:41" customFormat="1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SUMPRODUCT(Table_145[[#This Row],[Nickname]:[Sexual preferences]],'Privacy values experts'!$B$2:$S$2)/7</f>
        <v>4.8979591836734695</v>
      </c>
      <c r="AE28" s="3">
        <f>SUMPRODUCT(Table_145[[#This Row],[Nickname]:[Sexual preferences]],'Privacy values experts'!$B$3:$S$3)/7</f>
        <v>4.5714285714285712</v>
      </c>
      <c r="AF28" s="3">
        <f>SUMPRODUCT(Table_145[[#This Row],[Nickname]:[Sexual preferences]],'Privacy values experts'!$B$4:$S$4)/7</f>
        <v>4.9523809523809517</v>
      </c>
      <c r="AG28" s="3">
        <f>SUMPRODUCT(Table_145[[#This Row],[Nickname]:[Sexual preferences]],'Privacy values experts'!$B$5:$S$5)/7</f>
        <v>4.3857142857142861</v>
      </c>
      <c r="AH28" s="3">
        <f>SUMPRODUCT(Table_145[[#This Row],[Nickname]:[Sexual preferences]],'Privacy values experts'!$B$6:$S$6)/7</f>
        <v>3.7619047619047619</v>
      </c>
      <c r="AI28" s="3">
        <f>SUMPRODUCT(Table_145[[#This Row],[Nickname]:[Sexual preferences]],'Privacy values experts'!$B$7:$S$7)/7</f>
        <v>4.0952380952380958</v>
      </c>
      <c r="AJ28" s="3">
        <f>SUMPRODUCT(Table_145[[#This Row],[Nickname]:[Sexual preferences]],'Privacy values experts'!$B$8:$S$8)/7</f>
        <v>5.5178571428571432</v>
      </c>
      <c r="AK28" s="3">
        <f t="shared" si="0"/>
        <v>32.182482993197283</v>
      </c>
      <c r="AL28" s="3"/>
      <c r="AM28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8">
        <f t="shared" si="1"/>
        <v>21.454988662131523</v>
      </c>
    </row>
    <row r="29" spans="1:41" customFormat="1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SUMPRODUCT(Table_145[[#This Row],[Nickname]:[Sexual preferences]],'Privacy values experts'!$B$2:$S$2)/7</f>
        <v>3.6938775510204089</v>
      </c>
      <c r="AE29" s="3">
        <f>SUMPRODUCT(Table_145[[#This Row],[Nickname]:[Sexual preferences]],'Privacy values experts'!$B$3:$S$3)/7</f>
        <v>3.5952380952380949</v>
      </c>
      <c r="AF29" s="3">
        <f>SUMPRODUCT(Table_145[[#This Row],[Nickname]:[Sexual preferences]],'Privacy values experts'!$B$4:$S$4)/7</f>
        <v>4.0238095238095237</v>
      </c>
      <c r="AG29" s="3">
        <f>SUMPRODUCT(Table_145[[#This Row],[Nickname]:[Sexual preferences]],'Privacy values experts'!$B$5:$S$5)/7</f>
        <v>3.6428571428571428</v>
      </c>
      <c r="AH29" s="3">
        <f>SUMPRODUCT(Table_145[[#This Row],[Nickname]:[Sexual preferences]],'Privacy values experts'!$B$6:$S$6)/7</f>
        <v>3.1190476190476191</v>
      </c>
      <c r="AI29" s="3">
        <f>SUMPRODUCT(Table_145[[#This Row],[Nickname]:[Sexual preferences]],'Privacy values experts'!$B$7:$S$7)/7</f>
        <v>3.1904761904761902</v>
      </c>
      <c r="AJ29" s="3">
        <f>SUMPRODUCT(Table_145[[#This Row],[Nickname]:[Sexual preferences]],'Privacy values experts'!$B$8:$S$8)/7</f>
        <v>4.2142857142857144</v>
      </c>
      <c r="AK29" s="3">
        <f t="shared" si="0"/>
        <v>25.479591836734695</v>
      </c>
      <c r="AL29" s="3"/>
      <c r="AM29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9">
        <f t="shared" si="1"/>
        <v>25.479591836734695</v>
      </c>
    </row>
    <row r="30" spans="1:41" customFormat="1" ht="15.75" customHeight="1" x14ac:dyDescent="0.25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SUMPRODUCT(Table_145[[#This Row],[Nickname]:[Sexual preferences]],'Privacy values experts'!$B$2:$S$2)/7</f>
        <v>1.5306122448979593</v>
      </c>
      <c r="AE30" s="3">
        <f>SUMPRODUCT(Table_145[[#This Row],[Nickname]:[Sexual preferences]],'Privacy values experts'!$B$3:$S$3)/7</f>
        <v>1.3571428571428572</v>
      </c>
      <c r="AF30" s="3">
        <f>SUMPRODUCT(Table_145[[#This Row],[Nickname]:[Sexual preferences]],'Privacy values experts'!$B$4:$S$4)/7</f>
        <v>1.9285714285714286</v>
      </c>
      <c r="AG30" s="3">
        <f>SUMPRODUCT(Table_145[[#This Row],[Nickname]:[Sexual preferences]],'Privacy values experts'!$B$5:$S$5)/7</f>
        <v>1.1428571428571428</v>
      </c>
      <c r="AH30" s="3">
        <f>SUMPRODUCT(Table_145[[#This Row],[Nickname]:[Sexual preferences]],'Privacy values experts'!$B$6:$S$6)/7</f>
        <v>1.0833333333333333</v>
      </c>
      <c r="AI30" s="3">
        <f>SUMPRODUCT(Table_145[[#This Row],[Nickname]:[Sexual preferences]],'Privacy values experts'!$B$7:$S$7)/7</f>
        <v>1.1904761904761905</v>
      </c>
      <c r="AJ30" s="3">
        <f>SUMPRODUCT(Table_145[[#This Row],[Nickname]:[Sexual preferences]],'Privacy values experts'!$B$8:$S$8)/7</f>
        <v>1.75</v>
      </c>
      <c r="AK30" s="3">
        <f t="shared" si="0"/>
        <v>9.9829931972789119</v>
      </c>
      <c r="AL30" s="3"/>
      <c r="AM30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30">
        <f t="shared" si="1"/>
        <v>14.974489795918368</v>
      </c>
    </row>
    <row r="31" spans="1:41" customFormat="1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SUMPRODUCT(Table_145[[#This Row],[Nickname]:[Sexual preferences]],'Privacy values experts'!$B$2:$S$2)/7</f>
        <v>1.6122448979591835</v>
      </c>
      <c r="AE31" s="3">
        <f>SUMPRODUCT(Table_145[[#This Row],[Nickname]:[Sexual preferences]],'Privacy values experts'!$B$3:$S$3)/7</f>
        <v>1.5952380952380953</v>
      </c>
      <c r="AF31" s="3">
        <f>SUMPRODUCT(Table_145[[#This Row],[Nickname]:[Sexual preferences]],'Privacy values experts'!$B$4:$S$4)/7</f>
        <v>2</v>
      </c>
      <c r="AG31" s="3">
        <f>SUMPRODUCT(Table_145[[#This Row],[Nickname]:[Sexual preferences]],'Privacy values experts'!$B$5:$S$5)/7</f>
        <v>1.5857142857142859</v>
      </c>
      <c r="AH31" s="3">
        <f>SUMPRODUCT(Table_145[[#This Row],[Nickname]:[Sexual preferences]],'Privacy values experts'!$B$6:$S$6)/7</f>
        <v>1.4047619047619047</v>
      </c>
      <c r="AI31" s="3">
        <f>SUMPRODUCT(Table_145[[#This Row],[Nickname]:[Sexual preferences]],'Privacy values experts'!$B$7:$S$7)/7</f>
        <v>1.3809523809523812</v>
      </c>
      <c r="AJ31" s="3">
        <f>SUMPRODUCT(Table_145[[#This Row],[Nickname]:[Sexual preferences]],'Privacy values experts'!$B$8:$S$8)/7</f>
        <v>1.8928571428571428</v>
      </c>
      <c r="AK31" s="3">
        <f t="shared" si="0"/>
        <v>11.471768707482994</v>
      </c>
      <c r="AL31" s="3"/>
      <c r="AM31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31">
        <f t="shared" si="1"/>
        <v>7.6478458049886626</v>
      </c>
    </row>
    <row r="32" spans="1:41" customFormat="1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SUMPRODUCT(Table_145[[#This Row],[Nickname]:[Sexual preferences]],'Privacy values experts'!$B$2:$S$2)/7</f>
        <v>2.1224489795918369</v>
      </c>
      <c r="AE32" s="3">
        <f>SUMPRODUCT(Table_145[[#This Row],[Nickname]:[Sexual preferences]],'Privacy values experts'!$B$3:$S$3)/7</f>
        <v>2.1428571428571428</v>
      </c>
      <c r="AF32" s="3">
        <f>SUMPRODUCT(Table_145[[#This Row],[Nickname]:[Sexual preferences]],'Privacy values experts'!$B$4:$S$4)/7</f>
        <v>2.6428571428571428</v>
      </c>
      <c r="AG32" s="3">
        <f>SUMPRODUCT(Table_145[[#This Row],[Nickname]:[Sexual preferences]],'Privacy values experts'!$B$5:$S$5)/7</f>
        <v>2.4</v>
      </c>
      <c r="AH32" s="3">
        <f>SUMPRODUCT(Table_145[[#This Row],[Nickname]:[Sexual preferences]],'Privacy values experts'!$B$6:$S$6)/7</f>
        <v>1.9285714285714286</v>
      </c>
      <c r="AI32" s="3">
        <f>SUMPRODUCT(Table_145[[#This Row],[Nickname]:[Sexual preferences]],'Privacy values experts'!$B$7:$S$7)/7</f>
        <v>1.8730158730158732</v>
      </c>
      <c r="AJ32" s="3">
        <f>SUMPRODUCT(Table_145[[#This Row],[Nickname]:[Sexual preferences]],'Privacy values experts'!$B$8:$S$8)/7</f>
        <v>2.6607142857142856</v>
      </c>
      <c r="AK32" s="3">
        <f t="shared" si="0"/>
        <v>15.770464852607709</v>
      </c>
      <c r="AL32" s="3"/>
      <c r="AM32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32">
        <f t="shared" si="1"/>
        <v>23.655697278911564</v>
      </c>
    </row>
    <row r="33" spans="1:41" customFormat="1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SUMPRODUCT(Table_145[[#This Row],[Nickname]:[Sexual preferences]],'Privacy values experts'!$B$2:$S$2)/7</f>
        <v>5.0408163265306127</v>
      </c>
      <c r="AE33" s="3">
        <f>SUMPRODUCT(Table_145[[#This Row],[Nickname]:[Sexual preferences]],'Privacy values experts'!$B$3:$S$3)/7</f>
        <v>4.4047619047619051</v>
      </c>
      <c r="AF33" s="3">
        <f>SUMPRODUCT(Table_145[[#This Row],[Nickname]:[Sexual preferences]],'Privacy values experts'!$B$4:$S$4)/7</f>
        <v>4.9761904761904763</v>
      </c>
      <c r="AG33" s="3">
        <f>SUMPRODUCT(Table_145[[#This Row],[Nickname]:[Sexual preferences]],'Privacy values experts'!$B$5:$S$5)/7</f>
        <v>4.5142857142857142</v>
      </c>
      <c r="AH33" s="3">
        <f>SUMPRODUCT(Table_145[[#This Row],[Nickname]:[Sexual preferences]],'Privacy values experts'!$B$6:$S$6)/7</f>
        <v>3.6428571428571428</v>
      </c>
      <c r="AI33" s="3">
        <f>SUMPRODUCT(Table_145[[#This Row],[Nickname]:[Sexual preferences]],'Privacy values experts'!$B$7:$S$7)/7</f>
        <v>3.7619047619047623</v>
      </c>
      <c r="AJ33" s="3">
        <f>SUMPRODUCT(Table_145[[#This Row],[Nickname]:[Sexual preferences]],'Privacy values experts'!$B$8:$S$8)/7</f>
        <v>5.4464285714285712</v>
      </c>
      <c r="AK33" s="3" t="s">
        <v>222</v>
      </c>
      <c r="AL33" s="3"/>
      <c r="AM33">
        <f>(((IF(Table_145[[#This Row],[extra sec]]=1,1,0)+IF(Table_145[[#This Row],[min mask]]="l",1,0)+IF(Table_145[[#This Row],[min length]]&gt;7,1,0))/6+0.5)+IF(Table_145[[#This Row],[min length]]&gt;8,0.5,0))*IF(Table_145[[#This Row],[2fa]]=1,1.5,1)</f>
        <v>1.1666666666666665</v>
      </c>
      <c r="AO33" t="e">
        <f t="shared" si="1"/>
        <v>#VALUE!</v>
      </c>
    </row>
    <row r="34" spans="1:41" customFormat="1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SUMPRODUCT(Table_145[[#This Row],[Nickname]:[Sexual preferences]],'Privacy values experts'!$B$2:$S$2)/7</f>
        <v>4.9387755102040822</v>
      </c>
      <c r="AE34" s="3">
        <f>SUMPRODUCT(Table_145[[#This Row],[Nickname]:[Sexual preferences]],'Privacy values experts'!$B$3:$S$3)/7</f>
        <v>4.9285714285714288</v>
      </c>
      <c r="AF34" s="3">
        <f>SUMPRODUCT(Table_145[[#This Row],[Nickname]:[Sexual preferences]],'Privacy values experts'!$B$4:$S$4)/7</f>
        <v>5.5238095238095237</v>
      </c>
      <c r="AG34" s="3">
        <f>SUMPRODUCT(Table_145[[#This Row],[Nickname]:[Sexual preferences]],'Privacy values experts'!$B$5:$S$5)/7</f>
        <v>5.1142857142857139</v>
      </c>
      <c r="AH34" s="3">
        <f>SUMPRODUCT(Table_145[[#This Row],[Nickname]:[Sexual preferences]],'Privacy values experts'!$B$6:$S$6)/7</f>
        <v>4.25</v>
      </c>
      <c r="AI34" s="3">
        <f>SUMPRODUCT(Table_145[[#This Row],[Nickname]:[Sexual preferences]],'Privacy values experts'!$B$7:$S$7)/7</f>
        <v>4.2222222222222223</v>
      </c>
      <c r="AJ34" s="3">
        <f>SUMPRODUCT(Table_145[[#This Row],[Nickname]:[Sexual preferences]],'Privacy values experts'!$B$8:$S$8)/7</f>
        <v>5.6785714285714288</v>
      </c>
      <c r="AK34" s="3">
        <f t="shared" si="0"/>
        <v>34.656235827664403</v>
      </c>
      <c r="AL34" s="3"/>
      <c r="AM3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4">
        <f t="shared" si="1"/>
        <v>27.724988662131523</v>
      </c>
    </row>
    <row r="35" spans="1:41" customFormat="1" ht="15.75" customHeight="1" x14ac:dyDescent="0.25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SUMPRODUCT(Table_145[[#This Row],[Nickname]:[Sexual preferences]],'Privacy values experts'!$B$2:$S$2)/7</f>
        <v>5.1020408163265305</v>
      </c>
      <c r="AE35" s="3">
        <f>SUMPRODUCT(Table_145[[#This Row],[Nickname]:[Sexual preferences]],'Privacy values experts'!$B$3:$S$3)/7</f>
        <v>4.6904761904761907</v>
      </c>
      <c r="AF35" s="3">
        <f>SUMPRODUCT(Table_145[[#This Row],[Nickname]:[Sexual preferences]],'Privacy values experts'!$B$4:$S$4)/7</f>
        <v>5.4761904761904763</v>
      </c>
      <c r="AG35" s="3">
        <f>SUMPRODUCT(Table_145[[#This Row],[Nickname]:[Sexual preferences]],'Privacy values experts'!$B$5:$S$5)/7</f>
        <v>5.0714285714285712</v>
      </c>
      <c r="AH35" s="3">
        <f>SUMPRODUCT(Table_145[[#This Row],[Nickname]:[Sexual preferences]],'Privacy values experts'!$B$6:$S$6)/7</f>
        <v>4.0952380952380958</v>
      </c>
      <c r="AI35" s="3">
        <f>SUMPRODUCT(Table_145[[#This Row],[Nickname]:[Sexual preferences]],'Privacy values experts'!$B$7:$S$7)/7</f>
        <v>3.8571428571428577</v>
      </c>
      <c r="AJ35" s="3">
        <f>SUMPRODUCT(Table_145[[#This Row],[Nickname]:[Sexual preferences]],'Privacy values experts'!$B$8:$S$8)/7</f>
        <v>5.6071428571428568</v>
      </c>
      <c r="AK35" s="3">
        <f t="shared" si="0"/>
        <v>33.89965986394558</v>
      </c>
      <c r="AL35" s="3"/>
      <c r="AM3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35">
        <f t="shared" si="1"/>
        <v>33.89965986394558</v>
      </c>
    </row>
    <row r="36" spans="1:41" customFormat="1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SUMPRODUCT(Table_145[[#This Row],[Nickname]:[Sexual preferences]],'Privacy values experts'!$B$2:$S$2)/7</f>
        <v>5.5714285714285712</v>
      </c>
      <c r="AE36" s="3">
        <f>SUMPRODUCT(Table_145[[#This Row],[Nickname]:[Sexual preferences]],'Privacy values experts'!$B$3:$S$3)/7</f>
        <v>5.2619047619047619</v>
      </c>
      <c r="AF36" s="3">
        <f>SUMPRODUCT(Table_145[[#This Row],[Nickname]:[Sexual preferences]],'Privacy values experts'!$B$4:$S$4)/7</f>
        <v>5.9523809523809534</v>
      </c>
      <c r="AG36" s="3">
        <f>SUMPRODUCT(Table_145[[#This Row],[Nickname]:[Sexual preferences]],'Privacy values experts'!$B$5:$S$5)/7</f>
        <v>5.3142857142857149</v>
      </c>
      <c r="AH36" s="3">
        <f>SUMPRODUCT(Table_145[[#This Row],[Nickname]:[Sexual preferences]],'Privacy values experts'!$B$6:$S$6)/7</f>
        <v>4.3928571428571432</v>
      </c>
      <c r="AI36" s="3">
        <f>SUMPRODUCT(Table_145[[#This Row],[Nickname]:[Sexual preferences]],'Privacy values experts'!$B$7:$S$7)/7</f>
        <v>4.3968253968253972</v>
      </c>
      <c r="AJ36" s="3">
        <f>SUMPRODUCT(Table_145[[#This Row],[Nickname]:[Sexual preferences]],'Privacy values experts'!$B$8:$S$8)/7</f>
        <v>6.1785714285714288</v>
      </c>
      <c r="AK36" s="3">
        <f t="shared" si="0"/>
        <v>37.06825396825397</v>
      </c>
      <c r="AL36" s="3"/>
      <c r="AM36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6">
        <f t="shared" si="1"/>
        <v>29.654603174603174</v>
      </c>
    </row>
    <row r="37" spans="1:41" customFormat="1" ht="15.75" customHeight="1" x14ac:dyDescent="0.25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SUMPRODUCT(Table_145[[#This Row],[Nickname]:[Sexual preferences]],'Privacy values experts'!$B$2:$S$2)/7</f>
        <v>6.1836734693877551</v>
      </c>
      <c r="AE37" s="3">
        <f>SUMPRODUCT(Table_145[[#This Row],[Nickname]:[Sexual preferences]],'Privacy values experts'!$B$3:$S$3)/7</f>
        <v>5.7857142857142856</v>
      </c>
      <c r="AF37" s="3">
        <f>SUMPRODUCT(Table_145[[#This Row],[Nickname]:[Sexual preferences]],'Privacy values experts'!$B$4:$S$4)/7</f>
        <v>6.6190476190476195</v>
      </c>
      <c r="AG37" s="3">
        <f>SUMPRODUCT(Table_145[[#This Row],[Nickname]:[Sexual preferences]],'Privacy values experts'!$B$5:$S$5)/7</f>
        <v>5.7571428571428571</v>
      </c>
      <c r="AH37" s="3">
        <f>SUMPRODUCT(Table_145[[#This Row],[Nickname]:[Sexual preferences]],'Privacy values experts'!$B$6:$S$6)/7</f>
        <v>4.7857142857142856</v>
      </c>
      <c r="AI37" s="3">
        <f>SUMPRODUCT(Table_145[[#This Row],[Nickname]:[Sexual preferences]],'Privacy values experts'!$B$7:$S$7)/7</f>
        <v>4.7936507936507935</v>
      </c>
      <c r="AJ37" s="3">
        <f>SUMPRODUCT(Table_145[[#This Row],[Nickname]:[Sexual preferences]],'Privacy values experts'!$B$8:$S$8)/7</f>
        <v>6.7678571428571432</v>
      </c>
      <c r="AK37" s="3">
        <f t="shared" si="0"/>
        <v>40.692800453514742</v>
      </c>
      <c r="AL37" s="3"/>
      <c r="AM37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7">
        <f t="shared" si="1"/>
        <v>32.554240362811797</v>
      </c>
    </row>
    <row r="38" spans="1:41" customFormat="1" ht="15.75" customHeight="1" x14ac:dyDescent="0.25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SUMPRODUCT(Table_145[[#This Row],[Nickname]:[Sexual preferences]],'Privacy values experts'!$B$2:$S$2)/7</f>
        <v>3.285714285714286</v>
      </c>
      <c r="AE38" s="3">
        <f>SUMPRODUCT(Table_145[[#This Row],[Nickname]:[Sexual preferences]],'Privacy values experts'!$B$3:$S$3)/7</f>
        <v>3.0714285714285716</v>
      </c>
      <c r="AF38" s="3">
        <f>SUMPRODUCT(Table_145[[#This Row],[Nickname]:[Sexual preferences]],'Privacy values experts'!$B$4:$S$4)/7</f>
        <v>3.7619047619047619</v>
      </c>
      <c r="AG38" s="3">
        <f>SUMPRODUCT(Table_145[[#This Row],[Nickname]:[Sexual preferences]],'Privacy values experts'!$B$5:$S$5)/7</f>
        <v>3.0428571428571431</v>
      </c>
      <c r="AH38" s="3">
        <f>SUMPRODUCT(Table_145[[#This Row],[Nickname]:[Sexual preferences]],'Privacy values experts'!$B$6:$S$6)/7</f>
        <v>2.5119047619047619</v>
      </c>
      <c r="AI38" s="3">
        <f>SUMPRODUCT(Table_145[[#This Row],[Nickname]:[Sexual preferences]],'Privacy values experts'!$B$7:$S$7)/7</f>
        <v>2.5238095238095242</v>
      </c>
      <c r="AJ38" s="3">
        <f>SUMPRODUCT(Table_145[[#This Row],[Nickname]:[Sexual preferences]],'Privacy values experts'!$B$8:$S$8)/7</f>
        <v>3.7321428571428572</v>
      </c>
      <c r="AK38" s="3">
        <f t="shared" si="0"/>
        <v>21.929761904761907</v>
      </c>
      <c r="AL38" s="3"/>
      <c r="AM38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38">
        <f t="shared" si="1"/>
        <v>21.929761904761907</v>
      </c>
    </row>
    <row r="39" spans="1:41" customFormat="1" ht="15.75" customHeight="1" x14ac:dyDescent="0.25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SUMPRODUCT(Table_145[[#This Row],[Nickname]:[Sexual preferences]],'Privacy values experts'!$B$2:$S$2)/7</f>
        <v>5.1020408163265305</v>
      </c>
      <c r="AE39" s="3">
        <f>SUMPRODUCT(Table_145[[#This Row],[Nickname]:[Sexual preferences]],'Privacy values experts'!$B$3:$S$3)/7</f>
        <v>4.6904761904761907</v>
      </c>
      <c r="AF39" s="3">
        <f>SUMPRODUCT(Table_145[[#This Row],[Nickname]:[Sexual preferences]],'Privacy values experts'!$B$4:$S$4)/7</f>
        <v>5.4761904761904763</v>
      </c>
      <c r="AG39" s="3">
        <f>SUMPRODUCT(Table_145[[#This Row],[Nickname]:[Sexual preferences]],'Privacy values experts'!$B$5:$S$5)/7</f>
        <v>5.0714285714285712</v>
      </c>
      <c r="AH39" s="3">
        <f>SUMPRODUCT(Table_145[[#This Row],[Nickname]:[Sexual preferences]],'Privacy values experts'!$B$6:$S$6)/7</f>
        <v>4.0952380952380958</v>
      </c>
      <c r="AI39" s="3">
        <f>SUMPRODUCT(Table_145[[#This Row],[Nickname]:[Sexual preferences]],'Privacy values experts'!$B$7:$S$7)/7</f>
        <v>3.8571428571428577</v>
      </c>
      <c r="AJ39" s="3">
        <f>SUMPRODUCT(Table_145[[#This Row],[Nickname]:[Sexual preferences]],'Privacy values experts'!$B$8:$S$8)/7</f>
        <v>5.6071428571428568</v>
      </c>
      <c r="AK39" s="3">
        <f t="shared" si="0"/>
        <v>33.89965986394558</v>
      </c>
      <c r="AL39" s="3"/>
      <c r="AM39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9">
        <f t="shared" si="1"/>
        <v>27.119727891156465</v>
      </c>
    </row>
    <row r="40" spans="1:41" customFormat="1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SUMPRODUCT(Table_145[[#This Row],[Nickname]:[Sexual preferences]],'Privacy values experts'!$B$2:$S$2)/7</f>
        <v>4.9795918367346932</v>
      </c>
      <c r="AE40" s="3">
        <f>SUMPRODUCT(Table_145[[#This Row],[Nickname]:[Sexual preferences]],'Privacy values experts'!$B$3:$S$3)/7</f>
        <v>4.5952380952380958</v>
      </c>
      <c r="AF40" s="3">
        <f>SUMPRODUCT(Table_145[[#This Row],[Nickname]:[Sexual preferences]],'Privacy values experts'!$B$4:$S$4)/7</f>
        <v>5.1904761904761898</v>
      </c>
      <c r="AG40" s="3">
        <f>SUMPRODUCT(Table_145[[#This Row],[Nickname]:[Sexual preferences]],'Privacy values experts'!$B$5:$S$5)/7</f>
        <v>4.4000000000000004</v>
      </c>
      <c r="AH40" s="3">
        <f>SUMPRODUCT(Table_145[[#This Row],[Nickname]:[Sexual preferences]],'Privacy values experts'!$B$6:$S$6)/7</f>
        <v>3.7738095238095233</v>
      </c>
      <c r="AI40" s="3">
        <f>SUMPRODUCT(Table_145[[#This Row],[Nickname]:[Sexual preferences]],'Privacy values experts'!$B$7:$S$7)/7</f>
        <v>3.8253968253968256</v>
      </c>
      <c r="AJ40" s="3">
        <f>SUMPRODUCT(Table_145[[#This Row],[Nickname]:[Sexual preferences]],'Privacy values experts'!$B$8:$S$8)/7</f>
        <v>5.3035714285714288</v>
      </c>
      <c r="AK40" s="3">
        <f t="shared" si="0"/>
        <v>32.06808390022676</v>
      </c>
      <c r="AL40" s="3"/>
      <c r="AM40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0">
        <f t="shared" si="1"/>
        <v>48.102125850340144</v>
      </c>
    </row>
    <row r="41" spans="1:41" customFormat="1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SUMPRODUCT(Table_145[[#This Row],[Nickname]:[Sexual preferences]],'Privacy values experts'!$B$2:$S$2)/7</f>
        <v>5.8163265306122449</v>
      </c>
      <c r="AE41" s="3">
        <f>SUMPRODUCT(Table_145[[#This Row],[Nickname]:[Sexual preferences]],'Privacy values experts'!$B$3:$S$3)/7</f>
        <v>5.6190476190476186</v>
      </c>
      <c r="AF41" s="3">
        <f>SUMPRODUCT(Table_145[[#This Row],[Nickname]:[Sexual preferences]],'Privacy values experts'!$B$4:$S$4)/7</f>
        <v>6.0714285714285712</v>
      </c>
      <c r="AG41" s="3">
        <f>SUMPRODUCT(Table_145[[#This Row],[Nickname]:[Sexual preferences]],'Privacy values experts'!$B$5:$S$5)/7</f>
        <v>5.9428571428571431</v>
      </c>
      <c r="AH41" s="3">
        <f>SUMPRODUCT(Table_145[[#This Row],[Nickname]:[Sexual preferences]],'Privacy values experts'!$B$6:$S$6)/7</f>
        <v>4.9166666666666661</v>
      </c>
      <c r="AI41" s="3">
        <f>SUMPRODUCT(Table_145[[#This Row],[Nickname]:[Sexual preferences]],'Privacy values experts'!$B$7:$S$7)/7</f>
        <v>4.6190476190476195</v>
      </c>
      <c r="AJ41" s="3">
        <f>SUMPRODUCT(Table_145[[#This Row],[Nickname]:[Sexual preferences]],'Privacy values experts'!$B$8:$S$8)/7</f>
        <v>6.4821428571428568</v>
      </c>
      <c r="AK41" s="3">
        <f t="shared" si="0"/>
        <v>39.467517006802716</v>
      </c>
      <c r="AL41" s="3"/>
      <c r="AM41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1">
        <f t="shared" si="1"/>
        <v>59.201275510204077</v>
      </c>
    </row>
    <row r="42" spans="1:41" customFormat="1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SUMPRODUCT(Table_145[[#This Row],[Nickname]:[Sexual preferences]],'Privacy values experts'!$B$2:$S$2)/7</f>
        <v>5.9387755102040822</v>
      </c>
      <c r="AE42" s="3">
        <f>SUMPRODUCT(Table_145[[#This Row],[Nickname]:[Sexual preferences]],'Privacy values experts'!$B$3:$S$3)/7</f>
        <v>5.5476190476190483</v>
      </c>
      <c r="AF42" s="3">
        <f>SUMPRODUCT(Table_145[[#This Row],[Nickname]:[Sexual preferences]],'Privacy values experts'!$B$4:$S$4)/7</f>
        <v>6.1666666666666661</v>
      </c>
      <c r="AG42" s="3">
        <f>SUMPRODUCT(Table_145[[#This Row],[Nickname]:[Sexual preferences]],'Privacy values experts'!$B$5:$S$5)/7</f>
        <v>5.7857142857142856</v>
      </c>
      <c r="AH42" s="3">
        <f>SUMPRODUCT(Table_145[[#This Row],[Nickname]:[Sexual preferences]],'Privacy values experts'!$B$6:$S$6)/7</f>
        <v>4.75</v>
      </c>
      <c r="AI42" s="3">
        <f>SUMPRODUCT(Table_145[[#This Row],[Nickname]:[Sexual preferences]],'Privacy values experts'!$B$7:$S$7)/7</f>
        <v>4.6825396825396828</v>
      </c>
      <c r="AJ42" s="3">
        <f>SUMPRODUCT(Table_145[[#This Row],[Nickname]:[Sexual preferences]],'Privacy values experts'!$B$8:$S$8)/7</f>
        <v>6.375</v>
      </c>
      <c r="AK42" s="3">
        <f t="shared" si="0"/>
        <v>39.246315192743765</v>
      </c>
      <c r="AL42" s="3"/>
      <c r="AM42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42">
        <f t="shared" si="1"/>
        <v>39.246315192743765</v>
      </c>
    </row>
    <row r="43" spans="1:41" customFormat="1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SUMPRODUCT(Table_145[[#This Row],[Nickname]:[Sexual preferences]],'Privacy values experts'!$B$2:$S$2)/7</f>
        <v>4.2244897959183678</v>
      </c>
      <c r="AE43" s="3">
        <f>SUMPRODUCT(Table_145[[#This Row],[Nickname]:[Sexual preferences]],'Privacy values experts'!$B$3:$S$3)/7</f>
        <v>4.2857142857142856</v>
      </c>
      <c r="AF43" s="3">
        <f>SUMPRODUCT(Table_145[[#This Row],[Nickname]:[Sexual preferences]],'Privacy values experts'!$B$4:$S$4)/7</f>
        <v>4.6904761904761907</v>
      </c>
      <c r="AG43" s="3">
        <f>SUMPRODUCT(Table_145[[#This Row],[Nickname]:[Sexual preferences]],'Privacy values experts'!$B$5:$S$5)/7</f>
        <v>4.5</v>
      </c>
      <c r="AH43" s="3">
        <f>SUMPRODUCT(Table_145[[#This Row],[Nickname]:[Sexual preferences]],'Privacy values experts'!$B$6:$S$6)/7</f>
        <v>3.7619047619047623</v>
      </c>
      <c r="AI43" s="3">
        <f>SUMPRODUCT(Table_145[[#This Row],[Nickname]:[Sexual preferences]],'Privacy values experts'!$B$7:$S$7)/7</f>
        <v>3.9682539682539684</v>
      </c>
      <c r="AJ43" s="3">
        <f>SUMPRODUCT(Table_145[[#This Row],[Nickname]:[Sexual preferences]],'Privacy values experts'!$B$8:$S$8)/7</f>
        <v>5.0357142857142856</v>
      </c>
      <c r="AK43" s="3">
        <f t="shared" si="0"/>
        <v>30.46655328798186</v>
      </c>
      <c r="AL43" s="3"/>
      <c r="AM43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3">
        <f t="shared" si="1"/>
        <v>20.311035525321241</v>
      </c>
    </row>
    <row r="44" spans="1:41" customFormat="1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SUMPRODUCT(Table_145[[#This Row],[Nickname]:[Sexual preferences]],'Privacy values experts'!$B$2:$S$2)/7</f>
        <v>6.2244897959183678</v>
      </c>
      <c r="AE44" s="3">
        <f>SUMPRODUCT(Table_145[[#This Row],[Nickname]:[Sexual preferences]],'Privacy values experts'!$B$3:$S$3)/7</f>
        <v>6</v>
      </c>
      <c r="AF44" s="3">
        <f>SUMPRODUCT(Table_145[[#This Row],[Nickname]:[Sexual preferences]],'Privacy values experts'!$B$4:$S$4)/7</f>
        <v>6.6428571428571432</v>
      </c>
      <c r="AG44" s="3">
        <f>SUMPRODUCT(Table_145[[#This Row],[Nickname]:[Sexual preferences]],'Privacy values experts'!$B$5:$S$5)/7</f>
        <v>6.2428571428571429</v>
      </c>
      <c r="AH44" s="3">
        <f>SUMPRODUCT(Table_145[[#This Row],[Nickname]:[Sexual preferences]],'Privacy values experts'!$B$6:$S$6)/7</f>
        <v>5.1428571428571432</v>
      </c>
      <c r="AI44" s="3">
        <f>SUMPRODUCT(Table_145[[#This Row],[Nickname]:[Sexual preferences]],'Privacy values experts'!$B$7:$S$7)/7</f>
        <v>5.0158730158730167</v>
      </c>
      <c r="AJ44" s="3">
        <f>SUMPRODUCT(Table_145[[#This Row],[Nickname]:[Sexual preferences]],'Privacy values experts'!$B$8:$S$8)/7</f>
        <v>7</v>
      </c>
      <c r="AK44" s="3">
        <f t="shared" si="0"/>
        <v>42.268934240362817</v>
      </c>
      <c r="AL44" s="3"/>
      <c r="AM44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4">
        <f t="shared" si="1"/>
        <v>28.179289493575212</v>
      </c>
    </row>
    <row r="45" spans="1:41" customFormat="1" ht="15.75" customHeight="1" x14ac:dyDescent="0.25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SUMPRODUCT(Table_145[[#This Row],[Nickname]:[Sexual preferences]],'Privacy values experts'!$B$2:$S$2)/7</f>
        <v>3.693877551020408</v>
      </c>
      <c r="AE45" s="3">
        <f>SUMPRODUCT(Table_145[[#This Row],[Nickname]:[Sexual preferences]],'Privacy values experts'!$B$3:$S$3)/7</f>
        <v>3.3571428571428577</v>
      </c>
      <c r="AF45" s="3">
        <f>SUMPRODUCT(Table_145[[#This Row],[Nickname]:[Sexual preferences]],'Privacy values experts'!$B$4:$S$4)/7</f>
        <v>3.8809523809523805</v>
      </c>
      <c r="AG45" s="3">
        <f>SUMPRODUCT(Table_145[[#This Row],[Nickname]:[Sexual preferences]],'Privacy values experts'!$B$5:$S$5)/7</f>
        <v>3.3142857142857141</v>
      </c>
      <c r="AH45" s="3">
        <f>SUMPRODUCT(Table_145[[#This Row],[Nickname]:[Sexual preferences]],'Privacy values experts'!$B$6:$S$6)/7</f>
        <v>2.833333333333333</v>
      </c>
      <c r="AI45" s="3">
        <f>SUMPRODUCT(Table_145[[#This Row],[Nickname]:[Sexual preferences]],'Privacy values experts'!$B$7:$S$7)/7</f>
        <v>2.7301587301587307</v>
      </c>
      <c r="AJ45" s="3">
        <f>SUMPRODUCT(Table_145[[#This Row],[Nickname]:[Sexual preferences]],'Privacy values experts'!$B$8:$S$8)/7</f>
        <v>4.0357142857142856</v>
      </c>
      <c r="AK45" s="3">
        <f t="shared" si="0"/>
        <v>23.845464852607709</v>
      </c>
      <c r="AL45" s="3"/>
      <c r="AM45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5">
        <f t="shared" si="1"/>
        <v>15.896976568405139</v>
      </c>
    </row>
    <row r="46" spans="1:41" customFormat="1" ht="15.75" customHeight="1" x14ac:dyDescent="0.25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SUMPRODUCT(Table_145[[#This Row],[Nickname]:[Sexual preferences]],'Privacy values experts'!$B$2:$S$2)/7</f>
        <v>3.7755102040816331</v>
      </c>
      <c r="AE46" s="3">
        <f>SUMPRODUCT(Table_145[[#This Row],[Nickname]:[Sexual preferences]],'Privacy values experts'!$B$3:$S$3)/7</f>
        <v>3.5238095238095242</v>
      </c>
      <c r="AF46" s="3">
        <f>SUMPRODUCT(Table_145[[#This Row],[Nickname]:[Sexual preferences]],'Privacy values experts'!$B$4:$S$4)/7</f>
        <v>3.8571428571428568</v>
      </c>
      <c r="AG46" s="3">
        <f>SUMPRODUCT(Table_145[[#This Row],[Nickname]:[Sexual preferences]],'Privacy values experts'!$B$5:$S$5)/7</f>
        <v>3.1428571428571428</v>
      </c>
      <c r="AH46" s="3">
        <f>SUMPRODUCT(Table_145[[#This Row],[Nickname]:[Sexual preferences]],'Privacy values experts'!$B$6:$S$6)/7</f>
        <v>2.8809523809523809</v>
      </c>
      <c r="AI46" s="3">
        <f>SUMPRODUCT(Table_145[[#This Row],[Nickname]:[Sexual preferences]],'Privacy values experts'!$B$7:$S$7)/7</f>
        <v>3.1428571428571432</v>
      </c>
      <c r="AJ46" s="3">
        <f>SUMPRODUCT(Table_145[[#This Row],[Nickname]:[Sexual preferences]],'Privacy values experts'!$B$8:$S$8)/7</f>
        <v>4.0892857142857144</v>
      </c>
      <c r="AK46" s="3">
        <f t="shared" si="0"/>
        <v>24.412414965986393</v>
      </c>
      <c r="AL46" s="3"/>
      <c r="AM4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6">
        <f t="shared" si="1"/>
        <v>36.618622448979593</v>
      </c>
    </row>
    <row r="47" spans="1:41" customFormat="1" ht="15.75" customHeight="1" x14ac:dyDescent="0.25">
      <c r="A47" t="s">
        <v>149</v>
      </c>
      <c r="B47" t="s">
        <v>242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SUMPRODUCT(Table_145[[#This Row],[Nickname]:[Sexual preferences]],'Privacy values experts'!$B$2:$S$2)/7</f>
        <v>4.1632653061224492</v>
      </c>
      <c r="AE47" s="3">
        <f>SUMPRODUCT(Table_145[[#This Row],[Nickname]:[Sexual preferences]],'Privacy values experts'!$B$3:$S$3)/7</f>
        <v>3.785714285714286</v>
      </c>
      <c r="AF47" s="3">
        <f>SUMPRODUCT(Table_145[[#This Row],[Nickname]:[Sexual preferences]],'Privacy values experts'!$B$4:$S$4)/7</f>
        <v>4.6666666666666661</v>
      </c>
      <c r="AG47" s="3">
        <f>SUMPRODUCT(Table_145[[#This Row],[Nickname]:[Sexual preferences]],'Privacy values experts'!$B$5:$S$5)/7</f>
        <v>3.9857142857142862</v>
      </c>
      <c r="AH47" s="3">
        <f>SUMPRODUCT(Table_145[[#This Row],[Nickname]:[Sexual preferences]],'Privacy values experts'!$B$6:$S$6)/7</f>
        <v>3.166666666666667</v>
      </c>
      <c r="AI47" s="3">
        <f>SUMPRODUCT(Table_145[[#This Row],[Nickname]:[Sexual preferences]],'Privacy values experts'!$B$7:$S$7)/7</f>
        <v>3.1904761904761907</v>
      </c>
      <c r="AJ47" s="3">
        <f>SUMPRODUCT(Table_145[[#This Row],[Nickname]:[Sexual preferences]],'Privacy values experts'!$B$8:$S$8)/7</f>
        <v>4.6607142857142856</v>
      </c>
      <c r="AK47" s="3">
        <f t="shared" si="0"/>
        <v>27.61921768707483</v>
      </c>
      <c r="AL47" s="3"/>
      <c r="AM47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47">
        <f t="shared" si="1"/>
        <v>27.61921768707483</v>
      </c>
    </row>
    <row r="48" spans="1:41" customFormat="1" ht="15.75" customHeight="1" x14ac:dyDescent="0.25">
      <c r="A48" t="s">
        <v>152</v>
      </c>
      <c r="B48" t="s">
        <v>242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SUMPRODUCT(Table_145[[#This Row],[Nickname]:[Sexual preferences]],'Privacy values experts'!$B$2:$S$2)/7</f>
        <v>4.1632653061224492</v>
      </c>
      <c r="AE48" s="3">
        <f>SUMPRODUCT(Table_145[[#This Row],[Nickname]:[Sexual preferences]],'Privacy values experts'!$B$3:$S$3)/7</f>
        <v>3.785714285714286</v>
      </c>
      <c r="AF48" s="3">
        <f>SUMPRODUCT(Table_145[[#This Row],[Nickname]:[Sexual preferences]],'Privacy values experts'!$B$4:$S$4)/7</f>
        <v>4.6666666666666661</v>
      </c>
      <c r="AG48" s="3">
        <f>SUMPRODUCT(Table_145[[#This Row],[Nickname]:[Sexual preferences]],'Privacy values experts'!$B$5:$S$5)/7</f>
        <v>3.9857142857142862</v>
      </c>
      <c r="AH48" s="3">
        <f>SUMPRODUCT(Table_145[[#This Row],[Nickname]:[Sexual preferences]],'Privacy values experts'!$B$6:$S$6)/7</f>
        <v>3.166666666666667</v>
      </c>
      <c r="AI48" s="3">
        <f>SUMPRODUCT(Table_145[[#This Row],[Nickname]:[Sexual preferences]],'Privacy values experts'!$B$7:$S$7)/7</f>
        <v>3.1904761904761907</v>
      </c>
      <c r="AJ48" s="3">
        <f>SUMPRODUCT(Table_145[[#This Row],[Nickname]:[Sexual preferences]],'Privacy values experts'!$B$8:$S$8)/7</f>
        <v>4.6607142857142856</v>
      </c>
      <c r="AK48" s="3">
        <f t="shared" si="0"/>
        <v>27.61921768707483</v>
      </c>
      <c r="AL48" s="3"/>
      <c r="AM48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48">
        <f t="shared" si="1"/>
        <v>13.809608843537415</v>
      </c>
    </row>
    <row r="49" spans="1:41" customFormat="1" ht="15.75" customHeight="1" x14ac:dyDescent="0.25">
      <c r="A49" t="s">
        <v>155</v>
      </c>
      <c r="B49" t="s">
        <v>242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SUMPRODUCT(Table_145[[#This Row],[Nickname]:[Sexual preferences]],'Privacy values experts'!$B$2:$S$2)/7</f>
        <v>3.7142857142857149</v>
      </c>
      <c r="AE49" s="3">
        <f>SUMPRODUCT(Table_145[[#This Row],[Nickname]:[Sexual preferences]],'Privacy values experts'!$B$3:$S$3)/7</f>
        <v>3.3571428571428572</v>
      </c>
      <c r="AF49" s="3">
        <f>SUMPRODUCT(Table_145[[#This Row],[Nickname]:[Sexual preferences]],'Privacy values experts'!$B$4:$S$4)/7</f>
        <v>4</v>
      </c>
      <c r="AG49" s="3">
        <f>SUMPRODUCT(Table_145[[#This Row],[Nickname]:[Sexual preferences]],'Privacy values experts'!$B$5:$S$5)/7</f>
        <v>3.6714285714285713</v>
      </c>
      <c r="AH49" s="3">
        <f>SUMPRODUCT(Table_145[[#This Row],[Nickname]:[Sexual preferences]],'Privacy values experts'!$B$6:$S$6)/7</f>
        <v>2.8809523809523809</v>
      </c>
      <c r="AI49" s="3">
        <f>SUMPRODUCT(Table_145[[#This Row],[Nickname]:[Sexual preferences]],'Privacy values experts'!$B$7:$S$7)/7</f>
        <v>2.7142857142857144</v>
      </c>
      <c r="AJ49" s="3">
        <f>SUMPRODUCT(Table_145[[#This Row],[Nickname]:[Sexual preferences]],'Privacy values experts'!$B$8:$S$8)/7</f>
        <v>4.0714285714285712</v>
      </c>
      <c r="AK49" s="3">
        <f t="shared" si="0"/>
        <v>24.409523809523812</v>
      </c>
      <c r="AL49" s="3"/>
      <c r="AM49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9">
        <f t="shared" si="1"/>
        <v>16.273015873015876</v>
      </c>
    </row>
    <row r="50" spans="1:41" customFormat="1" ht="15.75" customHeight="1" x14ac:dyDescent="0.25">
      <c r="A50" t="s">
        <v>157</v>
      </c>
      <c r="B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SUMPRODUCT(Table_145[[#This Row],[Nickname]:[Sexual preferences]],'Privacy values experts'!$B$2:$S$2)/7</f>
        <v>4.4489795918367347</v>
      </c>
      <c r="AE50" s="3">
        <f>SUMPRODUCT(Table_145[[#This Row],[Nickname]:[Sexual preferences]],'Privacy values experts'!$B$3:$S$3)/7</f>
        <v>4.166666666666667</v>
      </c>
      <c r="AF50" s="3">
        <f>SUMPRODUCT(Table_145[[#This Row],[Nickname]:[Sexual preferences]],'Privacy values experts'!$B$4:$S$4)/7</f>
        <v>4.8333333333333339</v>
      </c>
      <c r="AG50" s="3">
        <f>SUMPRODUCT(Table_145[[#This Row],[Nickname]:[Sexual preferences]],'Privacy values experts'!$B$5:$S$5)/7</f>
        <v>4.5714285714285712</v>
      </c>
      <c r="AH50" s="3">
        <f>SUMPRODUCT(Table_145[[#This Row],[Nickname]:[Sexual preferences]],'Privacy values experts'!$B$6:$S$6)/7</f>
        <v>3.6547619047619051</v>
      </c>
      <c r="AI50" s="3">
        <f>SUMPRODUCT(Table_145[[#This Row],[Nickname]:[Sexual preferences]],'Privacy values experts'!$B$7:$S$7)/7</f>
        <v>3.3809523809523809</v>
      </c>
      <c r="AJ50" s="3">
        <f>SUMPRODUCT(Table_145[[#This Row],[Nickname]:[Sexual preferences]],'Privacy values experts'!$B$8:$S$8)/7</f>
        <v>4.875</v>
      </c>
      <c r="AK50" s="3">
        <f t="shared" si="0"/>
        <v>29.931122448979593</v>
      </c>
      <c r="AL50" s="3"/>
      <c r="AM50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50">
        <f t="shared" si="1"/>
        <v>19.954081632653061</v>
      </c>
    </row>
    <row r="51" spans="1:41" customFormat="1" ht="15.75" customHeight="1" x14ac:dyDescent="0.25">
      <c r="A51" t="s">
        <v>159</v>
      </c>
      <c r="B51" t="s">
        <v>242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SUMPRODUCT(Table_145[[#This Row],[Nickname]:[Sexual preferences]],'Privacy values experts'!$B$2:$S$2)/7</f>
        <v>4.2244897959183678</v>
      </c>
      <c r="AE51" s="3">
        <f>SUMPRODUCT(Table_145[[#This Row],[Nickname]:[Sexual preferences]],'Privacy values experts'!$B$3:$S$3)/7</f>
        <v>4.0238095238095237</v>
      </c>
      <c r="AF51" s="3">
        <f>SUMPRODUCT(Table_145[[#This Row],[Nickname]:[Sexual preferences]],'Privacy values experts'!$B$4:$S$4)/7</f>
        <v>4.6904761904761907</v>
      </c>
      <c r="AG51" s="3">
        <f>SUMPRODUCT(Table_145[[#This Row],[Nickname]:[Sexual preferences]],'Privacy values experts'!$B$5:$S$5)/7</f>
        <v>4.0857142857142854</v>
      </c>
      <c r="AH51" s="3">
        <f>SUMPRODUCT(Table_145[[#This Row],[Nickname]:[Sexual preferences]],'Privacy values experts'!$B$6:$S$6)/7</f>
        <v>3.4523809523809526</v>
      </c>
      <c r="AI51" s="3">
        <f>SUMPRODUCT(Table_145[[#This Row],[Nickname]:[Sexual preferences]],'Privacy values experts'!$B$7:$S$7)/7</f>
        <v>3.1904761904761907</v>
      </c>
      <c r="AJ51" s="3">
        <f>SUMPRODUCT(Table_145[[#This Row],[Nickname]:[Sexual preferences]],'Privacy values experts'!$B$8:$S$8)/7</f>
        <v>4.6071428571428568</v>
      </c>
      <c r="AK51" s="3">
        <f t="shared" si="0"/>
        <v>28.274489795918367</v>
      </c>
      <c r="AL51" s="3"/>
      <c r="AM5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1">
        <f t="shared" si="1"/>
        <v>28.274489795918367</v>
      </c>
    </row>
    <row r="52" spans="1:41" customFormat="1" ht="15.75" customHeight="1" x14ac:dyDescent="0.25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SUMPRODUCT(Table_145[[#This Row],[Nickname]:[Sexual preferences]],'Privacy values experts'!$B$2:$S$2)/7</f>
        <v>5.4693877551020407</v>
      </c>
      <c r="AE52" s="3">
        <f>SUMPRODUCT(Table_145[[#This Row],[Nickname]:[Sexual preferences]],'Privacy values experts'!$B$3:$S$3)/7</f>
        <v>4.8333333333333339</v>
      </c>
      <c r="AF52" s="3">
        <f>SUMPRODUCT(Table_145[[#This Row],[Nickname]:[Sexual preferences]],'Privacy values experts'!$B$4:$S$4)/7</f>
        <v>5.3571428571428559</v>
      </c>
      <c r="AG52" s="3">
        <f>SUMPRODUCT(Table_145[[#This Row],[Nickname]:[Sexual preferences]],'Privacy values experts'!$B$5:$S$5)/7</f>
        <v>4.742857142857142</v>
      </c>
      <c r="AH52" s="3">
        <f>SUMPRODUCT(Table_145[[#This Row],[Nickname]:[Sexual preferences]],'Privacy values experts'!$B$6:$S$6)/7</f>
        <v>3.9285714285714284</v>
      </c>
      <c r="AI52" s="3">
        <f>SUMPRODUCT(Table_145[[#This Row],[Nickname]:[Sexual preferences]],'Privacy values experts'!$B$7:$S$7)/7</f>
        <v>3.9206349206349214</v>
      </c>
      <c r="AJ52" s="3">
        <f>SUMPRODUCT(Table_145[[#This Row],[Nickname]:[Sexual preferences]],'Privacy values experts'!$B$8:$S$8)/7</f>
        <v>5.9107142857142856</v>
      </c>
      <c r="AK52" s="3">
        <f t="shared" si="0"/>
        <v>34.162641723356003</v>
      </c>
      <c r="AL52" s="3"/>
      <c r="AM52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52">
        <f t="shared" si="1"/>
        <v>27.330113378684803</v>
      </c>
    </row>
    <row r="53" spans="1:41" customFormat="1" ht="15.75" customHeight="1" x14ac:dyDescent="0.25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SUMPRODUCT(Table_145[[#This Row],[Nickname]:[Sexual preferences]],'Privacy values experts'!$B$2:$S$2)/7</f>
        <v>4.3469387755102042</v>
      </c>
      <c r="AE53" s="3">
        <f>SUMPRODUCT(Table_145[[#This Row],[Nickname]:[Sexual preferences]],'Privacy values experts'!$B$3:$S$3)/7</f>
        <v>3.9761904761904758</v>
      </c>
      <c r="AF53" s="3">
        <f>SUMPRODUCT(Table_145[[#This Row],[Nickname]:[Sexual preferences]],'Privacy values experts'!$B$4:$S$4)/7</f>
        <v>4.6904761904761907</v>
      </c>
      <c r="AG53" s="3">
        <f>SUMPRODUCT(Table_145[[#This Row],[Nickname]:[Sexual preferences]],'Privacy values experts'!$B$5:$S$5)/7</f>
        <v>4.5857142857142863</v>
      </c>
      <c r="AH53" s="3">
        <f>SUMPRODUCT(Table_145[[#This Row],[Nickname]:[Sexual preferences]],'Privacy values experts'!$B$6:$S$6)/7</f>
        <v>3.5238095238095242</v>
      </c>
      <c r="AI53" s="3">
        <f>SUMPRODUCT(Table_145[[#This Row],[Nickname]:[Sexual preferences]],'Privacy values experts'!$B$7:$S$7)/7</f>
        <v>3.3492063492063493</v>
      </c>
      <c r="AJ53" s="3">
        <f>SUMPRODUCT(Table_145[[#This Row],[Nickname]:[Sexual preferences]],'Privacy values experts'!$B$8:$S$8)/7</f>
        <v>4.9107142857142856</v>
      </c>
      <c r="AK53" s="3">
        <f t="shared" si="0"/>
        <v>29.383049886621315</v>
      </c>
      <c r="AL53" s="3"/>
      <c r="AM5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3">
        <f t="shared" si="1"/>
        <v>29.383049886621315</v>
      </c>
    </row>
    <row r="54" spans="1:41" customFormat="1" ht="15.75" customHeight="1" x14ac:dyDescent="0.25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SUMPRODUCT(Table_145[[#This Row],[Nickname]:[Sexual preferences]],'Privacy values experts'!$B$2:$S$2)/7</f>
        <v>3.3877551020408165</v>
      </c>
      <c r="AE54" s="3">
        <f>SUMPRODUCT(Table_145[[#This Row],[Nickname]:[Sexual preferences]],'Privacy values experts'!$B$3:$S$3)/7</f>
        <v>3.0476190476190479</v>
      </c>
      <c r="AF54" s="3">
        <f>SUMPRODUCT(Table_145[[#This Row],[Nickname]:[Sexual preferences]],'Privacy values experts'!$B$4:$S$4)/7</f>
        <v>3.7857142857142856</v>
      </c>
      <c r="AG54" s="3">
        <f>SUMPRODUCT(Table_145[[#This Row],[Nickname]:[Sexual preferences]],'Privacy values experts'!$B$5:$S$5)/7</f>
        <v>2.6714285714285713</v>
      </c>
      <c r="AH54" s="3">
        <f>SUMPRODUCT(Table_145[[#This Row],[Nickname]:[Sexual preferences]],'Privacy values experts'!$B$6:$S$6)/7</f>
        <v>2.3809523809523805</v>
      </c>
      <c r="AI54" s="3">
        <f>SUMPRODUCT(Table_145[[#This Row],[Nickname]:[Sexual preferences]],'Privacy values experts'!$B$7:$S$7)/7</f>
        <v>2.4285714285714284</v>
      </c>
      <c r="AJ54" s="3">
        <f>SUMPRODUCT(Table_145[[#This Row],[Nickname]:[Sexual preferences]],'Privacy values experts'!$B$8:$S$8)/7</f>
        <v>3.5535714285714284</v>
      </c>
      <c r="AK54" s="3">
        <f t="shared" si="0"/>
        <v>21.255612244897954</v>
      </c>
      <c r="AL54" s="3"/>
      <c r="AM54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4">
        <f t="shared" si="1"/>
        <v>31.88341836734693</v>
      </c>
    </row>
    <row r="55" spans="1:41" customFormat="1" ht="15.75" customHeight="1" x14ac:dyDescent="0.25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SUMPRODUCT(Table_145[[#This Row],[Nickname]:[Sexual preferences]],'Privacy values experts'!$B$2:$S$2)/7</f>
        <v>2.3469387755102042</v>
      </c>
      <c r="AE55" s="3">
        <f>SUMPRODUCT(Table_145[[#This Row],[Nickname]:[Sexual preferences]],'Privacy values experts'!$B$3:$S$3)/7</f>
        <v>2.0238095238095242</v>
      </c>
      <c r="AF55" s="3">
        <f>SUMPRODUCT(Table_145[[#This Row],[Nickname]:[Sexual preferences]],'Privacy values experts'!$B$4:$S$4)/7</f>
        <v>2.3809523809523805</v>
      </c>
      <c r="AG55" s="3">
        <f>SUMPRODUCT(Table_145[[#This Row],[Nickname]:[Sexual preferences]],'Privacy values experts'!$B$5:$S$5)/7</f>
        <v>1.9714285714285715</v>
      </c>
      <c r="AH55" s="3">
        <f>SUMPRODUCT(Table_145[[#This Row],[Nickname]:[Sexual preferences]],'Privacy values experts'!$B$6:$S$6)/7</f>
        <v>1.6666666666666665</v>
      </c>
      <c r="AI55" s="3">
        <f>SUMPRODUCT(Table_145[[#This Row],[Nickname]:[Sexual preferences]],'Privacy values experts'!$B$7:$S$7)/7</f>
        <v>1.6666666666666667</v>
      </c>
      <c r="AJ55" s="3">
        <f>SUMPRODUCT(Table_145[[#This Row],[Nickname]:[Sexual preferences]],'Privacy values experts'!$B$8:$S$8)/7</f>
        <v>2.6428571428571428</v>
      </c>
      <c r="AK55" s="3">
        <f t="shared" si="0"/>
        <v>14.699319727891154</v>
      </c>
      <c r="AL55" s="3"/>
      <c r="AM55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5">
        <f t="shared" si="1"/>
        <v>22.048979591836734</v>
      </c>
    </row>
    <row r="56" spans="1:41" customFormat="1" ht="15.75" customHeight="1" x14ac:dyDescent="0.25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SUMPRODUCT(Table_145[[#This Row],[Nickname]:[Sexual preferences]],'Privacy values experts'!$B$2:$S$2)/7</f>
        <v>3.5510204081632653</v>
      </c>
      <c r="AE56" s="3">
        <f>SUMPRODUCT(Table_145[[#This Row],[Nickname]:[Sexual preferences]],'Privacy values experts'!$B$3:$S$3)/7</f>
        <v>3.166666666666667</v>
      </c>
      <c r="AF56" s="3">
        <f>SUMPRODUCT(Table_145[[#This Row],[Nickname]:[Sexual preferences]],'Privacy values experts'!$B$4:$S$4)/7</f>
        <v>3.6904761904761902</v>
      </c>
      <c r="AG56" s="3">
        <f>SUMPRODUCT(Table_145[[#This Row],[Nickname]:[Sexual preferences]],'Privacy values experts'!$B$5:$S$5)/7</f>
        <v>3.0428571428571431</v>
      </c>
      <c r="AH56" s="3">
        <f>SUMPRODUCT(Table_145[[#This Row],[Nickname]:[Sexual preferences]],'Privacy values experts'!$B$6:$S$6)/7</f>
        <v>2.5952380952380949</v>
      </c>
      <c r="AI56" s="3">
        <f>SUMPRODUCT(Table_145[[#This Row],[Nickname]:[Sexual preferences]],'Privacy values experts'!$B$7:$S$7)/7</f>
        <v>2.5238095238095242</v>
      </c>
      <c r="AJ56" s="3">
        <f>SUMPRODUCT(Table_145[[#This Row],[Nickname]:[Sexual preferences]],'Privacy values experts'!$B$8:$S$8)/7</f>
        <v>3.7678571428571428</v>
      </c>
      <c r="AK56" s="3">
        <f t="shared" si="0"/>
        <v>22.337925170068029</v>
      </c>
      <c r="AL56" s="3"/>
      <c r="AM5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6">
        <f t="shared" si="1"/>
        <v>33.506887755102049</v>
      </c>
    </row>
    <row r="57" spans="1:41" customFormat="1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SUMPRODUCT(Table_145[[#This Row],[Nickname]:[Sexual preferences]],'Privacy values experts'!$B$2:$S$2)/7</f>
        <v>4.4489795918367347</v>
      </c>
      <c r="AE57" s="3">
        <f>SUMPRODUCT(Table_145[[#This Row],[Nickname]:[Sexual preferences]],'Privacy values experts'!$B$3:$S$3)/7</f>
        <v>4.166666666666667</v>
      </c>
      <c r="AF57" s="3">
        <f>SUMPRODUCT(Table_145[[#This Row],[Nickname]:[Sexual preferences]],'Privacy values experts'!$B$4:$S$4)/7</f>
        <v>4.8333333333333339</v>
      </c>
      <c r="AG57" s="3">
        <f>SUMPRODUCT(Table_145[[#This Row],[Nickname]:[Sexual preferences]],'Privacy values experts'!$B$5:$S$5)/7</f>
        <v>4.5714285714285712</v>
      </c>
      <c r="AH57" s="3">
        <f>SUMPRODUCT(Table_145[[#This Row],[Nickname]:[Sexual preferences]],'Privacy values experts'!$B$6:$S$6)/7</f>
        <v>3.6547619047619051</v>
      </c>
      <c r="AI57" s="3">
        <f>SUMPRODUCT(Table_145[[#This Row],[Nickname]:[Sexual preferences]],'Privacy values experts'!$B$7:$S$7)/7</f>
        <v>3.3809523809523809</v>
      </c>
      <c r="AJ57" s="3">
        <f>SUMPRODUCT(Table_145[[#This Row],[Nickname]:[Sexual preferences]],'Privacy values experts'!$B$8:$S$8)/7</f>
        <v>4.875</v>
      </c>
      <c r="AK57" s="3">
        <f t="shared" si="0"/>
        <v>29.931122448979593</v>
      </c>
      <c r="AL57" s="3"/>
      <c r="AM57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7">
        <f t="shared" si="1"/>
        <v>29.931122448979593</v>
      </c>
    </row>
    <row r="58" spans="1:41" customFormat="1" ht="15.75" customHeight="1" x14ac:dyDescent="0.25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SUMPRODUCT(Table_145[[#This Row],[Nickname]:[Sexual preferences]],'Privacy values experts'!$B$2:$S$2)/7</f>
        <v>3.3673469387755106</v>
      </c>
      <c r="AE58" s="3">
        <f>SUMPRODUCT(Table_145[[#This Row],[Nickname]:[Sexual preferences]],'Privacy values experts'!$B$3:$S$3)/7</f>
        <v>3.0000000000000004</v>
      </c>
      <c r="AF58" s="3">
        <f>SUMPRODUCT(Table_145[[#This Row],[Nickname]:[Sexual preferences]],'Privacy values experts'!$B$4:$S$4)/7</f>
        <v>3.4523809523809521</v>
      </c>
      <c r="AG58" s="3">
        <f>SUMPRODUCT(Table_145[[#This Row],[Nickname]:[Sexual preferences]],'Privacy values experts'!$B$5:$S$5)/7</f>
        <v>3.3571428571428572</v>
      </c>
      <c r="AH58" s="3">
        <f>SUMPRODUCT(Table_145[[#This Row],[Nickname]:[Sexual preferences]],'Privacy values experts'!$B$6:$S$6)/7</f>
        <v>2.7261904761904767</v>
      </c>
      <c r="AI58" s="3">
        <f>SUMPRODUCT(Table_145[[#This Row],[Nickname]:[Sexual preferences]],'Privacy values experts'!$B$7:$S$7)/7</f>
        <v>2.4444444444444442</v>
      </c>
      <c r="AJ58" s="3">
        <f>SUMPRODUCT(Table_145[[#This Row],[Nickname]:[Sexual preferences]],'Privacy values experts'!$B$8:$S$8)/7</f>
        <v>3.625</v>
      </c>
      <c r="AK58" s="3">
        <f t="shared" si="0"/>
        <v>21.97250566893424</v>
      </c>
      <c r="AL58" s="3"/>
      <c r="AM58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8">
        <f t="shared" si="1"/>
        <v>21.97250566893424</v>
      </c>
    </row>
    <row r="59" spans="1:41" customFormat="1" ht="15.75" customHeight="1" x14ac:dyDescent="0.25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SUMPRODUCT(Table_145[[#This Row],[Nickname]:[Sexual preferences]],'Privacy values experts'!$B$2:$S$2)/7</f>
        <v>3.7551020408163267</v>
      </c>
      <c r="AE59" s="3">
        <f>SUMPRODUCT(Table_145[[#This Row],[Nickname]:[Sexual preferences]],'Privacy values experts'!$B$3:$S$3)/7</f>
        <v>3.4047619047619051</v>
      </c>
      <c r="AF59" s="3">
        <f>SUMPRODUCT(Table_145[[#This Row],[Nickname]:[Sexual preferences]],'Privacy values experts'!$B$4:$S$4)/7</f>
        <v>4.0952380952380949</v>
      </c>
      <c r="AG59" s="3">
        <f>SUMPRODUCT(Table_145[[#This Row],[Nickname]:[Sexual preferences]],'Privacy values experts'!$B$5:$S$5)/7</f>
        <v>3.6857142857142859</v>
      </c>
      <c r="AH59" s="3">
        <f>SUMPRODUCT(Table_145[[#This Row],[Nickname]:[Sexual preferences]],'Privacy values experts'!$B$6:$S$6)/7</f>
        <v>2.9404761904761907</v>
      </c>
      <c r="AI59" s="3">
        <f>SUMPRODUCT(Table_145[[#This Row],[Nickname]:[Sexual preferences]],'Privacy values experts'!$B$7:$S$7)/7</f>
        <v>2.7936507936507939</v>
      </c>
      <c r="AJ59" s="3">
        <f>SUMPRODUCT(Table_145[[#This Row],[Nickname]:[Sexual preferences]],'Privacy values experts'!$B$8:$S$8)/7</f>
        <v>4.1428571428571432</v>
      </c>
      <c r="AK59" s="3">
        <f t="shared" si="0"/>
        <v>24.817800453514739</v>
      </c>
      <c r="AL59" s="3"/>
      <c r="AM59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9">
        <f t="shared" si="1"/>
        <v>37.22670068027211</v>
      </c>
    </row>
    <row r="60" spans="1:41" customFormat="1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SUMPRODUCT(Table_145[[#This Row],[Nickname]:[Sexual preferences]],'Privacy values experts'!$B$2:$S$2)/7</f>
        <v>3.8979591836734691</v>
      </c>
      <c r="AE60" s="3">
        <f>SUMPRODUCT(Table_145[[#This Row],[Nickname]:[Sexual preferences]],'Privacy values experts'!$B$3:$S$3)/7</f>
        <v>3.4047619047619051</v>
      </c>
      <c r="AF60" s="3">
        <f>SUMPRODUCT(Table_145[[#This Row],[Nickname]:[Sexual preferences]],'Privacy values experts'!$B$4:$S$4)/7</f>
        <v>4</v>
      </c>
      <c r="AG60" s="3">
        <f>SUMPRODUCT(Table_145[[#This Row],[Nickname]:[Sexual preferences]],'Privacy values experts'!$B$5:$S$5)/7</f>
        <v>3.3285714285714287</v>
      </c>
      <c r="AH60" s="3">
        <f>SUMPRODUCT(Table_145[[#This Row],[Nickname]:[Sexual preferences]],'Privacy values experts'!$B$6:$S$6)/7</f>
        <v>2.7857142857142856</v>
      </c>
      <c r="AI60" s="3">
        <f>SUMPRODUCT(Table_145[[#This Row],[Nickname]:[Sexual preferences]],'Privacy values experts'!$B$7:$S$7)/7</f>
        <v>2.6825396825396828</v>
      </c>
      <c r="AJ60" s="3">
        <f>SUMPRODUCT(Table_145[[#This Row],[Nickname]:[Sexual preferences]],'Privacy values experts'!$B$8:$S$8)/7</f>
        <v>4.0535714285714288</v>
      </c>
      <c r="AK60" s="3">
        <f t="shared" si="0"/>
        <v>24.153117913832205</v>
      </c>
      <c r="AL60" s="3"/>
      <c r="AM60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60">
        <f t="shared" si="1"/>
        <v>28.983741496598647</v>
      </c>
    </row>
    <row r="61" spans="1:41" customFormat="1" ht="15.75" customHeight="1" x14ac:dyDescent="0.25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SUMPRODUCT(Table_145[[#This Row],[Nickname]:[Sexual preferences]],'Privacy values experts'!$B$2:$S$2)/7</f>
        <v>3.2040816326530615</v>
      </c>
      <c r="AE61" s="3">
        <f>SUMPRODUCT(Table_145[[#This Row],[Nickname]:[Sexual preferences]],'Privacy values experts'!$B$3:$S$3)/7</f>
        <v>2.8809523809523809</v>
      </c>
      <c r="AF61" s="3">
        <f>SUMPRODUCT(Table_145[[#This Row],[Nickname]:[Sexual preferences]],'Privacy values experts'!$B$4:$S$4)/7</f>
        <v>3.5476190476190474</v>
      </c>
      <c r="AG61" s="3">
        <f>SUMPRODUCT(Table_145[[#This Row],[Nickname]:[Sexual preferences]],'Privacy values experts'!$B$5:$S$5)/7</f>
        <v>2.9857142857142862</v>
      </c>
      <c r="AH61" s="3">
        <f>SUMPRODUCT(Table_145[[#This Row],[Nickname]:[Sexual preferences]],'Privacy values experts'!$B$6:$S$6)/7</f>
        <v>2.5119047619047623</v>
      </c>
      <c r="AI61" s="3">
        <f>SUMPRODUCT(Table_145[[#This Row],[Nickname]:[Sexual preferences]],'Privacy values experts'!$B$7:$S$7)/7</f>
        <v>2.3492063492063493</v>
      </c>
      <c r="AJ61" s="3">
        <f>SUMPRODUCT(Table_145[[#This Row],[Nickname]:[Sexual preferences]],'Privacy values experts'!$B$8:$S$8)/7</f>
        <v>3.4107142857142856</v>
      </c>
      <c r="AK61" s="3">
        <f t="shared" si="0"/>
        <v>20.890192743764171</v>
      </c>
      <c r="AL61" s="3"/>
      <c r="AM61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61">
        <f t="shared" si="1"/>
        <v>16.712154195011337</v>
      </c>
    </row>
    <row r="62" spans="1:41" customFormat="1" ht="15.75" customHeight="1" x14ac:dyDescent="0.25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SUMPRODUCT(Table_145[[#This Row],[Nickname]:[Sexual preferences]],'Privacy values experts'!$B$2:$S$2)/7</f>
        <v>3.7551020408163267</v>
      </c>
      <c r="AE62" s="3">
        <f>SUMPRODUCT(Table_145[[#This Row],[Nickname]:[Sexual preferences]],'Privacy values experts'!$B$3:$S$3)/7</f>
        <v>3.4047619047619051</v>
      </c>
      <c r="AF62" s="3">
        <f>SUMPRODUCT(Table_145[[#This Row],[Nickname]:[Sexual preferences]],'Privacy values experts'!$B$4:$S$4)/7</f>
        <v>4.0952380952380949</v>
      </c>
      <c r="AG62" s="3">
        <f>SUMPRODUCT(Table_145[[#This Row],[Nickname]:[Sexual preferences]],'Privacy values experts'!$B$5:$S$5)/7</f>
        <v>3.6857142857142859</v>
      </c>
      <c r="AH62" s="3">
        <f>SUMPRODUCT(Table_145[[#This Row],[Nickname]:[Sexual preferences]],'Privacy values experts'!$B$6:$S$6)/7</f>
        <v>2.9404761904761907</v>
      </c>
      <c r="AI62" s="3">
        <f>SUMPRODUCT(Table_145[[#This Row],[Nickname]:[Sexual preferences]],'Privacy values experts'!$B$7:$S$7)/7</f>
        <v>2.7936507936507939</v>
      </c>
      <c r="AJ62" s="3">
        <f>SUMPRODUCT(Table_145[[#This Row],[Nickname]:[Sexual preferences]],'Privacy values experts'!$B$8:$S$8)/7</f>
        <v>4.1428571428571432</v>
      </c>
      <c r="AK62" s="3">
        <f t="shared" si="0"/>
        <v>24.817800453514739</v>
      </c>
      <c r="AL62" s="3"/>
      <c r="AM62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2">
        <f t="shared" si="1"/>
        <v>33.090400604686316</v>
      </c>
    </row>
    <row r="63" spans="1:41" customFormat="1" ht="15.75" customHeight="1" x14ac:dyDescent="0.25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SUMPRODUCT(Table_145[[#This Row],[Nickname]:[Sexual preferences]],'Privacy values experts'!$B$2:$S$2)/7</f>
        <v>3.5510204081632653</v>
      </c>
      <c r="AE63" s="3">
        <f>SUMPRODUCT(Table_145[[#This Row],[Nickname]:[Sexual preferences]],'Privacy values experts'!$B$3:$S$3)/7</f>
        <v>3.285714285714286</v>
      </c>
      <c r="AF63" s="3">
        <f>SUMPRODUCT(Table_145[[#This Row],[Nickname]:[Sexual preferences]],'Privacy values experts'!$B$4:$S$4)/7</f>
        <v>3.9285714285714284</v>
      </c>
      <c r="AG63" s="3">
        <f>SUMPRODUCT(Table_145[[#This Row],[Nickname]:[Sexual preferences]],'Privacy values experts'!$B$5:$S$5)/7</f>
        <v>3.628571428571429</v>
      </c>
      <c r="AH63" s="3">
        <f>SUMPRODUCT(Table_145[[#This Row],[Nickname]:[Sexual preferences]],'Privacy values experts'!$B$6:$S$6)/7</f>
        <v>2.8571428571428577</v>
      </c>
      <c r="AI63" s="3">
        <f>SUMPRODUCT(Table_145[[#This Row],[Nickname]:[Sexual preferences]],'Privacy values experts'!$B$7:$S$7)/7</f>
        <v>3.0634920634920637</v>
      </c>
      <c r="AJ63" s="3">
        <f>SUMPRODUCT(Table_145[[#This Row],[Nickname]:[Sexual preferences]],'Privacy values experts'!$B$8:$S$8)/7</f>
        <v>4.2142857142857144</v>
      </c>
      <c r="AK63" s="3">
        <f t="shared" si="0"/>
        <v>24.528798185941046</v>
      </c>
      <c r="AL63" s="3"/>
      <c r="AM63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3">
        <f t="shared" si="1"/>
        <v>36.79319727891157</v>
      </c>
    </row>
    <row r="64" spans="1:41" customFormat="1" ht="15.75" customHeight="1" x14ac:dyDescent="0.25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SUMPRODUCT(Table_145[[#This Row],[Nickname]:[Sexual preferences]],'Privacy values experts'!$B$2:$S$2)/7</f>
        <v>5.0408163265306118</v>
      </c>
      <c r="AE64" s="3">
        <f>SUMPRODUCT(Table_145[[#This Row],[Nickname]:[Sexual preferences]],'Privacy values experts'!$B$3:$S$3)/7</f>
        <v>4.9047619047619051</v>
      </c>
      <c r="AF64" s="3">
        <f>SUMPRODUCT(Table_145[[#This Row],[Nickname]:[Sexual preferences]],'Privacy values experts'!$B$4:$S$4)/7</f>
        <v>5.2142857142857144</v>
      </c>
      <c r="AG64" s="3">
        <f>SUMPRODUCT(Table_145[[#This Row],[Nickname]:[Sexual preferences]],'Privacy values experts'!$B$5:$S$5)/7</f>
        <v>4.4714285714285715</v>
      </c>
      <c r="AH64" s="3">
        <f>SUMPRODUCT(Table_145[[#This Row],[Nickname]:[Sexual preferences]],'Privacy values experts'!$B$6:$S$6)/7</f>
        <v>3.9523809523809526</v>
      </c>
      <c r="AI64" s="3">
        <f>SUMPRODUCT(Table_145[[#This Row],[Nickname]:[Sexual preferences]],'Privacy values experts'!$B$7:$S$7)/7</f>
        <v>4.2222222222222223</v>
      </c>
      <c r="AJ64" s="3">
        <f>SUMPRODUCT(Table_145[[#This Row],[Nickname]:[Sexual preferences]],'Privacy values experts'!$B$8:$S$8)/7</f>
        <v>5.4285714285714288</v>
      </c>
      <c r="AK64" s="3">
        <f t="shared" si="0"/>
        <v>33.234467120181407</v>
      </c>
      <c r="AL64" s="3"/>
      <c r="AM64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64">
        <f t="shared" si="1"/>
        <v>33.234467120181407</v>
      </c>
    </row>
    <row r="65" spans="1:41" customFormat="1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SUMPRODUCT(Table_145[[#This Row],[Nickname]:[Sexual preferences]],'Privacy values experts'!$B$2:$S$2)/7</f>
        <v>4.2040816326530619</v>
      </c>
      <c r="AE65" s="3">
        <f>SUMPRODUCT(Table_145[[#This Row],[Nickname]:[Sexual preferences]],'Privacy values experts'!$B$3:$S$3)/7</f>
        <v>4.1190476190476186</v>
      </c>
      <c r="AF65" s="3">
        <f>SUMPRODUCT(Table_145[[#This Row],[Nickname]:[Sexual preferences]],'Privacy values experts'!$B$4:$S$4)/7</f>
        <v>4.6904761904761898</v>
      </c>
      <c r="AG65" s="3">
        <f>SUMPRODUCT(Table_145[[#This Row],[Nickname]:[Sexual preferences]],'Privacy values experts'!$B$5:$S$5)/7</f>
        <v>4.2142857142857135</v>
      </c>
      <c r="AH65" s="3">
        <f>SUMPRODUCT(Table_145[[#This Row],[Nickname]:[Sexual preferences]],'Privacy values experts'!$B$6:$S$6)/7</f>
        <v>3.4761904761904758</v>
      </c>
      <c r="AI65" s="3">
        <f>SUMPRODUCT(Table_145[[#This Row],[Nickname]:[Sexual preferences]],'Privacy values experts'!$B$7:$S$7)/7</f>
        <v>3.5555555555555558</v>
      </c>
      <c r="AJ65" s="3">
        <f>SUMPRODUCT(Table_145[[#This Row],[Nickname]:[Sexual preferences]],'Privacy values experts'!$B$8:$S$8)/7</f>
        <v>4.875</v>
      </c>
      <c r="AK65" s="3">
        <f t="shared" si="0"/>
        <v>29.134637188208615</v>
      </c>
      <c r="AL65" s="3"/>
      <c r="AM65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65">
        <f t="shared" si="1"/>
        <v>19.423091458805743</v>
      </c>
    </row>
    <row r="66" spans="1:41" customFormat="1" ht="15.75" customHeight="1" x14ac:dyDescent="0.25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SUMPRODUCT(Table_145[[#This Row],[Nickname]:[Sexual preferences]],'Privacy values experts'!$B$2:$S$2)/7</f>
        <v>4.3265306122448983</v>
      </c>
      <c r="AE66" s="3">
        <f>SUMPRODUCT(Table_145[[#This Row],[Nickname]:[Sexual preferences]],'Privacy values experts'!$B$3:$S$3)/7</f>
        <v>4.3571428571428568</v>
      </c>
      <c r="AF66" s="3">
        <f>SUMPRODUCT(Table_145[[#This Row],[Nickname]:[Sexual preferences]],'Privacy values experts'!$B$4:$S$4)/7</f>
        <v>4.7619047619047619</v>
      </c>
      <c r="AG66" s="3">
        <f>SUMPRODUCT(Table_145[[#This Row],[Nickname]:[Sexual preferences]],'Privacy values experts'!$B$5:$S$5)/7</f>
        <v>4.5857142857142863</v>
      </c>
      <c r="AH66" s="3">
        <f>SUMPRODUCT(Table_145[[#This Row],[Nickname]:[Sexual preferences]],'Privacy values experts'!$B$6:$S$6)/7</f>
        <v>3.7380952380952381</v>
      </c>
      <c r="AI66" s="3">
        <f>SUMPRODUCT(Table_145[[#This Row],[Nickname]:[Sexual preferences]],'Privacy values experts'!$B$7:$S$7)/7</f>
        <v>3.8412698412698414</v>
      </c>
      <c r="AJ66" s="3">
        <f>SUMPRODUCT(Table_145[[#This Row],[Nickname]:[Sexual preferences]],'Privacy values experts'!$B$8:$S$8)/7</f>
        <v>5.0892857142857144</v>
      </c>
      <c r="AK66" s="3">
        <f t="shared" si="0"/>
        <v>30.699943310657599</v>
      </c>
      <c r="AL66" s="3"/>
      <c r="AM6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6">
        <f t="shared" si="1"/>
        <v>46.049914965986403</v>
      </c>
    </row>
    <row r="67" spans="1:41" customFormat="1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SUMPRODUCT(Table_145[[#This Row],[Nickname]:[Sexual preferences]],'Privacy values experts'!$B$2:$S$2)/7</f>
        <v>6.2857142857142856</v>
      </c>
      <c r="AE67" s="3">
        <f>SUMPRODUCT(Table_145[[#This Row],[Nickname]:[Sexual preferences]],'Privacy values experts'!$B$3:$S$3)/7</f>
        <v>5.8809523809523814</v>
      </c>
      <c r="AF67" s="3">
        <f>SUMPRODUCT(Table_145[[#This Row],[Nickname]:[Sexual preferences]],'Privacy values experts'!$B$4:$S$4)/7</f>
        <v>6.2380952380952381</v>
      </c>
      <c r="AG67" s="3">
        <f>SUMPRODUCT(Table_145[[#This Row],[Nickname]:[Sexual preferences]],'Privacy values experts'!$B$5:$S$5)/7</f>
        <v>5.6714285714285708</v>
      </c>
      <c r="AH67" s="3">
        <f>SUMPRODUCT(Table_145[[#This Row],[Nickname]:[Sexual preferences]],'Privacy values experts'!$B$6:$S$6)/7</f>
        <v>4.738095238095239</v>
      </c>
      <c r="AI67" s="3">
        <f>SUMPRODUCT(Table_145[[#This Row],[Nickname]:[Sexual preferences]],'Privacy values experts'!$B$7:$S$7)/7</f>
        <v>5.0000000000000009</v>
      </c>
      <c r="AJ67" s="3">
        <f>SUMPRODUCT(Table_145[[#This Row],[Nickname]:[Sexual preferences]],'Privacy values experts'!$B$8:$S$8)/7</f>
        <v>6.9464285714285712</v>
      </c>
      <c r="AK67" s="3">
        <f t="shared" ref="AK67:AK75" si="2">SQRT(SUM(AD67:AJ67)^2)</f>
        <v>40.760714285714286</v>
      </c>
      <c r="AL67" s="3"/>
      <c r="AM67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7">
        <f t="shared" ref="AO67:AO75" si="3">AK67/AM67</f>
        <v>54.347619047619048</v>
      </c>
    </row>
    <row r="68" spans="1:41" customFormat="1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SUMPRODUCT(Table_145[[#This Row],[Nickname]:[Sexual preferences]],'Privacy values experts'!$B$2:$S$2)/7</f>
        <v>4.7551020408163271</v>
      </c>
      <c r="AE68" s="3">
        <f>SUMPRODUCT(Table_145[[#This Row],[Nickname]:[Sexual preferences]],'Privacy values experts'!$B$3:$S$3)/7</f>
        <v>4.6904761904761907</v>
      </c>
      <c r="AF68" s="3">
        <f>SUMPRODUCT(Table_145[[#This Row],[Nickname]:[Sexual preferences]],'Privacy values experts'!$B$4:$S$4)/7</f>
        <v>5.1190476190476195</v>
      </c>
      <c r="AG68" s="3">
        <f>SUMPRODUCT(Table_145[[#This Row],[Nickname]:[Sexual preferences]],'Privacy values experts'!$B$5:$S$5)/7</f>
        <v>4.5142857142857142</v>
      </c>
      <c r="AH68" s="3">
        <f>SUMPRODUCT(Table_145[[#This Row],[Nickname]:[Sexual preferences]],'Privacy values experts'!$B$6:$S$6)/7</f>
        <v>3.7738095238095242</v>
      </c>
      <c r="AI68" s="3">
        <f>SUMPRODUCT(Table_145[[#This Row],[Nickname]:[Sexual preferences]],'Privacy values experts'!$B$7:$S$7)/7</f>
        <v>4.253968253968254</v>
      </c>
      <c r="AJ68" s="3">
        <f>SUMPRODUCT(Table_145[[#This Row],[Nickname]:[Sexual preferences]],'Privacy values experts'!$B$8:$S$8)/7</f>
        <v>5.5892857142857144</v>
      </c>
      <c r="AK68" s="3">
        <f t="shared" si="2"/>
        <v>32.695975056689349</v>
      </c>
      <c r="AL68" s="3"/>
      <c r="AM68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8">
        <f t="shared" si="3"/>
        <v>43.59463340891913</v>
      </c>
    </row>
    <row r="69" spans="1:41" customFormat="1" ht="15.75" customHeight="1" x14ac:dyDescent="0.25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SUMPRODUCT(Table_145[[#This Row],[Nickname]:[Sexual preferences]],'Privacy values experts'!$B$2:$S$2)/7</f>
        <v>6.4693877551020398</v>
      </c>
      <c r="AE69" s="3">
        <f>SUMPRODUCT(Table_145[[#This Row],[Nickname]:[Sexual preferences]],'Privacy values experts'!$B$3:$S$3)/7</f>
        <v>6.0952380952380958</v>
      </c>
      <c r="AF69" s="3">
        <f>SUMPRODUCT(Table_145[[#This Row],[Nickname]:[Sexual preferences]],'Privacy values experts'!$B$4:$S$4)/7</f>
        <v>6.333333333333333</v>
      </c>
      <c r="AG69" s="3">
        <f>SUMPRODUCT(Table_145[[#This Row],[Nickname]:[Sexual preferences]],'Privacy values experts'!$B$5:$S$5)/7</f>
        <v>5.7428571428571429</v>
      </c>
      <c r="AH69" s="3">
        <f>SUMPRODUCT(Table_145[[#This Row],[Nickname]:[Sexual preferences]],'Privacy values experts'!$B$6:$S$6)/7</f>
        <v>4.9285714285714288</v>
      </c>
      <c r="AI69" s="3">
        <f>SUMPRODUCT(Table_145[[#This Row],[Nickname]:[Sexual preferences]],'Privacy values experts'!$B$7:$S$7)/7</f>
        <v>5.0952380952380958</v>
      </c>
      <c r="AJ69" s="3">
        <f>SUMPRODUCT(Table_145[[#This Row],[Nickname]:[Sexual preferences]],'Privacy values experts'!$B$8:$S$8)/7</f>
        <v>6.9107142857142856</v>
      </c>
      <c r="AK69" s="3">
        <f t="shared" si="2"/>
        <v>41.575340136054422</v>
      </c>
      <c r="AL69" s="3"/>
      <c r="AM69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9">
        <f t="shared" si="3"/>
        <v>62.363010204081633</v>
      </c>
    </row>
    <row r="70" spans="1:41" customFormat="1" ht="15.75" customHeight="1" x14ac:dyDescent="0.25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SUMPRODUCT(Table_145[[#This Row],[Nickname]:[Sexual preferences]],'Privacy values experts'!$B$2:$S$2)/7</f>
        <v>5.408163265306122</v>
      </c>
      <c r="AE70" s="3">
        <f>SUMPRODUCT(Table_145[[#This Row],[Nickname]:[Sexual preferences]],'Privacy values experts'!$B$3:$S$3)/7</f>
        <v>5.0714285714285712</v>
      </c>
      <c r="AF70" s="3">
        <f>SUMPRODUCT(Table_145[[#This Row],[Nickname]:[Sexual preferences]],'Privacy values experts'!$B$4:$S$4)/7</f>
        <v>5.5952380952380949</v>
      </c>
      <c r="AG70" s="3">
        <f>SUMPRODUCT(Table_145[[#This Row],[Nickname]:[Sexual preferences]],'Privacy values experts'!$B$5:$S$5)/7</f>
        <v>4.3428571428571425</v>
      </c>
      <c r="AH70" s="3">
        <f>SUMPRODUCT(Table_145[[#This Row],[Nickname]:[Sexual preferences]],'Privacy values experts'!$B$6:$S$6)/7</f>
        <v>3.8333333333333335</v>
      </c>
      <c r="AI70" s="3">
        <f>SUMPRODUCT(Table_145[[#This Row],[Nickname]:[Sexual preferences]],'Privacy values experts'!$B$7:$S$7)/7</f>
        <v>4.412698412698413</v>
      </c>
      <c r="AJ70" s="3">
        <f>SUMPRODUCT(Table_145[[#This Row],[Nickname]:[Sexual preferences]],'Privacy values experts'!$B$8:$S$8)/7</f>
        <v>5.8928571428571432</v>
      </c>
      <c r="AK70" s="3">
        <f t="shared" si="2"/>
        <v>34.556575963718821</v>
      </c>
      <c r="AL70" s="3"/>
      <c r="AM7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0">
        <f t="shared" si="3"/>
        <v>34.556575963718821</v>
      </c>
    </row>
    <row r="71" spans="1:41" customFormat="1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SUMPRODUCT(Table_145[[#This Row],[Nickname]:[Sexual preferences]],'Privacy values experts'!$B$2:$S$2)/7</f>
        <v>6.1836734693877551</v>
      </c>
      <c r="AE71" s="3">
        <f>SUMPRODUCT(Table_145[[#This Row],[Nickname]:[Sexual preferences]],'Privacy values experts'!$B$3:$S$3)/7</f>
        <v>5.7142857142857153</v>
      </c>
      <c r="AF71" s="3">
        <f>SUMPRODUCT(Table_145[[#This Row],[Nickname]:[Sexual preferences]],'Privacy values experts'!$B$4:$S$4)/7</f>
        <v>6.1666666666666661</v>
      </c>
      <c r="AG71" s="3">
        <f>SUMPRODUCT(Table_145[[#This Row],[Nickname]:[Sexual preferences]],'Privacy values experts'!$B$5:$S$5)/7</f>
        <v>5.1571428571428575</v>
      </c>
      <c r="AH71" s="3">
        <f>SUMPRODUCT(Table_145[[#This Row],[Nickname]:[Sexual preferences]],'Privacy values experts'!$B$6:$S$6)/7</f>
        <v>4.4404761904761907</v>
      </c>
      <c r="AI71" s="3">
        <f>SUMPRODUCT(Table_145[[#This Row],[Nickname]:[Sexual preferences]],'Privacy values experts'!$B$7:$S$7)/7</f>
        <v>4.9047619047619051</v>
      </c>
      <c r="AJ71" s="3">
        <f>SUMPRODUCT(Table_145[[#This Row],[Nickname]:[Sexual preferences]],'Privacy values experts'!$B$8:$S$8)/7</f>
        <v>6.6964285714285712</v>
      </c>
      <c r="AK71" s="3">
        <f t="shared" si="2"/>
        <v>39.263435374149658</v>
      </c>
      <c r="AL71" s="3"/>
      <c r="AM7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1">
        <f t="shared" si="3"/>
        <v>39.263435374149658</v>
      </c>
    </row>
    <row r="72" spans="1:41" customFormat="1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SUMPRODUCT(Table_145[[#This Row],[Nickname]:[Sexual preferences]],'Privacy values experts'!$B$2:$S$2)/7</f>
        <v>5.6122448979591848</v>
      </c>
      <c r="AE72" s="3">
        <f>SUMPRODUCT(Table_145[[#This Row],[Nickname]:[Sexual preferences]],'Privacy values experts'!$B$3:$S$3)/7</f>
        <v>5.5952380952380949</v>
      </c>
      <c r="AF72" s="3">
        <f>SUMPRODUCT(Table_145[[#This Row],[Nickname]:[Sexual preferences]],'Privacy values experts'!$B$4:$S$4)/7</f>
        <v>5.9761904761904763</v>
      </c>
      <c r="AG72" s="3">
        <f>SUMPRODUCT(Table_145[[#This Row],[Nickname]:[Sexual preferences]],'Privacy values experts'!$B$5:$S$5)/7</f>
        <v>5.7714285714285714</v>
      </c>
      <c r="AH72" s="3">
        <f>SUMPRODUCT(Table_145[[#This Row],[Nickname]:[Sexual preferences]],'Privacy values experts'!$B$6:$S$6)/7</f>
        <v>4.7857142857142856</v>
      </c>
      <c r="AI72" s="3">
        <f>SUMPRODUCT(Table_145[[#This Row],[Nickname]:[Sexual preferences]],'Privacy values experts'!$B$7:$S$7)/7</f>
        <v>5.0317460317460316</v>
      </c>
      <c r="AJ72" s="3">
        <f>SUMPRODUCT(Table_145[[#This Row],[Nickname]:[Sexual preferences]],'Privacy values experts'!$B$8:$S$8)/7</f>
        <v>6.5178571428571432</v>
      </c>
      <c r="AK72" s="3">
        <f t="shared" si="2"/>
        <v>39.29041950113379</v>
      </c>
      <c r="AL72" s="3"/>
      <c r="AM72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72">
        <f t="shared" si="3"/>
        <v>26.19361300075586</v>
      </c>
    </row>
    <row r="73" spans="1:41" customFormat="1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SUMPRODUCT(Table_145[[#This Row],[Nickname]:[Sexual preferences]],'Privacy values experts'!$B$2:$S$2)/7</f>
        <v>5.7142857142857153</v>
      </c>
      <c r="AE73" s="3">
        <f>SUMPRODUCT(Table_145[[#This Row],[Nickname]:[Sexual preferences]],'Privacy values experts'!$B$3:$S$3)/7</f>
        <v>5.7142857142857144</v>
      </c>
      <c r="AF73" s="3">
        <f>SUMPRODUCT(Table_145[[#This Row],[Nickname]:[Sexual preferences]],'Privacy values experts'!$B$4:$S$4)/7</f>
        <v>6.1428571428571432</v>
      </c>
      <c r="AG73" s="3">
        <f>SUMPRODUCT(Table_145[[#This Row],[Nickname]:[Sexual preferences]],'Privacy values experts'!$B$5:$S$5)/7</f>
        <v>5.9428571428571422</v>
      </c>
      <c r="AH73" s="3">
        <f>SUMPRODUCT(Table_145[[#This Row],[Nickname]:[Sexual preferences]],'Privacy values experts'!$B$6:$S$6)/7</f>
        <v>4.8809523809523805</v>
      </c>
      <c r="AI73" s="3">
        <f>SUMPRODUCT(Table_145[[#This Row],[Nickname]:[Sexual preferences]],'Privacy values experts'!$B$7:$S$7)/7</f>
        <v>4.8888888888888884</v>
      </c>
      <c r="AJ73" s="3">
        <f>SUMPRODUCT(Table_145[[#This Row],[Nickname]:[Sexual preferences]],'Privacy values experts'!$B$8:$S$8)/7</f>
        <v>6.5714285714285712</v>
      </c>
      <c r="AK73" s="3">
        <f t="shared" si="2"/>
        <v>39.855555555555554</v>
      </c>
      <c r="AL73" s="3"/>
      <c r="AM7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3">
        <f t="shared" si="3"/>
        <v>39.855555555555554</v>
      </c>
    </row>
    <row r="74" spans="1:41" customFormat="1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SUMPRODUCT(Table_145[[#This Row],[Nickname]:[Sexual preferences]],'Privacy values experts'!$B$2:$S$2)/7</f>
        <v>4.9795918367346941</v>
      </c>
      <c r="AE74" s="3">
        <f>SUMPRODUCT(Table_145[[#This Row],[Nickname]:[Sexual preferences]],'Privacy values experts'!$B$3:$S$3)/7</f>
        <v>4.9047619047619051</v>
      </c>
      <c r="AF74" s="3">
        <f>SUMPRODUCT(Table_145[[#This Row],[Nickname]:[Sexual preferences]],'Privacy values experts'!$B$4:$S$4)/7</f>
        <v>5.3095238095238093</v>
      </c>
      <c r="AG74" s="3">
        <f>SUMPRODUCT(Table_145[[#This Row],[Nickname]:[Sexual preferences]],'Privacy values experts'!$B$5:$S$5)/7</f>
        <v>5.0428571428571427</v>
      </c>
      <c r="AH74" s="3">
        <f>SUMPRODUCT(Table_145[[#This Row],[Nickname]:[Sexual preferences]],'Privacy values experts'!$B$6:$S$6)/7</f>
        <v>4.1071428571428568</v>
      </c>
      <c r="AI74" s="3">
        <f>SUMPRODUCT(Table_145[[#This Row],[Nickname]:[Sexual preferences]],'Privacy values experts'!$B$7:$S$7)/7</f>
        <v>4.2222222222222223</v>
      </c>
      <c r="AJ74" s="3">
        <f>SUMPRODUCT(Table_145[[#This Row],[Nickname]:[Sexual preferences]],'Privacy values experts'!$B$8:$S$8)/7</f>
        <v>5.7678571428571432</v>
      </c>
      <c r="AK74" s="3">
        <f t="shared" si="2"/>
        <v>34.333956916099773</v>
      </c>
      <c r="AL74" s="3"/>
      <c r="AM74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4">
        <f t="shared" si="3"/>
        <v>34.333956916099773</v>
      </c>
    </row>
    <row r="75" spans="1:41" customFormat="1" ht="15.75" customHeight="1" x14ac:dyDescent="0.25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SUMPRODUCT(Table_145[[#This Row],[Nickname]:[Sexual preferences]],'Privacy values experts'!$B$2:$S$2)/7</f>
        <v>3.0408163265306127</v>
      </c>
      <c r="AE75" s="3">
        <f>SUMPRODUCT(Table_145[[#This Row],[Nickname]:[Sexual preferences]],'Privacy values experts'!$B$3:$S$3)/7</f>
        <v>3.1666666666666665</v>
      </c>
      <c r="AF75" s="3">
        <f>SUMPRODUCT(Table_145[[#This Row],[Nickname]:[Sexual preferences]],'Privacy values experts'!$B$4:$S$4)/7</f>
        <v>3.5476190476190474</v>
      </c>
      <c r="AG75" s="3">
        <f>SUMPRODUCT(Table_145[[#This Row],[Nickname]:[Sexual preferences]],'Privacy values experts'!$B$5:$S$5)/7</f>
        <v>2.9571428571428577</v>
      </c>
      <c r="AH75" s="3">
        <f>SUMPRODUCT(Table_145[[#This Row],[Nickname]:[Sexual preferences]],'Privacy values experts'!$B$6:$S$6)/7</f>
        <v>2.6071428571428572</v>
      </c>
      <c r="AI75" s="3">
        <f>SUMPRODUCT(Table_145[[#This Row],[Nickname]:[Sexual preferences]],'Privacy values experts'!$B$7:$S$7)/7</f>
        <v>2.8571428571428572</v>
      </c>
      <c r="AJ75" s="3">
        <f>SUMPRODUCT(Table_145[[#This Row],[Nickname]:[Sexual preferences]],'Privacy values experts'!$B$8:$S$8)/7</f>
        <v>3.5178571428571428</v>
      </c>
      <c r="AK75" s="3">
        <f t="shared" si="2"/>
        <v>21.694387755102042</v>
      </c>
      <c r="AL75" s="3"/>
      <c r="AM75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75">
        <f t="shared" si="3"/>
        <v>32.541581632653063</v>
      </c>
    </row>
    <row r="76" spans="1:41" customFormat="1" ht="15.75" customHeight="1" x14ac:dyDescent="0.25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1" customFormat="1" ht="15.75" customHeight="1" x14ac:dyDescent="0.25">
      <c r="A77" s="3"/>
      <c r="B77" s="3"/>
      <c r="C77" s="3"/>
      <c r="D77" s="3"/>
      <c r="E77" s="3"/>
      <c r="F77" s="3"/>
      <c r="G77" s="3"/>
      <c r="I77" s="3"/>
    </row>
    <row r="78" spans="1:41" customFormat="1" ht="15.75" customHeight="1" x14ac:dyDescent="0.25">
      <c r="A78" s="3"/>
      <c r="B78" s="3"/>
      <c r="C78" s="3"/>
      <c r="D78" s="3"/>
      <c r="E78" s="3"/>
      <c r="F78" s="3"/>
      <c r="G78" s="3"/>
      <c r="I78" s="3"/>
    </row>
    <row r="79" spans="1:41" customFormat="1" ht="15.75" customHeight="1" x14ac:dyDescent="0.25">
      <c r="A79" s="3"/>
      <c r="B79" s="3"/>
      <c r="C79" s="3"/>
      <c r="D79" s="3"/>
      <c r="E79" s="3"/>
      <c r="F79" s="3"/>
      <c r="G79" s="3"/>
      <c r="I79" s="3"/>
    </row>
    <row r="80" spans="1:41" customFormat="1" ht="15.75" customHeight="1" x14ac:dyDescent="0.25">
      <c r="A80" s="3"/>
      <c r="B80" s="3"/>
      <c r="C80" s="3"/>
      <c r="D80" s="3"/>
      <c r="E80" s="3"/>
      <c r="F80" s="3"/>
      <c r="G80" s="3"/>
      <c r="I80" s="3"/>
    </row>
    <row r="81" spans="28:33" ht="15.75" customHeight="1" x14ac:dyDescent="0.25">
      <c r="AD81"/>
      <c r="AE81"/>
      <c r="AF81"/>
      <c r="AG81"/>
    </row>
    <row r="82" spans="28:33" ht="15.75" customHeight="1" x14ac:dyDescent="0.25">
      <c r="AD82"/>
      <c r="AE82"/>
      <c r="AF82"/>
      <c r="AG82"/>
    </row>
    <row r="83" spans="28:33" ht="15.75" customHeight="1" x14ac:dyDescent="0.25"/>
    <row r="84" spans="28:33" ht="15.75" customHeight="1" x14ac:dyDescent="0.25"/>
    <row r="85" spans="28:33" ht="15.75" customHeight="1" x14ac:dyDescent="0.25">
      <c r="AB85" s="12"/>
    </row>
    <row r="86" spans="28:33" ht="15.75" customHeight="1" x14ac:dyDescent="0.25">
      <c r="AE86" s="13"/>
    </row>
    <row r="87" spans="28:33" ht="15.75" customHeight="1" x14ac:dyDescent="0.25">
      <c r="AE87" s="13"/>
    </row>
    <row r="88" spans="28:33" ht="15.75" customHeight="1" x14ac:dyDescent="0.25">
      <c r="AE88" s="13"/>
    </row>
    <row r="89" spans="28:33" ht="15.75" customHeight="1" x14ac:dyDescent="0.25">
      <c r="AE89" s="14"/>
    </row>
    <row r="90" spans="28:33" ht="15.75" customHeight="1" x14ac:dyDescent="0.25">
      <c r="AE90" s="13"/>
    </row>
    <row r="91" spans="28:33" ht="15.75" customHeight="1" x14ac:dyDescent="0.25">
      <c r="AE91" s="13"/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K2:AK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DB38-0941-4389-A1FB-09F4C177FDC4}">
  <dimension ref="A1:S8"/>
  <sheetViews>
    <sheetView workbookViewId="0">
      <selection activeCell="B2" sqref="B2:S8"/>
    </sheetView>
  </sheetViews>
  <sheetFormatPr defaultRowHeight="15" x14ac:dyDescent="0.25"/>
  <cols>
    <col min="1" max="1" width="13.85546875" customWidth="1"/>
  </cols>
  <sheetData>
    <row r="1" spans="1:19" x14ac:dyDescent="0.25">
      <c r="A1" s="15" t="s">
        <v>25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245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</row>
    <row r="2" spans="1:19" x14ac:dyDescent="0.25">
      <c r="A2" t="s">
        <v>18</v>
      </c>
      <c r="B2">
        <v>2.8571428571428572</v>
      </c>
      <c r="C2">
        <v>3.5714285714285721</v>
      </c>
      <c r="D2">
        <v>4.5714285714285712</v>
      </c>
      <c r="E2">
        <v>4.5714285714285712</v>
      </c>
      <c r="F2">
        <v>3.8571428571428572</v>
      </c>
      <c r="G2">
        <v>4.2857142857142856</v>
      </c>
      <c r="H2">
        <v>3.5714285714285721</v>
      </c>
      <c r="I2">
        <v>3.5714285714285721</v>
      </c>
      <c r="J2">
        <v>3.285714285714286</v>
      </c>
      <c r="K2">
        <v>5.4285714285714288</v>
      </c>
      <c r="L2">
        <v>5.8571428571428568</v>
      </c>
      <c r="M2">
        <v>4.8571428571428568</v>
      </c>
      <c r="N2">
        <v>5.7142857142857144</v>
      </c>
      <c r="O2">
        <v>4.8571428571428568</v>
      </c>
      <c r="P2">
        <v>5.1428571428571432</v>
      </c>
      <c r="Q2">
        <v>4.8571428571428568</v>
      </c>
      <c r="R2">
        <v>4.8571428571428568</v>
      </c>
      <c r="S2">
        <v>4.7142857142857144</v>
      </c>
    </row>
    <row r="3" spans="1:19" x14ac:dyDescent="0.25">
      <c r="A3" t="s">
        <v>19</v>
      </c>
      <c r="B3">
        <v>2.666666666666667</v>
      </c>
      <c r="C3">
        <v>3</v>
      </c>
      <c r="D3">
        <v>3.5</v>
      </c>
      <c r="E3">
        <v>3.833333333333333</v>
      </c>
      <c r="F3">
        <v>3</v>
      </c>
      <c r="G3">
        <v>3.666666666666667</v>
      </c>
      <c r="H3">
        <v>3.166666666666667</v>
      </c>
      <c r="I3">
        <v>3.833333333333333</v>
      </c>
      <c r="J3">
        <v>4</v>
      </c>
      <c r="K3">
        <v>4.5</v>
      </c>
      <c r="L3">
        <v>4.666666666666667</v>
      </c>
      <c r="M3">
        <v>6.333333333333333</v>
      </c>
      <c r="N3">
        <v>6.333333333333333</v>
      </c>
      <c r="O3">
        <v>5.333333333333333</v>
      </c>
      <c r="P3">
        <v>5.666666666666667</v>
      </c>
      <c r="Q3">
        <v>5.166666666666667</v>
      </c>
      <c r="R3">
        <v>5.333333333333333</v>
      </c>
      <c r="S3">
        <v>4.833333333333333</v>
      </c>
    </row>
    <row r="4" spans="1:19" x14ac:dyDescent="0.25">
      <c r="A4" t="s">
        <v>20</v>
      </c>
      <c r="B4">
        <v>4</v>
      </c>
      <c r="C4">
        <v>3.833333333333333</v>
      </c>
      <c r="D4">
        <v>4</v>
      </c>
      <c r="E4">
        <v>3.833333333333333</v>
      </c>
      <c r="F4">
        <v>2.666666666666667</v>
      </c>
      <c r="G4">
        <v>4.666666666666667</v>
      </c>
      <c r="H4">
        <v>4.833333333333333</v>
      </c>
      <c r="I4">
        <v>4.5</v>
      </c>
      <c r="J4">
        <v>3.333333333333333</v>
      </c>
      <c r="K4">
        <v>4</v>
      </c>
      <c r="L4">
        <v>5.666666666666667</v>
      </c>
      <c r="M4">
        <v>5.5</v>
      </c>
      <c r="N4">
        <v>5.833333333333333</v>
      </c>
      <c r="O4">
        <v>5.166666666666667</v>
      </c>
      <c r="P4">
        <v>5.833333333333333</v>
      </c>
      <c r="Q4">
        <v>5.833333333333333</v>
      </c>
      <c r="R4">
        <v>5.166666666666667</v>
      </c>
      <c r="S4">
        <v>4.333333333333333</v>
      </c>
    </row>
    <row r="5" spans="1:19" x14ac:dyDescent="0.25">
      <c r="A5" t="s">
        <v>21</v>
      </c>
      <c r="B5">
        <v>2.1</v>
      </c>
      <c r="C5">
        <v>2.2000000000000002</v>
      </c>
      <c r="D5">
        <v>2.2999999999999998</v>
      </c>
      <c r="E5">
        <v>3.2</v>
      </c>
      <c r="F5">
        <v>2</v>
      </c>
      <c r="G5">
        <v>3.1</v>
      </c>
      <c r="H5">
        <v>2.8</v>
      </c>
      <c r="I5">
        <v>5.7</v>
      </c>
      <c r="J5">
        <v>1.7</v>
      </c>
      <c r="K5">
        <v>5.7</v>
      </c>
      <c r="L5">
        <v>6.5</v>
      </c>
      <c r="M5">
        <v>6.3</v>
      </c>
      <c r="N5">
        <v>6.4</v>
      </c>
      <c r="O5">
        <v>6.2</v>
      </c>
      <c r="P5">
        <v>6.3</v>
      </c>
      <c r="Q5">
        <v>6.5</v>
      </c>
      <c r="R5">
        <v>6.1</v>
      </c>
      <c r="S5">
        <v>4.9000000000000004</v>
      </c>
    </row>
    <row r="6" spans="1:19" x14ac:dyDescent="0.25">
      <c r="A6" t="s">
        <v>22</v>
      </c>
      <c r="B6">
        <v>1.583333333333333</v>
      </c>
      <c r="C6">
        <v>2</v>
      </c>
      <c r="D6">
        <v>2.083333333333333</v>
      </c>
      <c r="E6">
        <v>2.583333333333333</v>
      </c>
      <c r="F6">
        <v>1.916666666666667</v>
      </c>
      <c r="G6">
        <v>2.75</v>
      </c>
      <c r="H6">
        <v>3.25</v>
      </c>
      <c r="I6">
        <v>3.666666666666667</v>
      </c>
      <c r="J6">
        <v>2.083333333333333</v>
      </c>
      <c r="K6">
        <v>4.25</v>
      </c>
      <c r="L6">
        <v>4.166666666666667</v>
      </c>
      <c r="M6">
        <v>5.166666666666667</v>
      </c>
      <c r="N6">
        <v>5.5</v>
      </c>
      <c r="O6">
        <v>5</v>
      </c>
      <c r="P6">
        <v>5.416666666666667</v>
      </c>
      <c r="Q6">
        <v>5.5</v>
      </c>
      <c r="R6">
        <v>5.333333333333333</v>
      </c>
      <c r="S6">
        <v>4.083333333333333</v>
      </c>
    </row>
    <row r="7" spans="1:19" x14ac:dyDescent="0.25">
      <c r="A7" t="s">
        <v>23</v>
      </c>
      <c r="B7">
        <v>2.7777777777777781</v>
      </c>
      <c r="C7">
        <v>2.1111111111111112</v>
      </c>
      <c r="D7">
        <v>2.4444444444444451</v>
      </c>
      <c r="E7">
        <v>2.666666666666667</v>
      </c>
      <c r="F7">
        <v>3.666666666666667</v>
      </c>
      <c r="G7">
        <v>2.7777777777777781</v>
      </c>
      <c r="H7">
        <v>2.7777777777777781</v>
      </c>
      <c r="I7">
        <v>3.4444444444444451</v>
      </c>
      <c r="J7">
        <v>3.7777777777777781</v>
      </c>
      <c r="K7">
        <v>3.4444444444444451</v>
      </c>
      <c r="L7">
        <v>4.1111111111111107</v>
      </c>
      <c r="M7">
        <v>5.333333333333333</v>
      </c>
      <c r="N7">
        <v>6.333333333333333</v>
      </c>
      <c r="O7">
        <v>4.1111111111111107</v>
      </c>
      <c r="P7">
        <v>4.666666666666667</v>
      </c>
      <c r="Q7">
        <v>4.7777777777777777</v>
      </c>
      <c r="R7">
        <v>5.2222222222222223</v>
      </c>
      <c r="S7">
        <v>5</v>
      </c>
    </row>
    <row r="8" spans="1:19" x14ac:dyDescent="0.25">
      <c r="A8" t="s">
        <v>24</v>
      </c>
      <c r="B8">
        <v>3.625</v>
      </c>
      <c r="C8">
        <v>3.625</v>
      </c>
      <c r="D8">
        <v>3.875</v>
      </c>
      <c r="E8">
        <v>4.75</v>
      </c>
      <c r="F8">
        <v>4.375</v>
      </c>
      <c r="G8">
        <v>4.125</v>
      </c>
      <c r="H8">
        <v>4.5</v>
      </c>
      <c r="I8">
        <v>5.375</v>
      </c>
      <c r="J8">
        <v>4</v>
      </c>
      <c r="K8">
        <v>5.625</v>
      </c>
      <c r="L8">
        <v>6</v>
      </c>
      <c r="M8">
        <v>5.75</v>
      </c>
      <c r="N8">
        <v>6.625</v>
      </c>
      <c r="O8">
        <v>5.125</v>
      </c>
      <c r="P8">
        <v>5.625</v>
      </c>
      <c r="Q8">
        <v>5.5</v>
      </c>
      <c r="R8">
        <v>5.5</v>
      </c>
      <c r="S8">
        <v>5.125</v>
      </c>
    </row>
  </sheetData>
  <conditionalFormatting sqref="B2:S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Services clean</vt:lpstr>
      <vt:lpstr>privacy values clean</vt:lpstr>
      <vt:lpstr>Services sum test</vt:lpstr>
      <vt:lpstr>Services risk test</vt:lpstr>
      <vt:lpstr>Privacy values</vt:lpstr>
      <vt:lpstr>Services risk test experts</vt:lpstr>
      <vt:lpstr>Privacy values experts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2025-01-08T14:26:52Z</dcterms:modified>
</cp:coreProperties>
</file>