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oise\Downloads\"/>
    </mc:Choice>
  </mc:AlternateContent>
  <xr:revisionPtr revIDLastSave="0" documentId="13_ncr:1_{1E08C2AB-E03D-48E2-9946-7990B748C57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ivacy values mean" sheetId="1" r:id="rId1"/>
    <sheet name="Privacy values median" sheetId="2" r:id="rId2"/>
    <sheet name="Formula te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0RbfdI3IHcVc9y4FYgEV6Wy7cCRse67oePZBsqquRdU="/>
    </ext>
  </extLst>
</workbook>
</file>

<file path=xl/calcChain.xml><?xml version="1.0" encoding="utf-8"?>
<calcChain xmlns="http://schemas.openxmlformats.org/spreadsheetml/2006/main">
  <c r="AW75" i="3" l="1"/>
  <c r="AV75" i="3"/>
  <c r="AX75" i="3" s="1"/>
  <c r="AY75" i="3" s="1"/>
  <c r="AQ75" i="3"/>
  <c r="AP75" i="3"/>
  <c r="AN75" i="3"/>
  <c r="AM75" i="3"/>
  <c r="AL75" i="3"/>
  <c r="AO75" i="3" s="1"/>
  <c r="AR75" i="3" s="1"/>
  <c r="AF75" i="3"/>
  <c r="AE75" i="3"/>
  <c r="AD75" i="3"/>
  <c r="AC75" i="3"/>
  <c r="AB75" i="3"/>
  <c r="AA75" i="3"/>
  <c r="Z75" i="3"/>
  <c r="AG75" i="3" s="1"/>
  <c r="AW74" i="3"/>
  <c r="AX74" i="3" s="1"/>
  <c r="AY74" i="3" s="1"/>
  <c r="AV74" i="3"/>
  <c r="AQ74" i="3"/>
  <c r="AP74" i="3"/>
  <c r="AN74" i="3"/>
  <c r="AM74" i="3"/>
  <c r="AO74" i="3" s="1"/>
  <c r="AR74" i="3" s="1"/>
  <c r="AL74" i="3"/>
  <c r="AF74" i="3"/>
  <c r="AE74" i="3"/>
  <c r="AD74" i="3"/>
  <c r="AC74" i="3"/>
  <c r="AB74" i="3"/>
  <c r="AG74" i="3" s="1"/>
  <c r="AA74" i="3"/>
  <c r="Z74" i="3"/>
  <c r="AW73" i="3"/>
  <c r="AV73" i="3"/>
  <c r="AX73" i="3" s="1"/>
  <c r="AY73" i="3" s="1"/>
  <c r="AQ73" i="3"/>
  <c r="AP73" i="3"/>
  <c r="AN73" i="3"/>
  <c r="AM73" i="3"/>
  <c r="AL73" i="3"/>
  <c r="AO73" i="3" s="1"/>
  <c r="AR73" i="3" s="1"/>
  <c r="AF73" i="3"/>
  <c r="AE73" i="3"/>
  <c r="AD73" i="3"/>
  <c r="AC73" i="3"/>
  <c r="AB73" i="3"/>
  <c r="AA73" i="3"/>
  <c r="Z73" i="3"/>
  <c r="AG73" i="3" s="1"/>
  <c r="AW72" i="3"/>
  <c r="AV72" i="3"/>
  <c r="AX72" i="3" s="1"/>
  <c r="AY72" i="3" s="1"/>
  <c r="AQ72" i="3"/>
  <c r="AP72" i="3"/>
  <c r="AN72" i="3"/>
  <c r="AM72" i="3"/>
  <c r="AL72" i="3"/>
  <c r="AO72" i="3" s="1"/>
  <c r="AR72" i="3" s="1"/>
  <c r="AG72" i="3"/>
  <c r="AJ72" i="3" s="1"/>
  <c r="AF72" i="3"/>
  <c r="AE72" i="3"/>
  <c r="AD72" i="3"/>
  <c r="AC72" i="3"/>
  <c r="AB72" i="3"/>
  <c r="AA72" i="3"/>
  <c r="Z72" i="3"/>
  <c r="AW71" i="3"/>
  <c r="AV71" i="3"/>
  <c r="AX71" i="3" s="1"/>
  <c r="AY71" i="3" s="1"/>
  <c r="AQ71" i="3"/>
  <c r="AP71" i="3"/>
  <c r="AO71" i="3"/>
  <c r="AR71" i="3" s="1"/>
  <c r="AN71" i="3"/>
  <c r="AM71" i="3"/>
  <c r="AL71" i="3"/>
  <c r="AF71" i="3"/>
  <c r="AE71" i="3"/>
  <c r="AD71" i="3"/>
  <c r="AG71" i="3" s="1"/>
  <c r="AC71" i="3"/>
  <c r="AB71" i="3"/>
  <c r="AA71" i="3"/>
  <c r="Z71" i="3"/>
  <c r="AX70" i="3"/>
  <c r="AY70" i="3" s="1"/>
  <c r="AW70" i="3"/>
  <c r="AV70" i="3"/>
  <c r="AQ70" i="3"/>
  <c r="AP70" i="3"/>
  <c r="AN70" i="3"/>
  <c r="AM70" i="3"/>
  <c r="AL70" i="3"/>
  <c r="AO70" i="3" s="1"/>
  <c r="AR70" i="3" s="1"/>
  <c r="AF70" i="3"/>
  <c r="AE70" i="3"/>
  <c r="AD70" i="3"/>
  <c r="AC70" i="3"/>
  <c r="AB70" i="3"/>
  <c r="AA70" i="3"/>
  <c r="Z70" i="3"/>
  <c r="AG70" i="3" s="1"/>
  <c r="AW69" i="3"/>
  <c r="AX69" i="3" s="1"/>
  <c r="AY69" i="3" s="1"/>
  <c r="AV69" i="3"/>
  <c r="AQ69" i="3"/>
  <c r="AP69" i="3"/>
  <c r="AN69" i="3"/>
  <c r="AM69" i="3"/>
  <c r="AL69" i="3"/>
  <c r="AO69" i="3" s="1"/>
  <c r="AR69" i="3" s="1"/>
  <c r="AF69" i="3"/>
  <c r="AE69" i="3"/>
  <c r="AD69" i="3"/>
  <c r="AC69" i="3"/>
  <c r="AB69" i="3"/>
  <c r="AA69" i="3"/>
  <c r="Z69" i="3"/>
  <c r="AG69" i="3" s="1"/>
  <c r="AW68" i="3"/>
  <c r="AV68" i="3"/>
  <c r="AX68" i="3" s="1"/>
  <c r="AY68" i="3" s="1"/>
  <c r="AQ68" i="3"/>
  <c r="AP68" i="3"/>
  <c r="AN68" i="3"/>
  <c r="AM68" i="3"/>
  <c r="AL68" i="3"/>
  <c r="AO68" i="3" s="1"/>
  <c r="AR68" i="3" s="1"/>
  <c r="AF68" i="3"/>
  <c r="AE68" i="3"/>
  <c r="AD68" i="3"/>
  <c r="AC68" i="3"/>
  <c r="AB68" i="3"/>
  <c r="AA68" i="3"/>
  <c r="Z68" i="3"/>
  <c r="AG68" i="3" s="1"/>
  <c r="AW67" i="3"/>
  <c r="AV67" i="3"/>
  <c r="AX67" i="3" s="1"/>
  <c r="AY67" i="3" s="1"/>
  <c r="AQ67" i="3"/>
  <c r="AP67" i="3"/>
  <c r="AN67" i="3"/>
  <c r="AM67" i="3"/>
  <c r="AL67" i="3"/>
  <c r="AO67" i="3" s="1"/>
  <c r="AR67" i="3" s="1"/>
  <c r="AF67" i="3"/>
  <c r="AE67" i="3"/>
  <c r="AD67" i="3"/>
  <c r="AC67" i="3"/>
  <c r="AB67" i="3"/>
  <c r="AA67" i="3"/>
  <c r="Z67" i="3"/>
  <c r="AG67" i="3" s="1"/>
  <c r="AW66" i="3"/>
  <c r="AX66" i="3" s="1"/>
  <c r="AY66" i="3" s="1"/>
  <c r="AV66" i="3"/>
  <c r="AQ66" i="3"/>
  <c r="AP66" i="3"/>
  <c r="AN66" i="3"/>
  <c r="AM66" i="3"/>
  <c r="AO66" i="3" s="1"/>
  <c r="AR66" i="3" s="1"/>
  <c r="AL66" i="3"/>
  <c r="AF66" i="3"/>
  <c r="AE66" i="3"/>
  <c r="AD66" i="3"/>
  <c r="AC66" i="3"/>
  <c r="AB66" i="3"/>
  <c r="AG66" i="3" s="1"/>
  <c r="AA66" i="3"/>
  <c r="Z66" i="3"/>
  <c r="AW65" i="3"/>
  <c r="AV65" i="3"/>
  <c r="AX65" i="3" s="1"/>
  <c r="AY65" i="3" s="1"/>
  <c r="AQ65" i="3"/>
  <c r="AP65" i="3"/>
  <c r="AN65" i="3"/>
  <c r="AM65" i="3"/>
  <c r="AL65" i="3"/>
  <c r="AO65" i="3" s="1"/>
  <c r="AR65" i="3" s="1"/>
  <c r="AF65" i="3"/>
  <c r="AE65" i="3"/>
  <c r="AD65" i="3"/>
  <c r="AC65" i="3"/>
  <c r="AB65" i="3"/>
  <c r="AA65" i="3"/>
  <c r="Z65" i="3"/>
  <c r="AG65" i="3" s="1"/>
  <c r="AW64" i="3"/>
  <c r="AV64" i="3"/>
  <c r="AX64" i="3" s="1"/>
  <c r="AY64" i="3" s="1"/>
  <c r="AQ64" i="3"/>
  <c r="AP64" i="3"/>
  <c r="AN64" i="3"/>
  <c r="AM64" i="3"/>
  <c r="AL64" i="3"/>
  <c r="AO64" i="3" s="1"/>
  <c r="AR64" i="3" s="1"/>
  <c r="AG64" i="3"/>
  <c r="AJ64" i="3" s="1"/>
  <c r="AF64" i="3"/>
  <c r="AE64" i="3"/>
  <c r="AD64" i="3"/>
  <c r="AC64" i="3"/>
  <c r="AB64" i="3"/>
  <c r="AA64" i="3"/>
  <c r="Z64" i="3"/>
  <c r="AW63" i="3"/>
  <c r="AV63" i="3"/>
  <c r="AX63" i="3" s="1"/>
  <c r="AY63" i="3" s="1"/>
  <c r="AQ63" i="3"/>
  <c r="AP63" i="3"/>
  <c r="AO63" i="3"/>
  <c r="AR63" i="3" s="1"/>
  <c r="AN63" i="3"/>
  <c r="AM63" i="3"/>
  <c r="AL63" i="3"/>
  <c r="AF63" i="3"/>
  <c r="AE63" i="3"/>
  <c r="AD63" i="3"/>
  <c r="AG63" i="3" s="1"/>
  <c r="AC63" i="3"/>
  <c r="AB63" i="3"/>
  <c r="AA63" i="3"/>
  <c r="Z63" i="3"/>
  <c r="AX62" i="3"/>
  <c r="AY62" i="3" s="1"/>
  <c r="AW62" i="3"/>
  <c r="AV62" i="3"/>
  <c r="AQ62" i="3"/>
  <c r="AP62" i="3"/>
  <c r="AN62" i="3"/>
  <c r="AM62" i="3"/>
  <c r="AL62" i="3"/>
  <c r="AO62" i="3" s="1"/>
  <c r="AR62" i="3" s="1"/>
  <c r="AF62" i="3"/>
  <c r="AE62" i="3"/>
  <c r="AD62" i="3"/>
  <c r="AC62" i="3"/>
  <c r="AB62" i="3"/>
  <c r="AA62" i="3"/>
  <c r="Z62" i="3"/>
  <c r="AG62" i="3" s="1"/>
  <c r="AW61" i="3"/>
  <c r="AX61" i="3" s="1"/>
  <c r="AY61" i="3" s="1"/>
  <c r="AV61" i="3"/>
  <c r="AQ61" i="3"/>
  <c r="AP61" i="3"/>
  <c r="AN61" i="3"/>
  <c r="AM61" i="3"/>
  <c r="AL61" i="3"/>
  <c r="AO61" i="3" s="1"/>
  <c r="AR61" i="3" s="1"/>
  <c r="AF61" i="3"/>
  <c r="AE61" i="3"/>
  <c r="AD61" i="3"/>
  <c r="AC61" i="3"/>
  <c r="AB61" i="3"/>
  <c r="AA61" i="3"/>
  <c r="Z61" i="3"/>
  <c r="AG61" i="3" s="1"/>
  <c r="AW60" i="3"/>
  <c r="AV60" i="3"/>
  <c r="AX60" i="3" s="1"/>
  <c r="AY60" i="3" s="1"/>
  <c r="AQ60" i="3"/>
  <c r="AP60" i="3"/>
  <c r="AN60" i="3"/>
  <c r="AM60" i="3"/>
  <c r="AL60" i="3"/>
  <c r="AO60" i="3" s="1"/>
  <c r="AR60" i="3" s="1"/>
  <c r="AF60" i="3"/>
  <c r="AE60" i="3"/>
  <c r="AD60" i="3"/>
  <c r="AC60" i="3"/>
  <c r="AB60" i="3"/>
  <c r="AA60" i="3"/>
  <c r="Z60" i="3"/>
  <c r="AG60" i="3" s="1"/>
  <c r="AW59" i="3"/>
  <c r="AV59" i="3"/>
  <c r="AX59" i="3" s="1"/>
  <c r="AY59" i="3" s="1"/>
  <c r="AQ59" i="3"/>
  <c r="AP59" i="3"/>
  <c r="AN59" i="3"/>
  <c r="AM59" i="3"/>
  <c r="AL59" i="3"/>
  <c r="AO59" i="3" s="1"/>
  <c r="AR59" i="3" s="1"/>
  <c r="AF59" i="3"/>
  <c r="AE59" i="3"/>
  <c r="AD59" i="3"/>
  <c r="AC59" i="3"/>
  <c r="AB59" i="3"/>
  <c r="AA59" i="3"/>
  <c r="Z59" i="3"/>
  <c r="AG59" i="3" s="1"/>
  <c r="AW58" i="3"/>
  <c r="AX58" i="3" s="1"/>
  <c r="AY58" i="3" s="1"/>
  <c r="AV58" i="3"/>
  <c r="AQ58" i="3"/>
  <c r="AP58" i="3"/>
  <c r="AN58" i="3"/>
  <c r="AM58" i="3"/>
  <c r="AO58" i="3" s="1"/>
  <c r="AR58" i="3" s="1"/>
  <c r="AL58" i="3"/>
  <c r="AF58" i="3"/>
  <c r="AE58" i="3"/>
  <c r="AD58" i="3"/>
  <c r="AC58" i="3"/>
  <c r="AB58" i="3"/>
  <c r="AA58" i="3"/>
  <c r="Z58" i="3"/>
  <c r="AG58" i="3" s="1"/>
  <c r="AW57" i="3"/>
  <c r="AV57" i="3"/>
  <c r="AX57" i="3" s="1"/>
  <c r="AY57" i="3" s="1"/>
  <c r="AQ57" i="3"/>
  <c r="AP57" i="3"/>
  <c r="AN57" i="3"/>
  <c r="AM57" i="3"/>
  <c r="AL57" i="3"/>
  <c r="AO57" i="3" s="1"/>
  <c r="AR57" i="3" s="1"/>
  <c r="AF57" i="3"/>
  <c r="AE57" i="3"/>
  <c r="AD57" i="3"/>
  <c r="AC57" i="3"/>
  <c r="AB57" i="3"/>
  <c r="AA57" i="3"/>
  <c r="Z57" i="3"/>
  <c r="AG57" i="3" s="1"/>
  <c r="AW56" i="3"/>
  <c r="AV56" i="3"/>
  <c r="AX56" i="3" s="1"/>
  <c r="AY56" i="3" s="1"/>
  <c r="AQ56" i="3"/>
  <c r="AP56" i="3"/>
  <c r="AN56" i="3"/>
  <c r="AM56" i="3"/>
  <c r="AL56" i="3"/>
  <c r="AO56" i="3" s="1"/>
  <c r="AR56" i="3" s="1"/>
  <c r="AG56" i="3"/>
  <c r="AJ56" i="3" s="1"/>
  <c r="AF56" i="3"/>
  <c r="AE56" i="3"/>
  <c r="AD56" i="3"/>
  <c r="AC56" i="3"/>
  <c r="AB56" i="3"/>
  <c r="AA56" i="3"/>
  <c r="Z56" i="3"/>
  <c r="AW55" i="3"/>
  <c r="AV55" i="3"/>
  <c r="AX55" i="3" s="1"/>
  <c r="AY55" i="3" s="1"/>
  <c r="AQ55" i="3"/>
  <c r="AP55" i="3"/>
  <c r="AO55" i="3"/>
  <c r="AR55" i="3" s="1"/>
  <c r="AN55" i="3"/>
  <c r="AM55" i="3"/>
  <c r="AL55" i="3"/>
  <c r="AF55" i="3"/>
  <c r="AE55" i="3"/>
  <c r="AD55" i="3"/>
  <c r="AG55" i="3" s="1"/>
  <c r="AC55" i="3"/>
  <c r="AB55" i="3"/>
  <c r="AA55" i="3"/>
  <c r="Z55" i="3"/>
  <c r="AX54" i="3"/>
  <c r="AY54" i="3" s="1"/>
  <c r="AW54" i="3"/>
  <c r="AV54" i="3"/>
  <c r="AQ54" i="3"/>
  <c r="AP54" i="3"/>
  <c r="AN54" i="3"/>
  <c r="AM54" i="3"/>
  <c r="AL54" i="3"/>
  <c r="AO54" i="3" s="1"/>
  <c r="AR54" i="3" s="1"/>
  <c r="AF54" i="3"/>
  <c r="AE54" i="3"/>
  <c r="AD54" i="3"/>
  <c r="AC54" i="3"/>
  <c r="AB54" i="3"/>
  <c r="AA54" i="3"/>
  <c r="Z54" i="3"/>
  <c r="AG54" i="3" s="1"/>
  <c r="AW53" i="3"/>
  <c r="AX53" i="3" s="1"/>
  <c r="AY53" i="3" s="1"/>
  <c r="AV53" i="3"/>
  <c r="AQ53" i="3"/>
  <c r="AP53" i="3"/>
  <c r="AN53" i="3"/>
  <c r="AM53" i="3"/>
  <c r="AL53" i="3"/>
  <c r="AO53" i="3" s="1"/>
  <c r="AR53" i="3" s="1"/>
  <c r="AF53" i="3"/>
  <c r="AE53" i="3"/>
  <c r="AD53" i="3"/>
  <c r="AC53" i="3"/>
  <c r="AB53" i="3"/>
  <c r="AA53" i="3"/>
  <c r="Z53" i="3"/>
  <c r="AG53" i="3" s="1"/>
  <c r="AW52" i="3"/>
  <c r="AV52" i="3"/>
  <c r="AX52" i="3" s="1"/>
  <c r="AY52" i="3" s="1"/>
  <c r="AQ52" i="3"/>
  <c r="AP52" i="3"/>
  <c r="AN52" i="3"/>
  <c r="AM52" i="3"/>
  <c r="AL52" i="3"/>
  <c r="AO52" i="3" s="1"/>
  <c r="AR52" i="3" s="1"/>
  <c r="AF52" i="3"/>
  <c r="AE52" i="3"/>
  <c r="AD52" i="3"/>
  <c r="AC52" i="3"/>
  <c r="AB52" i="3"/>
  <c r="AA52" i="3"/>
  <c r="Z52" i="3"/>
  <c r="AG52" i="3" s="1"/>
  <c r="AW51" i="3"/>
  <c r="AV51" i="3"/>
  <c r="AX51" i="3" s="1"/>
  <c r="AY51" i="3" s="1"/>
  <c r="AQ51" i="3"/>
  <c r="AP51" i="3"/>
  <c r="AN51" i="3"/>
  <c r="AM51" i="3"/>
  <c r="AL51" i="3"/>
  <c r="AO51" i="3" s="1"/>
  <c r="AR51" i="3" s="1"/>
  <c r="AF51" i="3"/>
  <c r="AE51" i="3"/>
  <c r="AD51" i="3"/>
  <c r="AC51" i="3"/>
  <c r="AB51" i="3"/>
  <c r="AA51" i="3"/>
  <c r="Z51" i="3"/>
  <c r="AG51" i="3" s="1"/>
  <c r="AW50" i="3"/>
  <c r="AV50" i="3"/>
  <c r="AX50" i="3" s="1"/>
  <c r="AY50" i="3" s="1"/>
  <c r="AQ50" i="3"/>
  <c r="AP50" i="3"/>
  <c r="AN50" i="3"/>
  <c r="AM50" i="3"/>
  <c r="AO50" i="3" s="1"/>
  <c r="AR50" i="3" s="1"/>
  <c r="AL50" i="3"/>
  <c r="AF50" i="3"/>
  <c r="AE50" i="3"/>
  <c r="AD50" i="3"/>
  <c r="AC50" i="3"/>
  <c r="AB50" i="3"/>
  <c r="AA50" i="3"/>
  <c r="Z50" i="3"/>
  <c r="AG50" i="3" s="1"/>
  <c r="AW49" i="3"/>
  <c r="AV49" i="3"/>
  <c r="AX49" i="3" s="1"/>
  <c r="AY49" i="3" s="1"/>
  <c r="AQ49" i="3"/>
  <c r="AP49" i="3"/>
  <c r="AN49" i="3"/>
  <c r="AM49" i="3"/>
  <c r="AL49" i="3"/>
  <c r="AO49" i="3" s="1"/>
  <c r="AR49" i="3" s="1"/>
  <c r="AF49" i="3"/>
  <c r="AE49" i="3"/>
  <c r="AD49" i="3"/>
  <c r="AC49" i="3"/>
  <c r="AB49" i="3"/>
  <c r="AA49" i="3"/>
  <c r="Z49" i="3"/>
  <c r="AG49" i="3" s="1"/>
  <c r="AW48" i="3"/>
  <c r="AV48" i="3"/>
  <c r="AX48" i="3" s="1"/>
  <c r="AY48" i="3" s="1"/>
  <c r="AQ48" i="3"/>
  <c r="AP48" i="3"/>
  <c r="AN48" i="3"/>
  <c r="AM48" i="3"/>
  <c r="AL48" i="3"/>
  <c r="AO48" i="3" s="1"/>
  <c r="AR48" i="3" s="1"/>
  <c r="AG48" i="3"/>
  <c r="AJ48" i="3" s="1"/>
  <c r="AF48" i="3"/>
  <c r="AE48" i="3"/>
  <c r="AD48" i="3"/>
  <c r="AC48" i="3"/>
  <c r="AB48" i="3"/>
  <c r="AA48" i="3"/>
  <c r="Z48" i="3"/>
  <c r="AW47" i="3"/>
  <c r="AV47" i="3"/>
  <c r="AX47" i="3" s="1"/>
  <c r="AY47" i="3" s="1"/>
  <c r="AQ47" i="3"/>
  <c r="AP47" i="3"/>
  <c r="AO47" i="3"/>
  <c r="AR47" i="3" s="1"/>
  <c r="AN47" i="3"/>
  <c r="AM47" i="3"/>
  <c r="AL47" i="3"/>
  <c r="AF47" i="3"/>
  <c r="AE47" i="3"/>
  <c r="AD47" i="3"/>
  <c r="AC47" i="3"/>
  <c r="AB47" i="3"/>
  <c r="AA47" i="3"/>
  <c r="Z47" i="3"/>
  <c r="AG47" i="3" s="1"/>
  <c r="AX46" i="3"/>
  <c r="AY46" i="3" s="1"/>
  <c r="AW46" i="3"/>
  <c r="AV46" i="3"/>
  <c r="AQ46" i="3"/>
  <c r="AP46" i="3"/>
  <c r="AN46" i="3"/>
  <c r="AM46" i="3"/>
  <c r="AL46" i="3"/>
  <c r="AO46" i="3" s="1"/>
  <c r="AR46" i="3" s="1"/>
  <c r="AF46" i="3"/>
  <c r="AE46" i="3"/>
  <c r="AD46" i="3"/>
  <c r="AC46" i="3"/>
  <c r="AB46" i="3"/>
  <c r="AA46" i="3"/>
  <c r="Z46" i="3"/>
  <c r="AG46" i="3" s="1"/>
  <c r="AW45" i="3"/>
  <c r="AX45" i="3" s="1"/>
  <c r="AY45" i="3" s="1"/>
  <c r="AV45" i="3"/>
  <c r="AQ45" i="3"/>
  <c r="AP45" i="3"/>
  <c r="AN45" i="3"/>
  <c r="AM45" i="3"/>
  <c r="AL45" i="3"/>
  <c r="AO45" i="3" s="1"/>
  <c r="AR45" i="3" s="1"/>
  <c r="AF45" i="3"/>
  <c r="AE45" i="3"/>
  <c r="AD45" i="3"/>
  <c r="AC45" i="3"/>
  <c r="AB45" i="3"/>
  <c r="AA45" i="3"/>
  <c r="Z45" i="3"/>
  <c r="AG45" i="3" s="1"/>
  <c r="AW44" i="3"/>
  <c r="AV44" i="3"/>
  <c r="AX44" i="3" s="1"/>
  <c r="AY44" i="3" s="1"/>
  <c r="AQ44" i="3"/>
  <c r="AP44" i="3"/>
  <c r="AN44" i="3"/>
  <c r="AM44" i="3"/>
  <c r="AL44" i="3"/>
  <c r="AO44" i="3" s="1"/>
  <c r="AR44" i="3" s="1"/>
  <c r="AF44" i="3"/>
  <c r="AE44" i="3"/>
  <c r="AD44" i="3"/>
  <c r="AC44" i="3"/>
  <c r="AB44" i="3"/>
  <c r="AA44" i="3"/>
  <c r="Z44" i="3"/>
  <c r="AG44" i="3" s="1"/>
  <c r="AW43" i="3"/>
  <c r="AV43" i="3"/>
  <c r="AX43" i="3" s="1"/>
  <c r="AY43" i="3" s="1"/>
  <c r="AQ43" i="3"/>
  <c r="AP43" i="3"/>
  <c r="AN43" i="3"/>
  <c r="AM43" i="3"/>
  <c r="AL43" i="3"/>
  <c r="AO43" i="3" s="1"/>
  <c r="AR43" i="3" s="1"/>
  <c r="AF43" i="3"/>
  <c r="AE43" i="3"/>
  <c r="AD43" i="3"/>
  <c r="AC43" i="3"/>
  <c r="AB43" i="3"/>
  <c r="AA43" i="3"/>
  <c r="Z43" i="3"/>
  <c r="AG43" i="3" s="1"/>
  <c r="AW42" i="3"/>
  <c r="AV42" i="3"/>
  <c r="AX42" i="3" s="1"/>
  <c r="AY42" i="3" s="1"/>
  <c r="AQ42" i="3"/>
  <c r="AP42" i="3"/>
  <c r="AN42" i="3"/>
  <c r="AM42" i="3"/>
  <c r="AO42" i="3" s="1"/>
  <c r="AR42" i="3" s="1"/>
  <c r="AL42" i="3"/>
  <c r="AF42" i="3"/>
  <c r="AE42" i="3"/>
  <c r="AD42" i="3"/>
  <c r="AC42" i="3"/>
  <c r="AB42" i="3"/>
  <c r="AA42" i="3"/>
  <c r="Z42" i="3"/>
  <c r="AG42" i="3" s="1"/>
  <c r="AW41" i="3"/>
  <c r="AV41" i="3"/>
  <c r="AX41" i="3" s="1"/>
  <c r="AY41" i="3" s="1"/>
  <c r="AQ41" i="3"/>
  <c r="AP41" i="3"/>
  <c r="AN41" i="3"/>
  <c r="AM41" i="3"/>
  <c r="AL41" i="3"/>
  <c r="AO41" i="3" s="1"/>
  <c r="AR41" i="3" s="1"/>
  <c r="AF41" i="3"/>
  <c r="AE41" i="3"/>
  <c r="AD41" i="3"/>
  <c r="AC41" i="3"/>
  <c r="AB41" i="3"/>
  <c r="AA41" i="3"/>
  <c r="Z41" i="3"/>
  <c r="AG41" i="3" s="1"/>
  <c r="AW40" i="3"/>
  <c r="AV40" i="3"/>
  <c r="AX40" i="3" s="1"/>
  <c r="AY40" i="3" s="1"/>
  <c r="AQ40" i="3"/>
  <c r="AP40" i="3"/>
  <c r="AN40" i="3"/>
  <c r="AM40" i="3"/>
  <c r="AL40" i="3"/>
  <c r="AO40" i="3" s="1"/>
  <c r="AR40" i="3" s="1"/>
  <c r="AG40" i="3"/>
  <c r="AJ40" i="3" s="1"/>
  <c r="AF40" i="3"/>
  <c r="AE40" i="3"/>
  <c r="AD40" i="3"/>
  <c r="AC40" i="3"/>
  <c r="AB40" i="3"/>
  <c r="AA40" i="3"/>
  <c r="Z40" i="3"/>
  <c r="AW39" i="3"/>
  <c r="AV39" i="3"/>
  <c r="AX39" i="3" s="1"/>
  <c r="AY39" i="3" s="1"/>
  <c r="AQ39" i="3"/>
  <c r="AP39" i="3"/>
  <c r="AO39" i="3"/>
  <c r="AR39" i="3" s="1"/>
  <c r="AN39" i="3"/>
  <c r="AM39" i="3"/>
  <c r="AL39" i="3"/>
  <c r="AF39" i="3"/>
  <c r="AE39" i="3"/>
  <c r="AD39" i="3"/>
  <c r="AC39" i="3"/>
  <c r="AB39" i="3"/>
  <c r="AA39" i="3"/>
  <c r="Z39" i="3"/>
  <c r="AG39" i="3" s="1"/>
  <c r="AX38" i="3"/>
  <c r="AY38" i="3" s="1"/>
  <c r="AW38" i="3"/>
  <c r="AV38" i="3"/>
  <c r="AQ38" i="3"/>
  <c r="AP38" i="3"/>
  <c r="AN38" i="3"/>
  <c r="AM38" i="3"/>
  <c r="AL38" i="3"/>
  <c r="AO38" i="3" s="1"/>
  <c r="AR38" i="3" s="1"/>
  <c r="AF38" i="3"/>
  <c r="AE38" i="3"/>
  <c r="AD38" i="3"/>
  <c r="AC38" i="3"/>
  <c r="AB38" i="3"/>
  <c r="AA38" i="3"/>
  <c r="Z38" i="3"/>
  <c r="AG38" i="3" s="1"/>
  <c r="AW37" i="3"/>
  <c r="AX37" i="3" s="1"/>
  <c r="AY37" i="3" s="1"/>
  <c r="AV37" i="3"/>
  <c r="AQ37" i="3"/>
  <c r="AP37" i="3"/>
  <c r="AN37" i="3"/>
  <c r="AM37" i="3"/>
  <c r="AL37" i="3"/>
  <c r="AO37" i="3" s="1"/>
  <c r="AR37" i="3" s="1"/>
  <c r="AF37" i="3"/>
  <c r="AE37" i="3"/>
  <c r="AD37" i="3"/>
  <c r="AC37" i="3"/>
  <c r="AB37" i="3"/>
  <c r="AA37" i="3"/>
  <c r="Z37" i="3"/>
  <c r="AG37" i="3" s="1"/>
  <c r="AW36" i="3"/>
  <c r="AV36" i="3"/>
  <c r="AX36" i="3" s="1"/>
  <c r="AY36" i="3" s="1"/>
  <c r="AQ36" i="3"/>
  <c r="AP36" i="3"/>
  <c r="AN36" i="3"/>
  <c r="AM36" i="3"/>
  <c r="AL36" i="3"/>
  <c r="AO36" i="3" s="1"/>
  <c r="AR36" i="3" s="1"/>
  <c r="AF36" i="3"/>
  <c r="AE36" i="3"/>
  <c r="AD36" i="3"/>
  <c r="AC36" i="3"/>
  <c r="AB36" i="3"/>
  <c r="AA36" i="3"/>
  <c r="Z36" i="3"/>
  <c r="AG36" i="3" s="1"/>
  <c r="AW35" i="3"/>
  <c r="AV35" i="3"/>
  <c r="AX35" i="3" s="1"/>
  <c r="AY35" i="3" s="1"/>
  <c r="AQ35" i="3"/>
  <c r="AP35" i="3"/>
  <c r="AN35" i="3"/>
  <c r="AM35" i="3"/>
  <c r="AL35" i="3"/>
  <c r="AO35" i="3" s="1"/>
  <c r="AR35" i="3" s="1"/>
  <c r="AF35" i="3"/>
  <c r="AE35" i="3"/>
  <c r="AD35" i="3"/>
  <c r="AC35" i="3"/>
  <c r="AB35" i="3"/>
  <c r="AA35" i="3"/>
  <c r="Z35" i="3"/>
  <c r="AG35" i="3" s="1"/>
  <c r="AW34" i="3"/>
  <c r="AX34" i="3" s="1"/>
  <c r="AY34" i="3" s="1"/>
  <c r="AV34" i="3"/>
  <c r="AQ34" i="3"/>
  <c r="AP34" i="3"/>
  <c r="AN34" i="3"/>
  <c r="AM34" i="3"/>
  <c r="AO34" i="3" s="1"/>
  <c r="AR34" i="3" s="1"/>
  <c r="AL34" i="3"/>
  <c r="AF34" i="3"/>
  <c r="AE34" i="3"/>
  <c r="AD34" i="3"/>
  <c r="AC34" i="3"/>
  <c r="AB34" i="3"/>
  <c r="AA34" i="3"/>
  <c r="Z34" i="3"/>
  <c r="AG34" i="3" s="1"/>
  <c r="AW33" i="3"/>
  <c r="AV33" i="3"/>
  <c r="AX33" i="3" s="1"/>
  <c r="AY33" i="3" s="1"/>
  <c r="AQ33" i="3"/>
  <c r="AP33" i="3"/>
  <c r="AN33" i="3"/>
  <c r="AM33" i="3"/>
  <c r="AL33" i="3"/>
  <c r="AO33" i="3" s="1"/>
  <c r="AR33" i="3" s="1"/>
  <c r="AF33" i="3"/>
  <c r="AE33" i="3"/>
  <c r="AD33" i="3"/>
  <c r="AC33" i="3"/>
  <c r="AB33" i="3"/>
  <c r="AA33" i="3"/>
  <c r="Z33" i="3"/>
  <c r="AG33" i="3" s="1"/>
  <c r="AW32" i="3"/>
  <c r="AV32" i="3"/>
  <c r="AX32" i="3" s="1"/>
  <c r="AY32" i="3" s="1"/>
  <c r="AQ32" i="3"/>
  <c r="AP32" i="3"/>
  <c r="AN32" i="3"/>
  <c r="AM32" i="3"/>
  <c r="AL32" i="3"/>
  <c r="AO32" i="3" s="1"/>
  <c r="AR32" i="3" s="1"/>
  <c r="AG32" i="3"/>
  <c r="AJ32" i="3" s="1"/>
  <c r="AF32" i="3"/>
  <c r="AE32" i="3"/>
  <c r="AD32" i="3"/>
  <c r="AC32" i="3"/>
  <c r="AB32" i="3"/>
  <c r="AA32" i="3"/>
  <c r="Z32" i="3"/>
  <c r="AW31" i="3"/>
  <c r="AV31" i="3"/>
  <c r="AX31" i="3" s="1"/>
  <c r="AY31" i="3" s="1"/>
  <c r="AQ31" i="3"/>
  <c r="AP31" i="3"/>
  <c r="AO31" i="3"/>
  <c r="AR31" i="3" s="1"/>
  <c r="AN31" i="3"/>
  <c r="AM31" i="3"/>
  <c r="AL31" i="3"/>
  <c r="AF31" i="3"/>
  <c r="AE31" i="3"/>
  <c r="AD31" i="3"/>
  <c r="AC31" i="3"/>
  <c r="AB31" i="3"/>
  <c r="AA31" i="3"/>
  <c r="Z31" i="3"/>
  <c r="AG31" i="3" s="1"/>
  <c r="AX30" i="3"/>
  <c r="AY30" i="3" s="1"/>
  <c r="AW30" i="3"/>
  <c r="AV30" i="3"/>
  <c r="AQ30" i="3"/>
  <c r="AP30" i="3"/>
  <c r="AN30" i="3"/>
  <c r="AM30" i="3"/>
  <c r="AL30" i="3"/>
  <c r="AO30" i="3" s="1"/>
  <c r="AR30" i="3" s="1"/>
  <c r="AF30" i="3"/>
  <c r="AE30" i="3"/>
  <c r="AD30" i="3"/>
  <c r="AC30" i="3"/>
  <c r="AB30" i="3"/>
  <c r="AA30" i="3"/>
  <c r="Z30" i="3"/>
  <c r="AG30" i="3" s="1"/>
  <c r="AW29" i="3"/>
  <c r="AX29" i="3" s="1"/>
  <c r="AY29" i="3" s="1"/>
  <c r="AV29" i="3"/>
  <c r="AQ29" i="3"/>
  <c r="AP29" i="3"/>
  <c r="AN29" i="3"/>
  <c r="AM29" i="3"/>
  <c r="AL29" i="3"/>
  <c r="AO29" i="3" s="1"/>
  <c r="AR29" i="3" s="1"/>
  <c r="AF29" i="3"/>
  <c r="AE29" i="3"/>
  <c r="AD29" i="3"/>
  <c r="AC29" i="3"/>
  <c r="AB29" i="3"/>
  <c r="AA29" i="3"/>
  <c r="Z29" i="3"/>
  <c r="AG29" i="3" s="1"/>
  <c r="AW28" i="3"/>
  <c r="AV28" i="3"/>
  <c r="AX28" i="3" s="1"/>
  <c r="AY28" i="3" s="1"/>
  <c r="AQ28" i="3"/>
  <c r="AP28" i="3"/>
  <c r="AN28" i="3"/>
  <c r="AM28" i="3"/>
  <c r="AL28" i="3"/>
  <c r="AO28" i="3" s="1"/>
  <c r="AR28" i="3" s="1"/>
  <c r="AF28" i="3"/>
  <c r="AE28" i="3"/>
  <c r="AD28" i="3"/>
  <c r="AC28" i="3"/>
  <c r="AB28" i="3"/>
  <c r="AA28" i="3"/>
  <c r="Z28" i="3"/>
  <c r="AG28" i="3" s="1"/>
  <c r="AW27" i="3"/>
  <c r="AV27" i="3"/>
  <c r="AX27" i="3" s="1"/>
  <c r="AY27" i="3" s="1"/>
  <c r="AQ27" i="3"/>
  <c r="AP27" i="3"/>
  <c r="AN27" i="3"/>
  <c r="AM27" i="3"/>
  <c r="AL27" i="3"/>
  <c r="AO27" i="3" s="1"/>
  <c r="AR27" i="3" s="1"/>
  <c r="AF27" i="3"/>
  <c r="AE27" i="3"/>
  <c r="AD27" i="3"/>
  <c r="AC27" i="3"/>
  <c r="AB27" i="3"/>
  <c r="AA27" i="3"/>
  <c r="Z27" i="3"/>
  <c r="AG27" i="3" s="1"/>
  <c r="AW26" i="3"/>
  <c r="AV26" i="3"/>
  <c r="AX26" i="3" s="1"/>
  <c r="AY26" i="3" s="1"/>
  <c r="AQ26" i="3"/>
  <c r="AP26" i="3"/>
  <c r="AN26" i="3"/>
  <c r="AM26" i="3"/>
  <c r="AO26" i="3" s="1"/>
  <c r="AR26" i="3" s="1"/>
  <c r="AL26" i="3"/>
  <c r="AF26" i="3"/>
  <c r="AE26" i="3"/>
  <c r="AD26" i="3"/>
  <c r="AC26" i="3"/>
  <c r="AB26" i="3"/>
  <c r="AA26" i="3"/>
  <c r="Z26" i="3"/>
  <c r="AG26" i="3" s="1"/>
  <c r="AW25" i="3"/>
  <c r="AV25" i="3"/>
  <c r="AX25" i="3" s="1"/>
  <c r="AY25" i="3" s="1"/>
  <c r="AQ25" i="3"/>
  <c r="AP25" i="3"/>
  <c r="AN25" i="3"/>
  <c r="AM25" i="3"/>
  <c r="AL25" i="3"/>
  <c r="AO25" i="3" s="1"/>
  <c r="AR25" i="3" s="1"/>
  <c r="AF25" i="3"/>
  <c r="AE25" i="3"/>
  <c r="AD25" i="3"/>
  <c r="AC25" i="3"/>
  <c r="AB25" i="3"/>
  <c r="AA25" i="3"/>
  <c r="Z25" i="3"/>
  <c r="AG25" i="3" s="1"/>
  <c r="AW24" i="3"/>
  <c r="AV24" i="3"/>
  <c r="AX24" i="3" s="1"/>
  <c r="AY24" i="3" s="1"/>
  <c r="AQ24" i="3"/>
  <c r="AP24" i="3"/>
  <c r="AN24" i="3"/>
  <c r="AM24" i="3"/>
  <c r="AL24" i="3"/>
  <c r="AO24" i="3" s="1"/>
  <c r="AR24" i="3" s="1"/>
  <c r="AG24" i="3"/>
  <c r="AF24" i="3"/>
  <c r="AE24" i="3"/>
  <c r="AD24" i="3"/>
  <c r="AC24" i="3"/>
  <c r="AB24" i="3"/>
  <c r="AA24" i="3"/>
  <c r="Z24" i="3"/>
  <c r="AW23" i="3"/>
  <c r="AV23" i="3"/>
  <c r="AX23" i="3" s="1"/>
  <c r="AY23" i="3" s="1"/>
  <c r="AQ23" i="3"/>
  <c r="AP23" i="3"/>
  <c r="AO23" i="3"/>
  <c r="AR23" i="3" s="1"/>
  <c r="AN23" i="3"/>
  <c r="AM23" i="3"/>
  <c r="AL23" i="3"/>
  <c r="AF23" i="3"/>
  <c r="AE23" i="3"/>
  <c r="AD23" i="3"/>
  <c r="AC23" i="3"/>
  <c r="AB23" i="3"/>
  <c r="AA23" i="3"/>
  <c r="Z23" i="3"/>
  <c r="AG23" i="3" s="1"/>
  <c r="AX22" i="3"/>
  <c r="AY22" i="3" s="1"/>
  <c r="AW22" i="3"/>
  <c r="AV22" i="3"/>
  <c r="AQ22" i="3"/>
  <c r="AP22" i="3"/>
  <c r="AN22" i="3"/>
  <c r="AM22" i="3"/>
  <c r="AL22" i="3"/>
  <c r="AO22" i="3" s="1"/>
  <c r="AR22" i="3" s="1"/>
  <c r="AF22" i="3"/>
  <c r="AE22" i="3"/>
  <c r="AD22" i="3"/>
  <c r="AC22" i="3"/>
  <c r="AB22" i="3"/>
  <c r="AA22" i="3"/>
  <c r="Z22" i="3"/>
  <c r="AG22" i="3" s="1"/>
  <c r="AW21" i="3"/>
  <c r="AX21" i="3" s="1"/>
  <c r="AY21" i="3" s="1"/>
  <c r="AV21" i="3"/>
  <c r="AQ21" i="3"/>
  <c r="AP21" i="3"/>
  <c r="AN21" i="3"/>
  <c r="AM21" i="3"/>
  <c r="AL21" i="3"/>
  <c r="AO21" i="3" s="1"/>
  <c r="AR21" i="3" s="1"/>
  <c r="AF21" i="3"/>
  <c r="AE21" i="3"/>
  <c r="AD21" i="3"/>
  <c r="AC21" i="3"/>
  <c r="AB21" i="3"/>
  <c r="AA21" i="3"/>
  <c r="Z21" i="3"/>
  <c r="AG21" i="3" s="1"/>
  <c r="AW20" i="3"/>
  <c r="AV20" i="3"/>
  <c r="AX20" i="3" s="1"/>
  <c r="AY20" i="3" s="1"/>
  <c r="AQ20" i="3"/>
  <c r="AP20" i="3"/>
  <c r="AN20" i="3"/>
  <c r="AM20" i="3"/>
  <c r="AL20" i="3"/>
  <c r="AO20" i="3" s="1"/>
  <c r="AR20" i="3" s="1"/>
  <c r="AF20" i="3"/>
  <c r="AE20" i="3"/>
  <c r="AD20" i="3"/>
  <c r="AC20" i="3"/>
  <c r="AB20" i="3"/>
  <c r="AA20" i="3"/>
  <c r="Z20" i="3"/>
  <c r="AG20" i="3" s="1"/>
  <c r="AW19" i="3"/>
  <c r="AV19" i="3"/>
  <c r="AX19" i="3" s="1"/>
  <c r="AY19" i="3" s="1"/>
  <c r="AQ19" i="3"/>
  <c r="AP19" i="3"/>
  <c r="AN19" i="3"/>
  <c r="AM19" i="3"/>
  <c r="AL19" i="3"/>
  <c r="AO19" i="3" s="1"/>
  <c r="AR19" i="3" s="1"/>
  <c r="AF19" i="3"/>
  <c r="AE19" i="3"/>
  <c r="AD19" i="3"/>
  <c r="AC19" i="3"/>
  <c r="AB19" i="3"/>
  <c r="AA19" i="3"/>
  <c r="Z19" i="3"/>
  <c r="AG19" i="3" s="1"/>
  <c r="AW18" i="3"/>
  <c r="AV18" i="3"/>
  <c r="AX18" i="3" s="1"/>
  <c r="AY18" i="3" s="1"/>
  <c r="AQ18" i="3"/>
  <c r="AP18" i="3"/>
  <c r="AN18" i="3"/>
  <c r="AM18" i="3"/>
  <c r="AO18" i="3" s="1"/>
  <c r="AR18" i="3" s="1"/>
  <c r="AL18" i="3"/>
  <c r="AF18" i="3"/>
  <c r="AE18" i="3"/>
  <c r="AD18" i="3"/>
  <c r="AC18" i="3"/>
  <c r="AB18" i="3"/>
  <c r="AG18" i="3" s="1"/>
  <c r="AA18" i="3"/>
  <c r="Z18" i="3"/>
  <c r="AW17" i="3"/>
  <c r="AV17" i="3"/>
  <c r="AX17" i="3" s="1"/>
  <c r="AY17" i="3" s="1"/>
  <c r="AQ17" i="3"/>
  <c r="AP17" i="3"/>
  <c r="AN17" i="3"/>
  <c r="AM17" i="3"/>
  <c r="AL17" i="3"/>
  <c r="AO17" i="3" s="1"/>
  <c r="AR17" i="3" s="1"/>
  <c r="AF17" i="3"/>
  <c r="AE17" i="3"/>
  <c r="AD17" i="3"/>
  <c r="AC17" i="3"/>
  <c r="AB17" i="3"/>
  <c r="AA17" i="3"/>
  <c r="Z17" i="3"/>
  <c r="AG17" i="3" s="1"/>
  <c r="AW16" i="3"/>
  <c r="AV16" i="3"/>
  <c r="AX16" i="3" s="1"/>
  <c r="AY16" i="3" s="1"/>
  <c r="AQ16" i="3"/>
  <c r="AP16" i="3"/>
  <c r="AN16" i="3"/>
  <c r="AM16" i="3"/>
  <c r="AL16" i="3"/>
  <c r="AO16" i="3" s="1"/>
  <c r="AR16" i="3" s="1"/>
  <c r="AG16" i="3"/>
  <c r="AF16" i="3"/>
  <c r="AE16" i="3"/>
  <c r="AD16" i="3"/>
  <c r="AC16" i="3"/>
  <c r="AB16" i="3"/>
  <c r="AA16" i="3"/>
  <c r="Z16" i="3"/>
  <c r="AW15" i="3"/>
  <c r="AV15" i="3"/>
  <c r="AX15" i="3" s="1"/>
  <c r="AY15" i="3" s="1"/>
  <c r="AQ15" i="3"/>
  <c r="AP15" i="3"/>
  <c r="AO15" i="3"/>
  <c r="AR15" i="3" s="1"/>
  <c r="AN15" i="3"/>
  <c r="AM15" i="3"/>
  <c r="AL15" i="3"/>
  <c r="AF15" i="3"/>
  <c r="AE15" i="3"/>
  <c r="AD15" i="3"/>
  <c r="AC15" i="3"/>
  <c r="AB15" i="3"/>
  <c r="AA15" i="3"/>
  <c r="Z15" i="3"/>
  <c r="AG15" i="3" s="1"/>
  <c r="AX14" i="3"/>
  <c r="AY14" i="3" s="1"/>
  <c r="AW14" i="3"/>
  <c r="AV14" i="3"/>
  <c r="AQ14" i="3"/>
  <c r="AP14" i="3"/>
  <c r="AN14" i="3"/>
  <c r="AO14" i="3" s="1"/>
  <c r="AR14" i="3" s="1"/>
  <c r="AM14" i="3"/>
  <c r="AL14" i="3"/>
  <c r="AF14" i="3"/>
  <c r="AE14" i="3"/>
  <c r="AD14" i="3"/>
  <c r="AC14" i="3"/>
  <c r="AB14" i="3"/>
  <c r="AA14" i="3"/>
  <c r="Z14" i="3"/>
  <c r="AG14" i="3" s="1"/>
  <c r="AW13" i="3"/>
  <c r="AX13" i="3" s="1"/>
  <c r="AY13" i="3" s="1"/>
  <c r="AV13" i="3"/>
  <c r="AQ13" i="3"/>
  <c r="AP13" i="3"/>
  <c r="AN13" i="3"/>
  <c r="AM13" i="3"/>
  <c r="AL13" i="3"/>
  <c r="AO13" i="3" s="1"/>
  <c r="AR13" i="3" s="1"/>
  <c r="AF13" i="3"/>
  <c r="AE13" i="3"/>
  <c r="AD13" i="3"/>
  <c r="AC13" i="3"/>
  <c r="AB13" i="3"/>
  <c r="AA13" i="3"/>
  <c r="Z13" i="3"/>
  <c r="AG13" i="3" s="1"/>
  <c r="AW12" i="3"/>
  <c r="AV12" i="3"/>
  <c r="AX12" i="3" s="1"/>
  <c r="AY12" i="3" s="1"/>
  <c r="AQ12" i="3"/>
  <c r="AP12" i="3"/>
  <c r="AN12" i="3"/>
  <c r="AM12" i="3"/>
  <c r="AL12" i="3"/>
  <c r="AO12" i="3" s="1"/>
  <c r="AR12" i="3" s="1"/>
  <c r="AF12" i="3"/>
  <c r="AE12" i="3"/>
  <c r="AD12" i="3"/>
  <c r="AC12" i="3"/>
  <c r="AB12" i="3"/>
  <c r="AA12" i="3"/>
  <c r="Z12" i="3"/>
  <c r="AG12" i="3" s="1"/>
  <c r="AW11" i="3"/>
  <c r="AV11" i="3"/>
  <c r="AX11" i="3" s="1"/>
  <c r="AY11" i="3" s="1"/>
  <c r="AQ11" i="3"/>
  <c r="AP11" i="3"/>
  <c r="AN11" i="3"/>
  <c r="AM11" i="3"/>
  <c r="AL11" i="3"/>
  <c r="AO11" i="3" s="1"/>
  <c r="AR11" i="3" s="1"/>
  <c r="AF11" i="3"/>
  <c r="AE11" i="3"/>
  <c r="AD11" i="3"/>
  <c r="AC11" i="3"/>
  <c r="AB11" i="3"/>
  <c r="AA11" i="3"/>
  <c r="Z11" i="3"/>
  <c r="AG11" i="3" s="1"/>
  <c r="AW10" i="3"/>
  <c r="AV10" i="3"/>
  <c r="AX10" i="3" s="1"/>
  <c r="AY10" i="3" s="1"/>
  <c r="AQ10" i="3"/>
  <c r="AP10" i="3"/>
  <c r="AN10" i="3"/>
  <c r="AM10" i="3"/>
  <c r="AO10" i="3" s="1"/>
  <c r="AR10" i="3" s="1"/>
  <c r="AL10" i="3"/>
  <c r="AF10" i="3"/>
  <c r="AE10" i="3"/>
  <c r="AD10" i="3"/>
  <c r="AC10" i="3"/>
  <c r="AB10" i="3"/>
  <c r="AG10" i="3" s="1"/>
  <c r="AA10" i="3"/>
  <c r="Z10" i="3"/>
  <c r="AW9" i="3"/>
  <c r="AV9" i="3"/>
  <c r="AX9" i="3" s="1"/>
  <c r="AY9" i="3" s="1"/>
  <c r="AQ9" i="3"/>
  <c r="AP9" i="3"/>
  <c r="AN9" i="3"/>
  <c r="AM9" i="3"/>
  <c r="AL9" i="3"/>
  <c r="AO9" i="3" s="1"/>
  <c r="AR9" i="3" s="1"/>
  <c r="AF9" i="3"/>
  <c r="AE9" i="3"/>
  <c r="AD9" i="3"/>
  <c r="AC9" i="3"/>
  <c r="AB9" i="3"/>
  <c r="AA9" i="3"/>
  <c r="Z9" i="3"/>
  <c r="AG9" i="3" s="1"/>
  <c r="AW8" i="3"/>
  <c r="AV8" i="3"/>
  <c r="AX8" i="3" s="1"/>
  <c r="AY8" i="3" s="1"/>
  <c r="AQ8" i="3"/>
  <c r="AP8" i="3"/>
  <c r="AN8" i="3"/>
  <c r="AM8" i="3"/>
  <c r="AL8" i="3"/>
  <c r="AO8" i="3" s="1"/>
  <c r="AR8" i="3" s="1"/>
  <c r="AG8" i="3"/>
  <c r="AF8" i="3"/>
  <c r="AE8" i="3"/>
  <c r="AD8" i="3"/>
  <c r="AC8" i="3"/>
  <c r="AB8" i="3"/>
  <c r="AA8" i="3"/>
  <c r="Z8" i="3"/>
  <c r="AW7" i="3"/>
  <c r="AV7" i="3"/>
  <c r="AX7" i="3" s="1"/>
  <c r="AY7" i="3" s="1"/>
  <c r="AQ7" i="3"/>
  <c r="AP7" i="3"/>
  <c r="AO7" i="3"/>
  <c r="AR7" i="3" s="1"/>
  <c r="AN7" i="3"/>
  <c r="AM7" i="3"/>
  <c r="AL7" i="3"/>
  <c r="AF7" i="3"/>
  <c r="AE7" i="3"/>
  <c r="AD7" i="3"/>
  <c r="AC7" i="3"/>
  <c r="AB7" i="3"/>
  <c r="AA7" i="3"/>
  <c r="Z7" i="3"/>
  <c r="AG7" i="3" s="1"/>
  <c r="AX6" i="3"/>
  <c r="AY6" i="3" s="1"/>
  <c r="AW6" i="3"/>
  <c r="AV6" i="3"/>
  <c r="AQ6" i="3"/>
  <c r="AP6" i="3"/>
  <c r="AN6" i="3"/>
  <c r="AO6" i="3" s="1"/>
  <c r="AR6" i="3" s="1"/>
  <c r="AM6" i="3"/>
  <c r="AL6" i="3"/>
  <c r="AF6" i="3"/>
  <c r="AE6" i="3"/>
  <c r="AD6" i="3"/>
  <c r="AC6" i="3"/>
  <c r="AB6" i="3"/>
  <c r="AA6" i="3"/>
  <c r="Z6" i="3"/>
  <c r="AG6" i="3" s="1"/>
  <c r="AW5" i="3"/>
  <c r="AX5" i="3" s="1"/>
  <c r="AY5" i="3" s="1"/>
  <c r="AV5" i="3"/>
  <c r="AQ5" i="3"/>
  <c r="AP5" i="3"/>
  <c r="AN5" i="3"/>
  <c r="AM5" i="3"/>
  <c r="AL5" i="3"/>
  <c r="AO5" i="3" s="1"/>
  <c r="AR5" i="3" s="1"/>
  <c r="AF5" i="3"/>
  <c r="AE5" i="3"/>
  <c r="AD5" i="3"/>
  <c r="AC5" i="3"/>
  <c r="AB5" i="3"/>
  <c r="AA5" i="3"/>
  <c r="Z5" i="3"/>
  <c r="AG5" i="3" s="1"/>
  <c r="AW4" i="3"/>
  <c r="AV4" i="3"/>
  <c r="AX4" i="3" s="1"/>
  <c r="AY4" i="3" s="1"/>
  <c r="AQ4" i="3"/>
  <c r="AP4" i="3"/>
  <c r="AN4" i="3"/>
  <c r="AM4" i="3"/>
  <c r="AL4" i="3"/>
  <c r="AO4" i="3" s="1"/>
  <c r="AR4" i="3" s="1"/>
  <c r="AF4" i="3"/>
  <c r="AE4" i="3"/>
  <c r="AD4" i="3"/>
  <c r="AC4" i="3"/>
  <c r="AB4" i="3"/>
  <c r="AA4" i="3"/>
  <c r="Z4" i="3"/>
  <c r="AG4" i="3" s="1"/>
  <c r="AW3" i="3"/>
  <c r="AV3" i="3"/>
  <c r="AX3" i="3" s="1"/>
  <c r="AY3" i="3" s="1"/>
  <c r="AQ3" i="3"/>
  <c r="AP3" i="3"/>
  <c r="AN3" i="3"/>
  <c r="AM3" i="3"/>
  <c r="AL3" i="3"/>
  <c r="AO3" i="3" s="1"/>
  <c r="AR3" i="3" s="1"/>
  <c r="AF3" i="3"/>
  <c r="AE3" i="3"/>
  <c r="AD3" i="3"/>
  <c r="AC3" i="3"/>
  <c r="AB3" i="3"/>
  <c r="AA3" i="3"/>
  <c r="Z3" i="3"/>
  <c r="AG3" i="3" s="1"/>
  <c r="AW2" i="3"/>
  <c r="AX2" i="3" s="1"/>
  <c r="AY2" i="3" s="1"/>
  <c r="AV2" i="3"/>
  <c r="AQ2" i="3"/>
  <c r="AP2" i="3"/>
  <c r="AN2" i="3"/>
  <c r="AM2" i="3"/>
  <c r="AO2" i="3" s="1"/>
  <c r="AR2" i="3" s="1"/>
  <c r="AL2" i="3"/>
  <c r="AF2" i="3"/>
  <c r="AE2" i="3"/>
  <c r="AD2" i="3"/>
  <c r="AC2" i="3"/>
  <c r="AB2" i="3"/>
  <c r="AG2" i="3" s="1"/>
  <c r="AA2" i="3"/>
  <c r="Z2" i="3"/>
  <c r="V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U12" i="2" s="1"/>
  <c r="V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2" i="1" s="1"/>
  <c r="AJ13" i="3" l="1"/>
  <c r="AJ23" i="3"/>
  <c r="AJ43" i="3"/>
  <c r="AJ55" i="3"/>
  <c r="AJ62" i="3"/>
  <c r="AJ73" i="3"/>
  <c r="AJ74" i="3"/>
  <c r="AJ33" i="3"/>
  <c r="AJ52" i="3"/>
  <c r="AJ42" i="3"/>
  <c r="AJ61" i="3"/>
  <c r="AJ34" i="3"/>
  <c r="AJ21" i="3"/>
  <c r="AJ31" i="3"/>
  <c r="AJ51" i="3"/>
  <c r="AJ63" i="3"/>
  <c r="AJ70" i="3"/>
  <c r="AJ11" i="3"/>
  <c r="AJ30" i="3"/>
  <c r="AJ41" i="3"/>
  <c r="AJ60" i="3"/>
  <c r="AJ4" i="3"/>
  <c r="AJ2" i="3"/>
  <c r="AJ20" i="3"/>
  <c r="AJ50" i="3"/>
  <c r="AJ69" i="3"/>
  <c r="AJ25" i="3"/>
  <c r="AJ29" i="3"/>
  <c r="AJ39" i="3"/>
  <c r="AJ59" i="3"/>
  <c r="AJ71" i="3"/>
  <c r="AJ53" i="3"/>
  <c r="AJ38" i="3"/>
  <c r="AJ49" i="3"/>
  <c r="AJ68" i="3"/>
  <c r="AJ37" i="3"/>
  <c r="AJ47" i="3"/>
  <c r="AJ67" i="3"/>
  <c r="AJ14" i="3"/>
  <c r="AJ3" i="3"/>
  <c r="AJ46" i="3"/>
  <c r="AJ57" i="3"/>
  <c r="AJ12" i="3"/>
  <c r="AJ19" i="3"/>
  <c r="AJ10" i="3"/>
  <c r="AJ28" i="3"/>
  <c r="AJ18" i="3"/>
  <c r="AJ36" i="3"/>
  <c r="AJ44" i="3"/>
  <c r="AJ58" i="3"/>
  <c r="AJ26" i="3"/>
  <c r="AJ45" i="3"/>
  <c r="AJ75" i="3"/>
  <c r="AJ22" i="3"/>
  <c r="AJ9" i="3"/>
  <c r="AJ7" i="3"/>
  <c r="AJ27" i="3"/>
  <c r="AJ6" i="3"/>
  <c r="AJ17" i="3"/>
  <c r="AJ5" i="3"/>
  <c r="AJ15" i="3"/>
  <c r="AJ35" i="3"/>
  <c r="AJ54" i="3"/>
  <c r="AJ65" i="3"/>
  <c r="AJ66" i="3"/>
  <c r="U11" i="2"/>
  <c r="AJ16" i="3"/>
  <c r="AJ24" i="3"/>
  <c r="AJ8" i="3"/>
  <c r="U11" i="1"/>
  <c r="AI13" i="3" s="1"/>
  <c r="BA13" i="3" s="1"/>
  <c r="AI4" i="3" l="1"/>
  <c r="BA4" i="3" s="1"/>
  <c r="AI28" i="3"/>
  <c r="BA28" i="3" s="1"/>
  <c r="AI62" i="3"/>
  <c r="BA62" i="3" s="1"/>
  <c r="AI39" i="3"/>
  <c r="BA39" i="3" s="1"/>
  <c r="AI70" i="3"/>
  <c r="BA70" i="3" s="1"/>
  <c r="AI29" i="3"/>
  <c r="BA29" i="3" s="1"/>
  <c r="AI49" i="3"/>
  <c r="BA49" i="3" s="1"/>
  <c r="AI51" i="3"/>
  <c r="BA51" i="3" s="1"/>
  <c r="AI15" i="3"/>
  <c r="BA15" i="3" s="1"/>
  <c r="AI74" i="3"/>
  <c r="BA74" i="3" s="1"/>
  <c r="AI75" i="3"/>
  <c r="BA75" i="3" s="1"/>
  <c r="AI73" i="3"/>
  <c r="BA73" i="3" s="1"/>
  <c r="AI19" i="3"/>
  <c r="BA19" i="3" s="1"/>
  <c r="AI25" i="3"/>
  <c r="BA25" i="3" s="1"/>
  <c r="AI60" i="3"/>
  <c r="BA60" i="3" s="1"/>
  <c r="AI52" i="3"/>
  <c r="BA52" i="3" s="1"/>
  <c r="AI55" i="3"/>
  <c r="BA55" i="3" s="1"/>
  <c r="AI12" i="3"/>
  <c r="BA12" i="3" s="1"/>
  <c r="AI68" i="3"/>
  <c r="BA68" i="3" s="1"/>
  <c r="AI43" i="3"/>
  <c r="BA43" i="3" s="1"/>
  <c r="AI8" i="3"/>
  <c r="BA8" i="3" s="1"/>
  <c r="AI6" i="3"/>
  <c r="BA6" i="3" s="1"/>
  <c r="AI67" i="3"/>
  <c r="BA67" i="3" s="1"/>
  <c r="AI47" i="3"/>
  <c r="BA47" i="3" s="1"/>
  <c r="AI24" i="3"/>
  <c r="BA24" i="3" s="1"/>
  <c r="AI27" i="3"/>
  <c r="BA27" i="3" s="1"/>
  <c r="AI33" i="3"/>
  <c r="BA33" i="3" s="1"/>
  <c r="AI37" i="3"/>
  <c r="BA37" i="3" s="1"/>
  <c r="AI23" i="3"/>
  <c r="BA23" i="3" s="1"/>
  <c r="AI32" i="3"/>
  <c r="BA32" i="3" s="1"/>
  <c r="AI20" i="3"/>
  <c r="BA20" i="3" s="1"/>
  <c r="AI18" i="3"/>
  <c r="BA18" i="3" s="1"/>
  <c r="AI3" i="3"/>
  <c r="BA3" i="3" s="1"/>
  <c r="AI42" i="3"/>
  <c r="BA42" i="3" s="1"/>
  <c r="AI10" i="3"/>
  <c r="BA10" i="3" s="1"/>
  <c r="AI41" i="3"/>
  <c r="BA41" i="3" s="1"/>
  <c r="AI65" i="3"/>
  <c r="BA65" i="3" s="1"/>
  <c r="AI69" i="3"/>
  <c r="BA69" i="3" s="1"/>
  <c r="AI56" i="3"/>
  <c r="BA56" i="3" s="1"/>
  <c r="AI9" i="3"/>
  <c r="BA9" i="3" s="1"/>
  <c r="AI57" i="3"/>
  <c r="BA57" i="3" s="1"/>
  <c r="AI71" i="3"/>
  <c r="BA71" i="3" s="1"/>
  <c r="AI16" i="3"/>
  <c r="BA16" i="3" s="1"/>
  <c r="AI2" i="3"/>
  <c r="BA2" i="3" s="1"/>
  <c r="AI61" i="3"/>
  <c r="BA61" i="3" s="1"/>
  <c r="AI5" i="3"/>
  <c r="BA5" i="3" s="1"/>
  <c r="AI66" i="3"/>
  <c r="BA66" i="3" s="1"/>
  <c r="AI58" i="3"/>
  <c r="BA58" i="3" s="1"/>
  <c r="AI38" i="3"/>
  <c r="BA38" i="3" s="1"/>
  <c r="AI31" i="3"/>
  <c r="BA31" i="3" s="1"/>
  <c r="AI72" i="3"/>
  <c r="BA72" i="3" s="1"/>
  <c r="AI7" i="3"/>
  <c r="BA7" i="3" s="1"/>
  <c r="AI44" i="3"/>
  <c r="BA44" i="3" s="1"/>
  <c r="AI64" i="3"/>
  <c r="BA64" i="3" s="1"/>
  <c r="AI53" i="3"/>
  <c r="BA53" i="3" s="1"/>
  <c r="AI30" i="3"/>
  <c r="BA30" i="3" s="1"/>
  <c r="AI54" i="3"/>
  <c r="BA54" i="3" s="1"/>
  <c r="AI48" i="3"/>
  <c r="BA48" i="3" s="1"/>
  <c r="AI50" i="3"/>
  <c r="BA50" i="3" s="1"/>
  <c r="AI34" i="3"/>
  <c r="BA34" i="3" s="1"/>
  <c r="AI14" i="3"/>
  <c r="BA14" i="3" s="1"/>
  <c r="AI17" i="3"/>
  <c r="BA17" i="3" s="1"/>
  <c r="AI63" i="3"/>
  <c r="BA63" i="3" s="1"/>
  <c r="AI45" i="3"/>
  <c r="BA45" i="3" s="1"/>
  <c r="AI26" i="3"/>
  <c r="BA26" i="3" s="1"/>
  <c r="AI21" i="3"/>
  <c r="BA21" i="3" s="1"/>
  <c r="AI40" i="3"/>
  <c r="BA40" i="3" s="1"/>
  <c r="AI35" i="3"/>
  <c r="BA35" i="3" s="1"/>
  <c r="AI22" i="3"/>
  <c r="BA22" i="3" s="1"/>
  <c r="AI36" i="3"/>
  <c r="BA36" i="3" s="1"/>
  <c r="AI46" i="3"/>
  <c r="BA46" i="3" s="1"/>
  <c r="AI59" i="3"/>
  <c r="BA59" i="3" s="1"/>
  <c r="AI11" i="3"/>
  <c r="BA11" i="3" s="1"/>
</calcChain>
</file>

<file path=xl/sharedStrings.xml><?xml version="1.0" encoding="utf-8"?>
<sst xmlns="http://schemas.openxmlformats.org/spreadsheetml/2006/main" count="361" uniqueCount="164">
  <si>
    <t>Risk dimension</t>
  </si>
  <si>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</si>
  <si>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</si>
  <si>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</si>
  <si>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</si>
  <si>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</si>
  <si>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</si>
  <si>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</si>
  <si>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</si>
  <si>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nationality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</si>
  <si>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</si>
  <si>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</si>
  <si>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</si>
  <si>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</si>
  <si>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</si>
  <si>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</si>
  <si>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</si>
  <si>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</si>
  <si>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</si>
  <si>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</si>
  <si>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</si>
  <si>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</si>
  <si>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</si>
  <si>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</si>
  <si>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</si>
  <si>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Roi</t>
  </si>
  <si>
    <t>Chema</t>
  </si>
  <si>
    <t>Suma</t>
  </si>
  <si>
    <t>Rango min</t>
  </si>
  <si>
    <t>Rango max</t>
  </si>
  <si>
    <t>Website</t>
  </si>
  <si>
    <t>Type</t>
  </si>
  <si>
    <t>Company</t>
  </si>
  <si>
    <t>min length</t>
  </si>
  <si>
    <t>min mask</t>
  </si>
  <si>
    <t>extra sec</t>
  </si>
  <si>
    <t>2fa</t>
  </si>
  <si>
    <t>nacionality</t>
  </si>
  <si>
    <t>||RD||</t>
  </si>
  <si>
    <t>||RD|| norm Roi</t>
  </si>
  <si>
    <t>||RD|| norm Chema</t>
  </si>
  <si>
    <t>Cp</t>
  </si>
  <si>
    <t>Bp</t>
  </si>
  <si>
    <t>Mp</t>
  </si>
  <si>
    <t>P</t>
  </si>
  <si>
    <t>Mr</t>
  </si>
  <si>
    <t>Fa</t>
  </si>
  <si>
    <t>S</t>
  </si>
  <si>
    <t>Values</t>
  </si>
  <si>
    <t>Pstr</t>
  </si>
  <si>
    <t>Puse</t>
  </si>
  <si>
    <t>U not normal</t>
  </si>
  <si>
    <t>U</t>
  </si>
  <si>
    <t>R(si,pwd)</t>
  </si>
  <si>
    <t>chaturbate</t>
  </si>
  <si>
    <t>Adult</t>
  </si>
  <si>
    <t>l</t>
  </si>
  <si>
    <t>Pornhub</t>
  </si>
  <si>
    <t>Aylo</t>
  </si>
  <si>
    <t>lds</t>
  </si>
  <si>
    <t>stripchat</t>
  </si>
  <si>
    <t>xHamster</t>
  </si>
  <si>
    <t>—</t>
  </si>
  <si>
    <t>ld</t>
  </si>
  <si>
    <t>XVideos</t>
  </si>
  <si>
    <t>Booking</t>
  </si>
  <si>
    <t>Business</t>
  </si>
  <si>
    <t>lud</t>
  </si>
  <si>
    <t>cashcrate</t>
  </si>
  <si>
    <t>clearvoicesurveys</t>
  </si>
  <si>
    <t>idealista</t>
  </si>
  <si>
    <t>luds</t>
  </si>
  <si>
    <t>kickstarter</t>
  </si>
  <si>
    <t>MyHeritage</t>
  </si>
  <si>
    <t>rightmove</t>
  </si>
  <si>
    <t>ud</t>
  </si>
  <si>
    <t>usps</t>
  </si>
  <si>
    <t>zillow</t>
  </si>
  <si>
    <t xml:space="preserve">canva </t>
  </si>
  <si>
    <t>Digital tool</t>
  </si>
  <si>
    <t>ChatGPT</t>
  </si>
  <si>
    <t>OpenAI</t>
  </si>
  <si>
    <t>Chegg</t>
  </si>
  <si>
    <t>docusign</t>
  </si>
  <si>
    <t xml:space="preserve"> </t>
  </si>
  <si>
    <t>ilovepdf</t>
  </si>
  <si>
    <t>linktree</t>
  </si>
  <si>
    <t>ShareThis</t>
  </si>
  <si>
    <t>dropbox</t>
  </si>
  <si>
    <t>mixfiend</t>
  </si>
  <si>
    <t>gmail</t>
  </si>
  <si>
    <t>Email</t>
  </si>
  <si>
    <t>Google</t>
  </si>
  <si>
    <t>gmx</t>
  </si>
  <si>
    <t>Outlook.com</t>
  </si>
  <si>
    <t>Microsoft</t>
  </si>
  <si>
    <t>lu</t>
  </si>
  <si>
    <t>Yahoo!</t>
  </si>
  <si>
    <t>Yandex</t>
  </si>
  <si>
    <t>asuracomics</t>
  </si>
  <si>
    <t>Entertain</t>
  </si>
  <si>
    <t>lusd</t>
  </si>
  <si>
    <t>Max</t>
  </si>
  <si>
    <t>Warner Bros. Discovery</t>
  </si>
  <si>
    <t>Netflix</t>
  </si>
  <si>
    <t>spotify</t>
  </si>
  <si>
    <t>Spotify AB</t>
  </si>
  <si>
    <t>twitch</t>
  </si>
  <si>
    <t>Bankofamerica</t>
  </si>
  <si>
    <t>Finance</t>
  </si>
  <si>
    <t>Chase</t>
  </si>
  <si>
    <t>chase</t>
  </si>
  <si>
    <t>paypal</t>
  </si>
  <si>
    <t>tradingview</t>
  </si>
  <si>
    <t>wellsfargo</t>
  </si>
  <si>
    <t>chess.com</t>
  </si>
  <si>
    <t>Games</t>
  </si>
  <si>
    <t>ea</t>
  </si>
  <si>
    <t>EA</t>
  </si>
  <si>
    <t>epicgames</t>
  </si>
  <si>
    <t>Epic games</t>
  </si>
  <si>
    <t>roblox</t>
  </si>
  <si>
    <t>roblox corp</t>
  </si>
  <si>
    <t>steam</t>
  </si>
  <si>
    <t>gogames</t>
  </si>
  <si>
    <t>zynga</t>
  </si>
  <si>
    <t>aws</t>
  </si>
  <si>
    <t>NetworkOperations</t>
  </si>
  <si>
    <t>amazon</t>
  </si>
  <si>
    <t>godaddy</t>
  </si>
  <si>
    <t>goddady inc</t>
  </si>
  <si>
    <t>hostinger</t>
  </si>
  <si>
    <t>weebly</t>
  </si>
  <si>
    <t>wix</t>
  </si>
  <si>
    <t>Globo</t>
  </si>
  <si>
    <t>News</t>
  </si>
  <si>
    <t>Theguardian</t>
  </si>
  <si>
    <t>CNN</t>
  </si>
  <si>
    <t>BBC</t>
  </si>
  <si>
    <t>New York times</t>
  </si>
  <si>
    <t>Amazon</t>
  </si>
  <si>
    <t>Shopping</t>
  </si>
  <si>
    <t>etsy</t>
  </si>
  <si>
    <t>hautelook</t>
  </si>
  <si>
    <t>Samsung</t>
  </si>
  <si>
    <t>temu</t>
  </si>
  <si>
    <t>walmart</t>
  </si>
  <si>
    <t>shein</t>
  </si>
  <si>
    <t>linkedin</t>
  </si>
  <si>
    <t>Discord</t>
  </si>
  <si>
    <t>Discord Inc.</t>
  </si>
  <si>
    <t>dubshmash</t>
  </si>
  <si>
    <t>Facebook</t>
  </si>
  <si>
    <t>Meta</t>
  </si>
  <si>
    <t>Instagram</t>
  </si>
  <si>
    <t>Mate1</t>
  </si>
  <si>
    <t>myspace</t>
  </si>
  <si>
    <t>Pinterest</t>
  </si>
  <si>
    <t>Reddit</t>
  </si>
  <si>
    <t>TikTok</t>
  </si>
  <si>
    <t>ByteDance</t>
  </si>
  <si>
    <t>X</t>
  </si>
  <si>
    <t>X Corp.</t>
  </si>
  <si>
    <t>htcmania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</si>
</sst>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0" fillId="0" borderId="2" xfId="0" applyBorder="1"/>
  </cellXfs>
  <cellStyles count="1">
    <cellStyle name="Normal" xfId="0" builtinId="0"/>
  </cellStyles>
  <dxfs count="4">
    <dxf>
      <fill>
        <patternFill patternType="solid">
          <fgColor theme="0"/>
          <bgColor theme="0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8"/>
          <bgColor theme="8"/>
        </patternFill>
      </fill>
    </dxf>
  </dxfs>
  <tableStyles count="1">
    <tableStyle name="Formula test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X75">
  <tableColumns count="24">
    <tableColumn id="1" xr3:uid="{00000000-0010-0000-0000-000001000000}" name="Website"/>
    <tableColumn id="2" xr3:uid="{00000000-0010-0000-0000-000002000000}" name="Type"/>
    <tableColumn id="3" xr3:uid="{00000000-0010-0000-0000-000003000000}" name="Company"/>
    <tableColumn id="4" xr3:uid="{00000000-0010-0000-0000-000004000000}" name="min length"/>
    <tableColumn id="5" xr3:uid="{00000000-0010-0000-0000-000005000000}" name="min mask"/>
    <tableColumn id="6" xr3:uid="{00000000-0010-0000-0000-000006000000}" name="extra sec"/>
    <tableColumn id="7" xr3:uid="{00000000-0010-0000-0000-000007000000}" name="2fa"/>
    <tableColumn id="8" xr3:uid="{00000000-0010-0000-0000-000008000000}" name="Nickname"/>
    <tableColumn id="9" xr3:uid="{00000000-0010-0000-0000-000009000000}" name="Name"/>
    <tableColumn id="10" xr3:uid="{00000000-0010-0000-0000-00000A000000}" name="Surname"/>
    <tableColumn id="11" xr3:uid="{00000000-0010-0000-0000-00000B000000}" name="birth date"/>
    <tableColumn id="12" xr3:uid="{00000000-0010-0000-0000-00000C000000}" name="gender"/>
    <tableColumn id="13" xr3:uid="{00000000-0010-0000-0000-00000D000000}" name="Profile photo"/>
    <tableColumn id="14" xr3:uid="{00000000-0010-0000-0000-00000E000000}" name="email"/>
    <tableColumn id="15" xr3:uid="{00000000-0010-0000-0000-00000F000000}" name="tlf"/>
    <tableColumn id="16" xr3:uid="{00000000-0010-0000-0000-000010000000}" name="nacionality"/>
    <tableColumn id="17" xr3:uid="{00000000-0010-0000-0000-000011000000}" name="location"/>
    <tableColumn id="18" xr3:uid="{00000000-0010-0000-0000-000012000000}" name="address"/>
    <tableColumn id="19" xr3:uid="{00000000-0010-0000-0000-000013000000}" name="Photos"/>
    <tableColumn id="20" xr3:uid="{00000000-0010-0000-0000-000014000000}" name="Messages"/>
    <tableColumn id="21" xr3:uid="{00000000-0010-0000-0000-000015000000}" name="subscription"/>
    <tableColumn id="22" xr3:uid="{00000000-0010-0000-0000-000016000000}" name="purchases"/>
    <tableColumn id="23" xr3:uid="{00000000-0010-0000-0000-000017000000}" name="money stored"/>
    <tableColumn id="24" xr3:uid="{00000000-0010-0000-0000-000018000000}" name="Sexual preferences"/>
  </tableColumns>
  <tableStyleInfo name="Formula te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19" width="8.85546875" customWidth="1"/>
    <col min="20" max="20" width="11.140625" customWidth="1"/>
    <col min="21" max="21" width="11" customWidth="1"/>
    <col min="22" max="25" width="8.85546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2" x14ac:dyDescent="0.25">
      <c r="A2" s="2" t="s">
        <v>18</v>
      </c>
      <c r="B2" s="3">
        <v>2.5</v>
      </c>
      <c r="C2" s="3">
        <v>3.214286</v>
      </c>
      <c r="D2" s="3">
        <v>4</v>
      </c>
      <c r="E2" s="3">
        <v>3.8571430000000002</v>
      </c>
      <c r="F2" s="3">
        <v>3.6428569999999998</v>
      </c>
      <c r="G2" s="3">
        <v>4.5</v>
      </c>
      <c r="H2" s="3">
        <v>3.6428569999999998</v>
      </c>
      <c r="I2" s="3">
        <v>3.9285709999999998</v>
      </c>
      <c r="J2" s="3">
        <v>3.0714290000000002</v>
      </c>
      <c r="K2" s="3">
        <v>5.5</v>
      </c>
      <c r="L2" s="3">
        <v>5.9285709999999998</v>
      </c>
      <c r="M2" s="3">
        <v>5.1428570000000002</v>
      </c>
      <c r="N2" s="3">
        <v>5.7142860000000004</v>
      </c>
      <c r="O2" s="3">
        <v>4.4285709999999998</v>
      </c>
      <c r="P2" s="3">
        <v>4.7142860000000004</v>
      </c>
      <c r="Q2" s="3">
        <v>5</v>
      </c>
      <c r="R2" s="3">
        <v>4.3571429999999998</v>
      </c>
    </row>
    <row r="3" spans="1:22" x14ac:dyDescent="0.25">
      <c r="A3" s="2" t="s">
        <v>19</v>
      </c>
      <c r="B3" s="3">
        <v>3.2222219999999999</v>
      </c>
      <c r="C3" s="3">
        <v>3.2222219999999999</v>
      </c>
      <c r="D3" s="3">
        <v>3.5555560000000002</v>
      </c>
      <c r="E3" s="3">
        <v>3.6666669999999999</v>
      </c>
      <c r="F3" s="3">
        <v>3.1111110000000002</v>
      </c>
      <c r="G3" s="3">
        <v>4.2222220000000004</v>
      </c>
      <c r="H3" s="3">
        <v>3.4444439999999998</v>
      </c>
      <c r="I3" s="3">
        <v>3.5555560000000002</v>
      </c>
      <c r="J3" s="3">
        <v>4</v>
      </c>
      <c r="K3" s="3">
        <v>4.2222220000000004</v>
      </c>
      <c r="L3" s="3">
        <v>4.5555560000000002</v>
      </c>
      <c r="M3" s="3">
        <v>6.3333329999999997</v>
      </c>
      <c r="N3" s="3">
        <v>6.4444439999999998</v>
      </c>
      <c r="O3" s="3">
        <v>5.2222220000000004</v>
      </c>
      <c r="P3" s="3">
        <v>5.2222220000000004</v>
      </c>
      <c r="Q3" s="3">
        <v>5.6666670000000003</v>
      </c>
      <c r="R3" s="3">
        <v>5.1111110000000002</v>
      </c>
    </row>
    <row r="4" spans="1:22" x14ac:dyDescent="0.25">
      <c r="A4" s="2" t="s">
        <v>20</v>
      </c>
      <c r="B4" s="3">
        <v>4.25</v>
      </c>
      <c r="C4" s="3">
        <v>4</v>
      </c>
      <c r="D4" s="3">
        <v>4.125</v>
      </c>
      <c r="E4" s="3">
        <v>4.125</v>
      </c>
      <c r="F4" s="3">
        <v>3.125</v>
      </c>
      <c r="G4" s="3">
        <v>4.75</v>
      </c>
      <c r="H4" s="3">
        <v>4.875</v>
      </c>
      <c r="I4" s="3">
        <v>4.75</v>
      </c>
      <c r="J4" s="3">
        <v>3.625</v>
      </c>
      <c r="K4" s="3">
        <v>4.375</v>
      </c>
      <c r="L4" s="3">
        <v>5.625</v>
      </c>
      <c r="M4" s="3">
        <v>5.5</v>
      </c>
      <c r="N4" s="3">
        <v>5.875</v>
      </c>
      <c r="O4" s="3">
        <v>5.375</v>
      </c>
      <c r="P4" s="3">
        <v>5.875</v>
      </c>
      <c r="Q4" s="3">
        <v>5.875</v>
      </c>
      <c r="R4" s="3">
        <v>4.625</v>
      </c>
    </row>
    <row r="5" spans="1:22" x14ac:dyDescent="0.25">
      <c r="A5" s="2" t="s">
        <v>21</v>
      </c>
      <c r="B5" s="3">
        <v>2.2727270000000002</v>
      </c>
      <c r="C5" s="3">
        <v>2.0909089999999999</v>
      </c>
      <c r="D5" s="3">
        <v>2.1818179999999998</v>
      </c>
      <c r="E5" s="3">
        <v>3.0909089999999999</v>
      </c>
      <c r="F5" s="3">
        <v>1.9090910000000001</v>
      </c>
      <c r="G5" s="3">
        <v>3</v>
      </c>
      <c r="H5" s="3">
        <v>3</v>
      </c>
      <c r="I5" s="3">
        <v>5.6363640000000004</v>
      </c>
      <c r="J5" s="3">
        <v>1.6363639999999999</v>
      </c>
      <c r="K5" s="3">
        <v>5.6363640000000004</v>
      </c>
      <c r="L5" s="3">
        <v>6.4545450000000004</v>
      </c>
      <c r="M5" s="3">
        <v>6.3636359999999996</v>
      </c>
      <c r="N5" s="3">
        <v>6.4545450000000004</v>
      </c>
      <c r="O5" s="3">
        <v>6.2727269999999997</v>
      </c>
      <c r="P5" s="3">
        <v>6.3636359999999996</v>
      </c>
      <c r="Q5" s="3">
        <v>6.5454549999999996</v>
      </c>
      <c r="R5" s="3">
        <v>4.8181820000000002</v>
      </c>
    </row>
    <row r="6" spans="1:22" x14ac:dyDescent="0.25">
      <c r="A6" s="2" t="s">
        <v>22</v>
      </c>
      <c r="B6" s="3">
        <v>2.1428569999999998</v>
      </c>
      <c r="C6" s="3">
        <v>2.5</v>
      </c>
      <c r="D6" s="3">
        <v>2.5714290000000002</v>
      </c>
      <c r="E6" s="3">
        <v>3</v>
      </c>
      <c r="F6" s="3">
        <v>2.4285709999999998</v>
      </c>
      <c r="G6" s="3">
        <v>3.3571430000000002</v>
      </c>
      <c r="H6" s="3">
        <v>3.785714</v>
      </c>
      <c r="I6" s="3">
        <v>4.1428570000000002</v>
      </c>
      <c r="J6" s="3">
        <v>2.5714290000000002</v>
      </c>
      <c r="K6" s="3">
        <v>4.5</v>
      </c>
      <c r="L6" s="3">
        <v>4.5714290000000002</v>
      </c>
      <c r="M6" s="3">
        <v>5.4285709999999998</v>
      </c>
      <c r="N6" s="3">
        <v>5.7142860000000004</v>
      </c>
      <c r="O6" s="3">
        <v>5.2857139999999996</v>
      </c>
      <c r="P6" s="3">
        <v>5.6428570000000002</v>
      </c>
      <c r="Q6" s="3">
        <v>5.7142860000000004</v>
      </c>
      <c r="R6" s="3">
        <v>4.2857139999999996</v>
      </c>
    </row>
    <row r="7" spans="1:22" x14ac:dyDescent="0.25">
      <c r="A7" s="2" t="s">
        <v>23</v>
      </c>
      <c r="B7" s="3">
        <v>3</v>
      </c>
      <c r="C7" s="3">
        <v>2.5</v>
      </c>
      <c r="D7" s="3">
        <v>3</v>
      </c>
      <c r="E7" s="3">
        <v>2.8571430000000002</v>
      </c>
      <c r="F7" s="3">
        <v>3.3571430000000002</v>
      </c>
      <c r="G7" s="3">
        <v>3.3571430000000002</v>
      </c>
      <c r="H7" s="3">
        <v>3.3571430000000002</v>
      </c>
      <c r="I7" s="3">
        <v>3.785714</v>
      </c>
      <c r="J7" s="3">
        <v>3.4285709999999998</v>
      </c>
      <c r="K7" s="3">
        <v>3.5</v>
      </c>
      <c r="L7" s="3">
        <v>4.1428570000000002</v>
      </c>
      <c r="M7" s="3">
        <v>5.1428570000000002</v>
      </c>
      <c r="N7" s="3">
        <v>5.8571429999999998</v>
      </c>
      <c r="O7" s="3">
        <v>4.2142860000000004</v>
      </c>
      <c r="P7" s="3">
        <v>4.5714290000000002</v>
      </c>
      <c r="Q7" s="3">
        <v>4.8571429999999998</v>
      </c>
      <c r="R7" s="3">
        <v>4.7857139999999996</v>
      </c>
    </row>
    <row r="8" spans="1:22" x14ac:dyDescent="0.25">
      <c r="A8" s="2" t="s">
        <v>24</v>
      </c>
      <c r="B8" s="3">
        <v>3</v>
      </c>
      <c r="C8" s="3">
        <v>3</v>
      </c>
      <c r="D8" s="3">
        <v>3.3125</v>
      </c>
      <c r="E8" s="3">
        <v>3.625</v>
      </c>
      <c r="F8" s="3">
        <v>3.3125</v>
      </c>
      <c r="G8" s="3">
        <v>3.4375</v>
      </c>
      <c r="H8" s="3">
        <v>3.75</v>
      </c>
      <c r="I8" s="3">
        <v>4.9375</v>
      </c>
      <c r="J8" s="3">
        <v>3.375</v>
      </c>
      <c r="K8" s="3">
        <v>5.3125</v>
      </c>
      <c r="L8" s="3">
        <v>5.875</v>
      </c>
      <c r="M8" s="3">
        <v>5.5</v>
      </c>
      <c r="N8" s="3">
        <v>6.25</v>
      </c>
      <c r="O8" s="3">
        <v>5.4375</v>
      </c>
      <c r="P8" s="3">
        <v>5.8125</v>
      </c>
      <c r="Q8" s="3">
        <v>5.75</v>
      </c>
      <c r="R8" s="3">
        <v>4.9375</v>
      </c>
    </row>
    <row r="10" spans="1:22" x14ac:dyDescent="0.25">
      <c r="U10" s="2" t="s">
        <v>25</v>
      </c>
      <c r="V10" s="2" t="s">
        <v>26</v>
      </c>
    </row>
    <row r="11" spans="1:22" x14ac:dyDescent="0.25">
      <c r="A11" s="2" t="s">
        <v>27</v>
      </c>
      <c r="B11" s="2">
        <f t="shared" ref="B11:R11" si="0">SUM(B2:B8)</f>
        <v>20.387805999999998</v>
      </c>
      <c r="C11" s="2">
        <f t="shared" si="0"/>
        <v>20.527417</v>
      </c>
      <c r="D11" s="2">
        <f t="shared" si="0"/>
        <v>22.746302999999997</v>
      </c>
      <c r="E11" s="2">
        <f t="shared" si="0"/>
        <v>24.221862000000002</v>
      </c>
      <c r="F11" s="2">
        <f t="shared" si="0"/>
        <v>20.886272999999999</v>
      </c>
      <c r="G11" s="2">
        <f t="shared" si="0"/>
        <v>26.624008000000003</v>
      </c>
      <c r="H11" s="2">
        <f t="shared" si="0"/>
        <v>25.855157999999999</v>
      </c>
      <c r="I11" s="2">
        <f t="shared" si="0"/>
        <v>30.736561999999999</v>
      </c>
      <c r="J11" s="2">
        <f t="shared" si="0"/>
        <v>21.707793000000002</v>
      </c>
      <c r="K11" s="2">
        <f t="shared" si="0"/>
        <v>33.046086000000003</v>
      </c>
      <c r="L11" s="2">
        <f t="shared" si="0"/>
        <v>37.152957999999998</v>
      </c>
      <c r="M11" s="2">
        <f t="shared" si="0"/>
        <v>39.411254</v>
      </c>
      <c r="N11" s="2">
        <f t="shared" si="0"/>
        <v>42.309703999999996</v>
      </c>
      <c r="O11" s="2">
        <f t="shared" si="0"/>
        <v>36.236019999999996</v>
      </c>
      <c r="P11" s="2">
        <f t="shared" si="0"/>
        <v>38.201929999999997</v>
      </c>
      <c r="Q11" s="2">
        <f t="shared" si="0"/>
        <v>39.408551000000003</v>
      </c>
      <c r="R11" s="2">
        <f t="shared" si="0"/>
        <v>32.920363999999999</v>
      </c>
      <c r="T11" s="2" t="s">
        <v>28</v>
      </c>
      <c r="U11" s="2">
        <f>MIN(B11:R11)</f>
        <v>20.387805999999998</v>
      </c>
      <c r="V11" s="2">
        <v>1</v>
      </c>
    </row>
    <row r="12" spans="1:22" x14ac:dyDescent="0.25">
      <c r="T12" s="2" t="s">
        <v>29</v>
      </c>
      <c r="U12" s="2">
        <f>SUM(B11:R11)</f>
        <v>512.38004899999999</v>
      </c>
      <c r="V12" s="2">
        <f>7*7*17</f>
        <v>833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19" width="8.85546875" customWidth="1"/>
    <col min="20" max="20" width="9.85546875" customWidth="1"/>
    <col min="21" max="25" width="8.855468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2" x14ac:dyDescent="0.25">
      <c r="A2" s="2" t="s">
        <v>18</v>
      </c>
      <c r="B2" s="3">
        <v>2</v>
      </c>
      <c r="C2" s="3">
        <v>3</v>
      </c>
      <c r="D2" s="3">
        <v>4.5</v>
      </c>
      <c r="E2" s="3">
        <v>4.5</v>
      </c>
      <c r="F2" s="3">
        <v>4</v>
      </c>
      <c r="G2" s="3">
        <v>4</v>
      </c>
      <c r="H2" s="3">
        <v>4</v>
      </c>
      <c r="I2" s="3">
        <v>4</v>
      </c>
      <c r="J2" s="3">
        <v>4</v>
      </c>
      <c r="K2" s="3">
        <v>6</v>
      </c>
      <c r="L2" s="3">
        <v>7</v>
      </c>
      <c r="M2" s="3">
        <v>5.5</v>
      </c>
      <c r="N2" s="3">
        <v>6</v>
      </c>
      <c r="O2" s="3">
        <v>4</v>
      </c>
      <c r="P2" s="3">
        <v>5.5</v>
      </c>
      <c r="Q2" s="3">
        <v>5.5</v>
      </c>
      <c r="R2" s="3">
        <v>4.5</v>
      </c>
    </row>
    <row r="3" spans="1:22" x14ac:dyDescent="0.25">
      <c r="A3" s="2" t="s">
        <v>19</v>
      </c>
      <c r="B3" s="3">
        <v>3</v>
      </c>
      <c r="C3" s="3">
        <v>4</v>
      </c>
      <c r="D3" s="3">
        <v>4</v>
      </c>
      <c r="E3" s="3">
        <v>4</v>
      </c>
      <c r="F3" s="3">
        <v>4</v>
      </c>
      <c r="G3" s="3">
        <v>5</v>
      </c>
      <c r="H3" s="3">
        <v>4</v>
      </c>
      <c r="I3" s="3">
        <v>4</v>
      </c>
      <c r="J3" s="3">
        <v>4</v>
      </c>
      <c r="K3" s="3">
        <v>4</v>
      </c>
      <c r="L3" s="3">
        <v>5</v>
      </c>
      <c r="M3" s="3">
        <v>6</v>
      </c>
      <c r="N3" s="3">
        <v>7</v>
      </c>
      <c r="O3" s="3">
        <v>5</v>
      </c>
      <c r="P3" s="3">
        <v>5</v>
      </c>
      <c r="Q3" s="3">
        <v>7</v>
      </c>
      <c r="R3" s="3">
        <v>5</v>
      </c>
    </row>
    <row r="4" spans="1:22" x14ac:dyDescent="0.25">
      <c r="A4" s="2" t="s">
        <v>20</v>
      </c>
      <c r="B4" s="3">
        <v>5</v>
      </c>
      <c r="C4" s="3">
        <v>4</v>
      </c>
      <c r="D4" s="3">
        <v>4</v>
      </c>
      <c r="E4" s="3">
        <v>4.5</v>
      </c>
      <c r="F4" s="3">
        <v>3</v>
      </c>
      <c r="G4" s="3">
        <v>5</v>
      </c>
      <c r="H4" s="3">
        <v>5.5</v>
      </c>
      <c r="I4" s="3">
        <v>5.5</v>
      </c>
      <c r="J4" s="3">
        <v>4.5</v>
      </c>
      <c r="K4" s="3">
        <v>4.5</v>
      </c>
      <c r="L4" s="3">
        <v>6.5</v>
      </c>
      <c r="M4" s="3">
        <v>6.5</v>
      </c>
      <c r="N4" s="3">
        <v>7</v>
      </c>
      <c r="O4" s="3">
        <v>5.5</v>
      </c>
      <c r="P4" s="3">
        <v>7</v>
      </c>
      <c r="Q4" s="3">
        <v>7</v>
      </c>
      <c r="R4" s="3">
        <v>5</v>
      </c>
    </row>
    <row r="5" spans="1:22" x14ac:dyDescent="0.25">
      <c r="A5" s="2" t="s">
        <v>21</v>
      </c>
      <c r="B5" s="3">
        <v>2</v>
      </c>
      <c r="C5" s="3">
        <v>1</v>
      </c>
      <c r="D5" s="3">
        <v>1</v>
      </c>
      <c r="E5" s="3">
        <v>3</v>
      </c>
      <c r="F5" s="3">
        <v>1</v>
      </c>
      <c r="G5" s="3">
        <v>2</v>
      </c>
      <c r="H5" s="3">
        <v>3</v>
      </c>
      <c r="I5" s="3">
        <v>6</v>
      </c>
      <c r="J5" s="3">
        <v>1</v>
      </c>
      <c r="K5" s="3">
        <v>5</v>
      </c>
      <c r="L5" s="3">
        <v>7</v>
      </c>
      <c r="M5" s="3">
        <v>7</v>
      </c>
      <c r="N5" s="3">
        <v>7</v>
      </c>
      <c r="O5" s="3">
        <v>6</v>
      </c>
      <c r="P5" s="3">
        <v>6</v>
      </c>
      <c r="Q5" s="3">
        <v>7</v>
      </c>
      <c r="R5" s="3">
        <v>5</v>
      </c>
    </row>
    <row r="6" spans="1:22" x14ac:dyDescent="0.25">
      <c r="A6" s="2" t="s">
        <v>22</v>
      </c>
      <c r="B6" s="3">
        <v>1</v>
      </c>
      <c r="C6" s="3">
        <v>2</v>
      </c>
      <c r="D6" s="3">
        <v>2</v>
      </c>
      <c r="E6" s="3">
        <v>2.5</v>
      </c>
      <c r="F6" s="3">
        <v>1.5</v>
      </c>
      <c r="G6" s="3">
        <v>3</v>
      </c>
      <c r="H6" s="3">
        <v>4</v>
      </c>
      <c r="I6" s="3">
        <v>5</v>
      </c>
      <c r="J6" s="3">
        <v>1.5</v>
      </c>
      <c r="K6" s="3">
        <v>5</v>
      </c>
      <c r="L6" s="3">
        <v>4.5</v>
      </c>
      <c r="M6" s="3">
        <v>6</v>
      </c>
      <c r="N6" s="3">
        <v>6</v>
      </c>
      <c r="O6" s="3">
        <v>7</v>
      </c>
      <c r="P6" s="3">
        <v>7</v>
      </c>
      <c r="Q6" s="3">
        <v>7</v>
      </c>
      <c r="R6" s="3">
        <v>4</v>
      </c>
    </row>
    <row r="7" spans="1:22" x14ac:dyDescent="0.25">
      <c r="A7" s="2" t="s">
        <v>23</v>
      </c>
      <c r="B7" s="3">
        <v>3.5</v>
      </c>
      <c r="C7" s="3">
        <v>2</v>
      </c>
      <c r="D7" s="3">
        <v>2.5</v>
      </c>
      <c r="E7" s="3">
        <v>2.5</v>
      </c>
      <c r="F7" s="3">
        <v>3.5</v>
      </c>
      <c r="G7" s="3">
        <v>3</v>
      </c>
      <c r="H7" s="3">
        <v>3</v>
      </c>
      <c r="I7" s="3">
        <v>3.5</v>
      </c>
      <c r="J7" s="3">
        <v>4</v>
      </c>
      <c r="K7" s="3">
        <v>3</v>
      </c>
      <c r="L7" s="3">
        <v>4.5</v>
      </c>
      <c r="M7" s="3">
        <v>5.5</v>
      </c>
      <c r="N7" s="3">
        <v>6</v>
      </c>
      <c r="O7" s="3">
        <v>5</v>
      </c>
      <c r="P7" s="3">
        <v>5</v>
      </c>
      <c r="Q7" s="3">
        <v>5.5</v>
      </c>
      <c r="R7" s="3">
        <v>5</v>
      </c>
    </row>
    <row r="8" spans="1:22" x14ac:dyDescent="0.25">
      <c r="A8" s="2" t="s">
        <v>24</v>
      </c>
      <c r="B8" s="3">
        <v>2.5</v>
      </c>
      <c r="C8" s="3">
        <v>3.5</v>
      </c>
      <c r="D8" s="3">
        <v>4</v>
      </c>
      <c r="E8" s="3">
        <v>4</v>
      </c>
      <c r="F8" s="3">
        <v>3</v>
      </c>
      <c r="G8" s="3">
        <v>3.5</v>
      </c>
      <c r="H8" s="3">
        <v>4</v>
      </c>
      <c r="I8" s="3">
        <v>5</v>
      </c>
      <c r="J8" s="3">
        <v>3</v>
      </c>
      <c r="K8" s="3">
        <v>5.5</v>
      </c>
      <c r="L8" s="3">
        <v>6.5</v>
      </c>
      <c r="M8" s="3">
        <v>6</v>
      </c>
      <c r="N8" s="3">
        <v>6.5</v>
      </c>
      <c r="O8" s="3">
        <v>5</v>
      </c>
      <c r="P8" s="3">
        <v>6</v>
      </c>
      <c r="Q8" s="3">
        <v>6</v>
      </c>
      <c r="R8" s="3">
        <v>5</v>
      </c>
    </row>
    <row r="10" spans="1:22" x14ac:dyDescent="0.25">
      <c r="U10" s="2" t="s">
        <v>25</v>
      </c>
      <c r="V10" s="2" t="s">
        <v>26</v>
      </c>
    </row>
    <row r="11" spans="1:22" x14ac:dyDescent="0.25">
      <c r="A11" s="2" t="s">
        <v>27</v>
      </c>
      <c r="B11" s="2">
        <f t="shared" ref="B11:R11" si="0">SUM(B2:B8)</f>
        <v>19</v>
      </c>
      <c r="C11" s="2">
        <f t="shared" si="0"/>
        <v>19.5</v>
      </c>
      <c r="D11" s="2">
        <f t="shared" si="0"/>
        <v>22</v>
      </c>
      <c r="E11" s="2">
        <f t="shared" si="0"/>
        <v>25</v>
      </c>
      <c r="F11" s="2">
        <f t="shared" si="0"/>
        <v>20</v>
      </c>
      <c r="G11" s="2">
        <f t="shared" si="0"/>
        <v>25.5</v>
      </c>
      <c r="H11" s="2">
        <f t="shared" si="0"/>
        <v>27.5</v>
      </c>
      <c r="I11" s="2">
        <f t="shared" si="0"/>
        <v>33</v>
      </c>
      <c r="J11" s="2">
        <f t="shared" si="0"/>
        <v>22</v>
      </c>
      <c r="K11" s="2">
        <f t="shared" si="0"/>
        <v>33</v>
      </c>
      <c r="L11" s="2">
        <f t="shared" si="0"/>
        <v>41</v>
      </c>
      <c r="M11" s="2">
        <f t="shared" si="0"/>
        <v>42.5</v>
      </c>
      <c r="N11" s="2">
        <f t="shared" si="0"/>
        <v>45.5</v>
      </c>
      <c r="O11" s="2">
        <f t="shared" si="0"/>
        <v>37.5</v>
      </c>
      <c r="P11" s="2">
        <f t="shared" si="0"/>
        <v>41.5</v>
      </c>
      <c r="Q11" s="2">
        <f t="shared" si="0"/>
        <v>45</v>
      </c>
      <c r="R11" s="2">
        <f t="shared" si="0"/>
        <v>33.5</v>
      </c>
      <c r="T11" s="2" t="s">
        <v>28</v>
      </c>
      <c r="U11" s="2">
        <f>MIN(B11:R11)</f>
        <v>19</v>
      </c>
      <c r="V11" s="2">
        <v>1</v>
      </c>
    </row>
    <row r="12" spans="1:22" x14ac:dyDescent="0.25">
      <c r="T12" s="2" t="s">
        <v>29</v>
      </c>
      <c r="U12" s="2">
        <f>SUM(B11:R11)</f>
        <v>533</v>
      </c>
      <c r="V12" s="2">
        <f>7*7*17</f>
        <v>833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R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01"/>
  <sheetViews>
    <sheetView tabSelected="1" workbookViewId="0">
      <pane xSplit="3" ySplit="1" topLeftCell="D60" activePane="bottomRight" state="frozen"/>
      <selection pane="topRight" activeCell="D1" sqref="D1"/>
      <selection pane="bottomLeft" activeCell="A2" sqref="A2"/>
      <selection pane="bottomRight" activeCell="X81" sqref="X81"/>
    </sheetView>
  </sheetViews>
  <sheetFormatPr defaultColWidth="14.42578125" defaultRowHeight="15" customHeight="1" x14ac:dyDescent="0.25"/>
  <cols>
    <col min="1" max="1" width="12.85546875" customWidth="1"/>
    <col min="2" max="2" width="9.85546875" customWidth="1"/>
    <col min="3" max="3" width="11" hidden="1" customWidth="1"/>
    <col min="4" max="4" width="9.140625" customWidth="1"/>
    <col min="5" max="5" width="11" customWidth="1"/>
    <col min="6" max="6" width="10.28515625" customWidth="1"/>
    <col min="7" max="7" width="8.85546875" customWidth="1"/>
    <col min="8" max="8" width="11.140625" customWidth="1"/>
    <col min="9" max="13" width="8.85546875" customWidth="1"/>
    <col min="14" max="14" width="9.7109375" customWidth="1"/>
    <col min="15" max="17" width="9.28515625" customWidth="1"/>
    <col min="18" max="18" width="13.28515625" customWidth="1"/>
    <col min="19" max="19" width="11.7109375" customWidth="1"/>
    <col min="20" max="22" width="8.5703125" customWidth="1"/>
    <col min="26" max="27" width="8.85546875" customWidth="1"/>
    <col min="28" max="29" width="14.42578125" customWidth="1"/>
    <col min="32" max="34" width="14.42578125" customWidth="1"/>
    <col min="35" max="35" width="16.42578125" customWidth="1"/>
    <col min="36" max="36" width="19.140625" customWidth="1"/>
    <col min="37" max="44" width="14.42578125" customWidth="1"/>
    <col min="45" max="46" width="11.5703125" customWidth="1"/>
    <col min="47" max="48" width="10.28515625" customWidth="1"/>
    <col min="49" max="49" width="9.140625" customWidth="1"/>
    <col min="50" max="50" width="11.28515625" customWidth="1"/>
    <col min="51" max="51" width="14.42578125" customWidth="1"/>
    <col min="52" max="52" width="6.42578125" customWidth="1"/>
    <col min="53" max="53" width="14" customWidth="1"/>
    <col min="54" max="54" width="16.42578125" customWidth="1"/>
    <col min="55" max="62" width="15.28515625" customWidth="1"/>
  </cols>
  <sheetData>
    <row r="1" spans="1:62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37</v>
      </c>
      <c r="Q1" s="2" t="s">
        <v>10</v>
      </c>
      <c r="R1" s="2" t="s">
        <v>11</v>
      </c>
      <c r="S1" s="2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5" t="s">
        <v>38</v>
      </c>
      <c r="AH1" s="4"/>
      <c r="AI1" s="4" t="s">
        <v>39</v>
      </c>
      <c r="AJ1" s="4" t="s">
        <v>40</v>
      </c>
      <c r="AK1" s="4"/>
      <c r="AL1" s="4" t="s">
        <v>41</v>
      </c>
      <c r="AM1" s="4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6" t="s">
        <v>47</v>
      </c>
      <c r="AS1" s="4"/>
      <c r="AT1" s="4"/>
      <c r="AU1" s="2" t="s">
        <v>48</v>
      </c>
      <c r="AV1" s="2" t="s">
        <v>49</v>
      </c>
      <c r="AW1" s="2" t="s">
        <v>50</v>
      </c>
      <c r="AX1" s="2" t="s">
        <v>51</v>
      </c>
      <c r="AY1" s="6" t="s">
        <v>52</v>
      </c>
      <c r="AZ1" s="4"/>
      <c r="BA1" s="7" t="s">
        <v>53</v>
      </c>
      <c r="BB1" s="4"/>
      <c r="BC1" s="4"/>
      <c r="BD1" s="4"/>
      <c r="BE1" s="4"/>
      <c r="BF1" s="4"/>
      <c r="BG1" s="4"/>
      <c r="BH1" s="4"/>
      <c r="BI1" s="4"/>
      <c r="BJ1" s="4"/>
    </row>
    <row r="2" spans="1:62" x14ac:dyDescent="0.25">
      <c r="A2" s="4" t="s">
        <v>54</v>
      </c>
      <c r="B2" s="4" t="s">
        <v>55</v>
      </c>
      <c r="C2" s="4"/>
      <c r="D2" s="4">
        <v>10</v>
      </c>
      <c r="E2" s="4" t="s">
        <v>56</v>
      </c>
      <c r="F2" s="4">
        <v>1</v>
      </c>
      <c r="G2" s="4"/>
      <c r="H2" s="2">
        <v>1</v>
      </c>
      <c r="I2" s="4"/>
      <c r="J2" s="4"/>
      <c r="K2" s="4"/>
      <c r="L2" s="2">
        <v>1</v>
      </c>
      <c r="M2" s="4"/>
      <c r="N2" s="2">
        <v>1</v>
      </c>
      <c r="O2" s="4"/>
      <c r="P2" s="2"/>
      <c r="Q2" s="2">
        <v>1</v>
      </c>
      <c r="R2" s="4"/>
      <c r="S2" s="4"/>
      <c r="T2" s="4"/>
      <c r="U2" s="4">
        <v>1</v>
      </c>
      <c r="V2" s="4">
        <v>1</v>
      </c>
      <c r="W2" s="4"/>
      <c r="X2" s="4">
        <v>1</v>
      </c>
      <c r="Y2" s="4"/>
      <c r="Z2" s="4">
        <f>SUMPRODUCT('Formula test'!$H2:$X2,'Privacy values mean'!$B$2:$R$2)</f>
        <v>28.785713999999999</v>
      </c>
      <c r="AA2" s="4">
        <f>SUMPRODUCT('Formula test'!$H2:$X2,'Privacy values mean'!$B$3:$R$3)</f>
        <v>29.555554000000001</v>
      </c>
      <c r="AB2" s="4">
        <f>SUMPRODUCT('Formula test'!$H2:$X2,'Privacy values mean'!$B$4:$R$4)</f>
        <v>32.5</v>
      </c>
      <c r="AC2" s="4">
        <f>SUMPRODUCT('Formula test'!$H2:$X2,'Privacy values mean'!$B$5:$R$5)</f>
        <v>30.272727</v>
      </c>
      <c r="AD2" s="4">
        <f>SUMPRODUCT('Formula test'!$H2:$X2,'Privacy values mean'!$B$6:$R$6)</f>
        <v>28.071426999999996</v>
      </c>
      <c r="AE2" s="4">
        <f>SUMPRODUCT('Formula test'!$H2:$X2,'Privacy values mean'!$B$7:$R$7)</f>
        <v>26.785715000000003</v>
      </c>
      <c r="AF2" s="4">
        <f>SUMPRODUCT('Formula test'!$H2:$X2,'Privacy values mean'!$B$8:$R$8)</f>
        <v>31.5625</v>
      </c>
      <c r="AG2" s="4">
        <f t="shared" ref="AG2:AG76" si="0">SQRT(SUM(Z2:AF2)^2)</f>
        <v>207.533637</v>
      </c>
      <c r="AH2" s="4"/>
      <c r="AI2" s="2">
        <f>1+ (AG2-'Privacy values mean'!$U$11)*19/('Privacy values mean'!$U$12-'Privacy values mean'!$U$11)</f>
        <v>8.227290347746397</v>
      </c>
      <c r="AJ2" s="2">
        <f>1+ (AG2-'Privacy values mean'!$V$11)*19/('Privacy values mean'!$V$12-'Privacy values mean'!$V$11)</f>
        <v>5.716513344951923</v>
      </c>
      <c r="AK2" s="2"/>
      <c r="AL2" s="2">
        <f>IF('Formula test'!$E2="l",0,1)</f>
        <v>0</v>
      </c>
      <c r="AM2" s="4">
        <f>IF('Formula test'!$F2=1,0,1)</f>
        <v>0</v>
      </c>
      <c r="AN2" s="4">
        <f>IF('Formula test'!$D2&gt;7,0,1)</f>
        <v>0</v>
      </c>
      <c r="AO2" s="2">
        <f t="shared" ref="AO2:AO76" si="1">AL2+AM2+AN2</f>
        <v>0</v>
      </c>
      <c r="AP2" s="2">
        <f>IF('Formula test'!$D2&gt;8,0,1)</f>
        <v>0</v>
      </c>
      <c r="AQ2" s="2">
        <f>IF('Formula test'!$G2=1,0.99,0)</f>
        <v>0</v>
      </c>
      <c r="AR2" s="2">
        <f t="shared" ref="AR2:AR76" si="2">((AO2+AP2)/2)*(1-AQ2)</f>
        <v>0</v>
      </c>
      <c r="AS2" s="4"/>
      <c r="AT2" s="4" t="s">
        <v>49</v>
      </c>
      <c r="AU2" s="2">
        <v>1</v>
      </c>
      <c r="AV2" s="2">
        <f t="shared" ref="AV2:AV75" si="3">$AU$2</f>
        <v>1</v>
      </c>
      <c r="AW2" s="2">
        <f t="shared" ref="AW2:AW75" si="4">$AU$3</f>
        <v>3</v>
      </c>
      <c r="AX2" s="2">
        <f t="shared" ref="AX2:AX76" si="5">(4-AV2)*AW2</f>
        <v>9</v>
      </c>
      <c r="AY2" s="2">
        <f t="shared" ref="AY2:AY76" si="6">(AX2*2)/40</f>
        <v>0.45</v>
      </c>
      <c r="AZ2" s="4"/>
      <c r="BA2" s="2">
        <f t="shared" ref="BA2:BA76" si="7">AI2*(1+AR2+AY2)</f>
        <v>11.929571004232276</v>
      </c>
    </row>
    <row r="3" spans="1:62" x14ac:dyDescent="0.25">
      <c r="A3" s="4" t="s">
        <v>57</v>
      </c>
      <c r="B3" s="4" t="s">
        <v>55</v>
      </c>
      <c r="C3" s="4" t="s">
        <v>58</v>
      </c>
      <c r="D3" s="4">
        <v>8</v>
      </c>
      <c r="E3" s="4" t="s">
        <v>59</v>
      </c>
      <c r="F3" s="4">
        <v>1</v>
      </c>
      <c r="G3" s="4"/>
      <c r="H3" s="4"/>
      <c r="I3" s="2">
        <v>1</v>
      </c>
      <c r="J3" s="4"/>
      <c r="K3" s="2">
        <v>1</v>
      </c>
      <c r="L3" s="2">
        <v>1</v>
      </c>
      <c r="M3" s="2">
        <v>1</v>
      </c>
      <c r="N3" s="2">
        <v>1</v>
      </c>
      <c r="O3" s="4"/>
      <c r="P3" s="2"/>
      <c r="Q3" s="4"/>
      <c r="R3" s="4"/>
      <c r="S3" s="4"/>
      <c r="T3" s="4"/>
      <c r="U3" s="4"/>
      <c r="V3" s="4"/>
      <c r="W3" s="4"/>
      <c r="X3" s="4">
        <v>1</v>
      </c>
      <c r="Y3" s="4"/>
      <c r="Z3" s="4">
        <f>SUMPRODUCT('Formula test'!$H3:$X3,'Privacy values mean'!$B$2:$R$2)</f>
        <v>23.214286000000001</v>
      </c>
      <c r="AA3" s="4">
        <f>SUMPRODUCT('Formula test'!$H3:$X3,'Privacy values mean'!$B$3:$R$3)</f>
        <v>22.777777</v>
      </c>
      <c r="AB3" s="4">
        <f>SUMPRODUCT('Formula test'!$H3:$X3,'Privacy values mean'!$B$4:$R$4)</f>
        <v>25.5</v>
      </c>
      <c r="AC3" s="4">
        <f>SUMPRODUCT('Formula test'!$H3:$X3,'Privacy values mean'!$B$5:$R$5)</f>
        <v>17.909091</v>
      </c>
      <c r="AD3" s="4">
        <f>SUMPRODUCT('Formula test'!$H3:$X3,'Privacy values mean'!$B$6:$R$6)</f>
        <v>19.357142</v>
      </c>
      <c r="AE3" s="4">
        <f>SUMPRODUCT('Formula test'!$H3:$X3,'Privacy values mean'!$B$7:$R$7)</f>
        <v>20.214286000000001</v>
      </c>
      <c r="AF3" s="4">
        <f>SUMPRODUCT('Formula test'!$H3:$X3,'Privacy values mean'!$B$8:$R$8)</f>
        <v>22.0625</v>
      </c>
      <c r="AG3" s="4">
        <f t="shared" si="0"/>
        <v>151.03508199999999</v>
      </c>
      <c r="AH3" s="4"/>
      <c r="AI3" s="2">
        <f>1+ (AG3-'Privacy values mean'!$U$11)*19/('Privacy values mean'!$U$12-'Privacy values mean'!$U$11)</f>
        <v>6.0454011812539896</v>
      </c>
      <c r="AJ3" s="2">
        <f>1+ (AG3-'Privacy values mean'!$V$11)*19/('Privacy values mean'!$V$12-'Privacy values mean'!$V$11)</f>
        <v>4.4262819206730768</v>
      </c>
      <c r="AK3" s="2"/>
      <c r="AL3" s="2">
        <f>IF('Formula test'!$E3="l",0,1)</f>
        <v>1</v>
      </c>
      <c r="AM3" s="4">
        <f>IF('Formula test'!$F3=1,0,1)</f>
        <v>0</v>
      </c>
      <c r="AN3" s="4">
        <f>IF('Formula test'!$D3&gt;7,0,1)</f>
        <v>0</v>
      </c>
      <c r="AO3" s="2">
        <f t="shared" si="1"/>
        <v>1</v>
      </c>
      <c r="AP3" s="2">
        <f>IF('Formula test'!$D3&gt;8,0,1)</f>
        <v>1</v>
      </c>
      <c r="AQ3" s="2">
        <f>IF('Formula test'!$G3=1,0.99,0)</f>
        <v>0</v>
      </c>
      <c r="AR3" s="2">
        <f t="shared" si="2"/>
        <v>1</v>
      </c>
      <c r="AS3" s="4"/>
      <c r="AT3" s="4" t="s">
        <v>50</v>
      </c>
      <c r="AU3" s="2">
        <v>3</v>
      </c>
      <c r="AV3" s="2">
        <f t="shared" si="3"/>
        <v>1</v>
      </c>
      <c r="AW3" s="2">
        <f t="shared" si="4"/>
        <v>3</v>
      </c>
      <c r="AX3" s="2">
        <f t="shared" si="5"/>
        <v>9</v>
      </c>
      <c r="AY3" s="2">
        <f t="shared" si="6"/>
        <v>0.45</v>
      </c>
      <c r="AZ3" s="4"/>
      <c r="BA3" s="2">
        <f t="shared" si="7"/>
        <v>14.811232894072276</v>
      </c>
    </row>
    <row r="4" spans="1:62" x14ac:dyDescent="0.25">
      <c r="A4" s="4" t="s">
        <v>60</v>
      </c>
      <c r="B4" s="4" t="s">
        <v>55</v>
      </c>
      <c r="C4" s="4"/>
      <c r="D4" s="4">
        <v>6</v>
      </c>
      <c r="E4" s="4" t="s">
        <v>56</v>
      </c>
      <c r="F4" s="4">
        <v>1</v>
      </c>
      <c r="G4" s="4">
        <v>1</v>
      </c>
      <c r="H4" s="2">
        <v>1</v>
      </c>
      <c r="I4" s="4"/>
      <c r="J4" s="4"/>
      <c r="K4" s="4"/>
      <c r="L4" s="4"/>
      <c r="M4" s="2">
        <v>1</v>
      </c>
      <c r="N4" s="2">
        <v>1</v>
      </c>
      <c r="O4" s="4"/>
      <c r="P4" s="2"/>
      <c r="Q4" s="4"/>
      <c r="R4" s="4"/>
      <c r="S4" s="4"/>
      <c r="T4" s="4"/>
      <c r="U4" s="4">
        <v>1</v>
      </c>
      <c r="V4" s="4">
        <v>1</v>
      </c>
      <c r="W4" s="4"/>
      <c r="X4" s="4">
        <v>1</v>
      </c>
      <c r="Y4" s="4"/>
      <c r="Z4" s="4">
        <f>SUMPRODUCT('Formula test'!$H4:$X4,'Privacy values mean'!$B$2:$R$2)</f>
        <v>24.142856999999999</v>
      </c>
      <c r="AA4" s="4">
        <f>SUMPRODUCT('Formula test'!$H4:$X4,'Privacy values mean'!$B$3:$R$3)</f>
        <v>26.444443000000007</v>
      </c>
      <c r="AB4" s="4">
        <f>SUMPRODUCT('Formula test'!$H4:$X4,'Privacy values mean'!$B$4:$R$4)</f>
        <v>29.75</v>
      </c>
      <c r="AC4" s="4">
        <f>SUMPRODUCT('Formula test'!$H4:$X4,'Privacy values mean'!$B$5:$R$5)</f>
        <v>25.727271999999999</v>
      </c>
      <c r="AD4" s="4">
        <f>SUMPRODUCT('Formula test'!$H4:$X4,'Privacy values mean'!$B$6:$R$6)</f>
        <v>24.499998999999999</v>
      </c>
      <c r="AE4" s="4">
        <f>SUMPRODUCT('Formula test'!$H4:$X4,'Privacy values mean'!$B$7:$R$7)</f>
        <v>23.285715000000003</v>
      </c>
      <c r="AF4" s="4">
        <f>SUMPRODUCT('Formula test'!$H4:$X4,'Privacy values mean'!$B$8:$R$8)</f>
        <v>26.375</v>
      </c>
      <c r="AG4" s="4">
        <f t="shared" si="0"/>
        <v>180.22528600000001</v>
      </c>
      <c r="AH4" s="4"/>
      <c r="AI4" s="2">
        <f>1+ (AG4-'Privacy values mean'!$U$11)*19/('Privacy values mean'!$U$12-'Privacy values mean'!$U$11)</f>
        <v>7.1726829298810726</v>
      </c>
      <c r="AJ4" s="2">
        <f>1+ (AG4-'Privacy values mean'!$V$11)*19/('Privacy values mean'!$V$12-'Privacy values mean'!$V$11)</f>
        <v>5.0928851370192314</v>
      </c>
      <c r="AK4" s="2"/>
      <c r="AL4" s="2">
        <f>IF('Formula test'!$E4="l",0,1)</f>
        <v>0</v>
      </c>
      <c r="AM4" s="4">
        <f>IF('Formula test'!$F4=1,0,1)</f>
        <v>0</v>
      </c>
      <c r="AN4" s="4">
        <f>IF('Formula test'!$D4&gt;7,0,1)</f>
        <v>1</v>
      </c>
      <c r="AO4" s="2">
        <f t="shared" si="1"/>
        <v>1</v>
      </c>
      <c r="AP4" s="2">
        <f>IF('Formula test'!$D4&gt;8,0,1)</f>
        <v>1</v>
      </c>
      <c r="AQ4" s="2">
        <f>IF('Formula test'!$G4=1,0.99,0)</f>
        <v>0.99</v>
      </c>
      <c r="AR4" s="2">
        <f t="shared" si="2"/>
        <v>1.0000000000000009E-2</v>
      </c>
      <c r="AS4" s="4"/>
      <c r="AT4" s="4"/>
      <c r="AU4" s="2"/>
      <c r="AV4" s="2">
        <f t="shared" si="3"/>
        <v>1</v>
      </c>
      <c r="AW4" s="2">
        <f t="shared" si="4"/>
        <v>3</v>
      </c>
      <c r="AX4" s="2">
        <f t="shared" si="5"/>
        <v>9</v>
      </c>
      <c r="AY4" s="2">
        <f t="shared" si="6"/>
        <v>0.45</v>
      </c>
      <c r="AZ4" s="4"/>
      <c r="BA4" s="2">
        <f t="shared" si="7"/>
        <v>10.472117077626367</v>
      </c>
    </row>
    <row r="5" spans="1:62" x14ac:dyDescent="0.25">
      <c r="A5" s="2" t="s">
        <v>61</v>
      </c>
      <c r="B5" s="2" t="s">
        <v>55</v>
      </c>
      <c r="C5" s="2" t="s">
        <v>62</v>
      </c>
      <c r="D5" s="2">
        <v>6</v>
      </c>
      <c r="E5" s="2" t="s">
        <v>63</v>
      </c>
      <c r="F5" s="4"/>
      <c r="G5" s="4"/>
      <c r="H5" s="2">
        <v>1</v>
      </c>
      <c r="I5" s="4"/>
      <c r="J5" s="4"/>
      <c r="K5" s="2">
        <v>1</v>
      </c>
      <c r="L5" s="4"/>
      <c r="M5" s="2">
        <v>1</v>
      </c>
      <c r="N5" s="2">
        <v>1</v>
      </c>
      <c r="O5" s="4"/>
      <c r="P5" s="2"/>
      <c r="Q5" s="2">
        <v>1</v>
      </c>
      <c r="R5" s="4"/>
      <c r="S5" s="2">
        <v>1</v>
      </c>
      <c r="T5" s="4"/>
      <c r="U5" s="4"/>
      <c r="V5" s="4"/>
      <c r="W5" s="2"/>
      <c r="X5" s="4">
        <v>1</v>
      </c>
      <c r="Y5" s="4"/>
      <c r="Z5" s="4">
        <f>SUMPRODUCT('Formula test'!$H5:$X5,'Privacy values mean'!$B$2:$R$2)</f>
        <v>29.5</v>
      </c>
      <c r="AA5" s="4">
        <f>SUMPRODUCT('Formula test'!$H5:$X5,'Privacy values mean'!$B$3:$R$3)</f>
        <v>30.222221000000001</v>
      </c>
      <c r="AB5" s="4">
        <f>SUMPRODUCT('Formula test'!$H5:$X5,'Privacy values mean'!$B$4:$R$4)</f>
        <v>32.5</v>
      </c>
      <c r="AC5" s="4">
        <f>SUMPRODUCT('Formula test'!$H5:$X5,'Privacy values mean'!$B$5:$R$5)</f>
        <v>28.181818</v>
      </c>
      <c r="AD5" s="4">
        <f>SUMPRODUCT('Formula test'!$H5:$X5,'Privacy values mean'!$B$6:$R$6)</f>
        <v>26.499998999999995</v>
      </c>
      <c r="AE5" s="4">
        <f>SUMPRODUCT('Formula test'!$H5:$X5,'Privacy values mean'!$B$7:$R$7)</f>
        <v>26</v>
      </c>
      <c r="AF5" s="4">
        <f>SUMPRODUCT('Formula test'!$H5:$X5,'Privacy values mean'!$B$8:$R$8)</f>
        <v>29.5625</v>
      </c>
      <c r="AG5" s="4">
        <f t="shared" si="0"/>
        <v>202.46653800000001</v>
      </c>
      <c r="AH5" s="4"/>
      <c r="AI5" s="2">
        <f>1+ (AG5-'Privacy values mean'!$U$11)*19/('Privacy values mean'!$U$12-'Privacy values mean'!$U$11)</f>
        <v>8.0316066101066568</v>
      </c>
      <c r="AJ5" s="2">
        <f>1+ (AG5-'Privacy values mean'!$V$11)*19/('Privacy values mean'!$V$12-'Privacy values mean'!$V$11)</f>
        <v>5.6007983437500002</v>
      </c>
      <c r="AK5" s="2"/>
      <c r="AL5" s="2">
        <f>IF('Formula test'!$E5="l",0,1)</f>
        <v>1</v>
      </c>
      <c r="AM5" s="4">
        <f>IF('Formula test'!$F5=1,0,1)</f>
        <v>1</v>
      </c>
      <c r="AN5" s="4">
        <f>IF('Formula test'!$D5&gt;7,0,1)</f>
        <v>1</v>
      </c>
      <c r="AO5" s="2">
        <f t="shared" si="1"/>
        <v>3</v>
      </c>
      <c r="AP5" s="2">
        <f>IF('Formula test'!$D5&gt;8,0,1)</f>
        <v>1</v>
      </c>
      <c r="AQ5" s="2">
        <f>IF('Formula test'!$G5=1,0.99,0)</f>
        <v>0</v>
      </c>
      <c r="AR5" s="2">
        <f t="shared" si="2"/>
        <v>2</v>
      </c>
      <c r="AS5" s="4"/>
      <c r="AT5" s="4"/>
      <c r="AU5" s="2"/>
      <c r="AV5" s="2">
        <f t="shared" si="3"/>
        <v>1</v>
      </c>
      <c r="AW5" s="2">
        <f t="shared" si="4"/>
        <v>3</v>
      </c>
      <c r="AX5" s="2">
        <f t="shared" si="5"/>
        <v>9</v>
      </c>
      <c r="AY5" s="2">
        <f t="shared" si="6"/>
        <v>0.45</v>
      </c>
      <c r="AZ5" s="4"/>
      <c r="BA5" s="2">
        <f t="shared" si="7"/>
        <v>27.709042804867966</v>
      </c>
    </row>
    <row r="6" spans="1:62" x14ac:dyDescent="0.25">
      <c r="A6" s="2" t="s">
        <v>64</v>
      </c>
      <c r="B6" s="2" t="s">
        <v>55</v>
      </c>
      <c r="C6" s="2" t="s">
        <v>62</v>
      </c>
      <c r="D6" s="2">
        <v>8</v>
      </c>
      <c r="E6" s="2" t="s">
        <v>56</v>
      </c>
      <c r="F6" s="2">
        <v>1</v>
      </c>
      <c r="G6" s="4">
        <v>1</v>
      </c>
      <c r="H6" s="2">
        <v>1</v>
      </c>
      <c r="I6" s="4"/>
      <c r="J6" s="4"/>
      <c r="K6" s="2">
        <v>1</v>
      </c>
      <c r="L6" s="2">
        <v>1</v>
      </c>
      <c r="M6" s="2">
        <v>1</v>
      </c>
      <c r="N6" s="2">
        <v>1</v>
      </c>
      <c r="O6" s="4"/>
      <c r="P6" s="2"/>
      <c r="Q6" s="4"/>
      <c r="R6" s="4"/>
      <c r="S6" s="4"/>
      <c r="T6" s="4"/>
      <c r="U6" s="2">
        <v>1</v>
      </c>
      <c r="V6" s="4"/>
      <c r="W6" s="2"/>
      <c r="X6" s="4">
        <v>1</v>
      </c>
      <c r="Y6" s="4"/>
      <c r="Z6" s="4">
        <f>SUMPRODUCT('Formula test'!$H6:$X6,'Privacy values mean'!$B$2:$R$2)</f>
        <v>26.928570999999998</v>
      </c>
      <c r="AA6" s="4">
        <f>SUMPRODUCT('Formula test'!$H6:$X6,'Privacy values mean'!$B$3:$R$3)</f>
        <v>27.999999000000003</v>
      </c>
      <c r="AB6" s="4">
        <f>SUMPRODUCT('Formula test'!$H6:$X6,'Privacy values mean'!$B$4:$R$4)</f>
        <v>31.125</v>
      </c>
      <c r="AC6" s="4">
        <f>SUMPRODUCT('Formula test'!$H6:$X6,'Privacy values mean'!$B$5:$R$5)</f>
        <v>24.363636</v>
      </c>
      <c r="AD6" s="4">
        <f>SUMPRODUCT('Formula test'!$H6:$X6,'Privacy values mean'!$B$6:$R$6)</f>
        <v>24.285712999999998</v>
      </c>
      <c r="AE6" s="4">
        <f>SUMPRODUCT('Formula test'!$H6:$X6,'Privacy values mean'!$B$7:$R$7)</f>
        <v>24.928572000000003</v>
      </c>
      <c r="AF6" s="4">
        <f>SUMPRODUCT('Formula test'!$H6:$X6,'Privacy values mean'!$B$8:$R$8)</f>
        <v>27.5</v>
      </c>
      <c r="AG6" s="4">
        <f t="shared" si="0"/>
        <v>187.13149100000001</v>
      </c>
      <c r="AH6" s="4"/>
      <c r="AI6" s="2">
        <f>1+ (AG6-'Privacy values mean'!$U$11)*19/('Privacy values mean'!$U$12-'Privacy values mean'!$U$11)</f>
        <v>7.4393901734747487</v>
      </c>
      <c r="AJ6" s="2">
        <f>1+ (AG6-'Privacy values mean'!$V$11)*19/('Privacy values mean'!$V$12-'Privacy values mean'!$V$11)</f>
        <v>5.2505989531250004</v>
      </c>
      <c r="AK6" s="2"/>
      <c r="AL6" s="2">
        <f>IF('Formula test'!$E6="l",0,1)</f>
        <v>0</v>
      </c>
      <c r="AM6" s="4">
        <f>IF('Formula test'!$F6=1,0,1)</f>
        <v>0</v>
      </c>
      <c r="AN6" s="4">
        <f>IF('Formula test'!$D6&gt;7,0,1)</f>
        <v>0</v>
      </c>
      <c r="AO6" s="2">
        <f t="shared" si="1"/>
        <v>0</v>
      </c>
      <c r="AP6" s="2">
        <f>IF('Formula test'!$D6&gt;8,0,1)</f>
        <v>1</v>
      </c>
      <c r="AQ6" s="2">
        <f>IF('Formula test'!$G6=1,0.99,0)</f>
        <v>0.99</v>
      </c>
      <c r="AR6" s="2">
        <f t="shared" si="2"/>
        <v>5.0000000000000044E-3</v>
      </c>
      <c r="AS6" s="4"/>
      <c r="AT6" s="4"/>
      <c r="AU6" s="2"/>
      <c r="AV6" s="2">
        <f t="shared" si="3"/>
        <v>1</v>
      </c>
      <c r="AW6" s="2">
        <f t="shared" si="4"/>
        <v>3</v>
      </c>
      <c r="AX6" s="2">
        <f t="shared" si="5"/>
        <v>9</v>
      </c>
      <c r="AY6" s="2">
        <f t="shared" si="6"/>
        <v>0.45</v>
      </c>
      <c r="AZ6" s="4"/>
      <c r="BA6" s="2">
        <f t="shared" si="7"/>
        <v>10.824312702405757</v>
      </c>
    </row>
    <row r="7" spans="1:62" x14ac:dyDescent="0.25">
      <c r="A7" s="2" t="s">
        <v>65</v>
      </c>
      <c r="B7" s="2" t="s">
        <v>66</v>
      </c>
      <c r="C7" s="4"/>
      <c r="D7" s="2">
        <v>10</v>
      </c>
      <c r="E7" s="2" t="s">
        <v>67</v>
      </c>
      <c r="F7" s="4"/>
      <c r="G7" s="4">
        <v>1</v>
      </c>
      <c r="H7" s="4"/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4"/>
      <c r="R7" s="2">
        <v>1</v>
      </c>
      <c r="S7" s="4"/>
      <c r="T7" s="2">
        <v>1</v>
      </c>
      <c r="U7" s="4"/>
      <c r="V7" s="2">
        <v>1</v>
      </c>
      <c r="W7" s="2"/>
      <c r="X7" s="4"/>
      <c r="Y7" s="4"/>
      <c r="Z7" s="4">
        <f>SUMPRODUCT('Formula test'!$H7:$X7,'Privacy values mean'!$B$2:$R$2)</f>
        <v>46.214286000000001</v>
      </c>
      <c r="AA7" s="4">
        <f>SUMPRODUCT('Formula test'!$H7:$X7,'Privacy values mean'!$B$3:$R$3)</f>
        <v>45</v>
      </c>
      <c r="AB7" s="4">
        <f>SUMPRODUCT('Formula test'!$H7:$X7,'Privacy values mean'!$B$4:$R$4)</f>
        <v>50.75</v>
      </c>
      <c r="AC7" s="4">
        <f>SUMPRODUCT('Formula test'!$H7:$X7,'Privacy values mean'!$B$5:$R$5)</f>
        <v>41.818181000000003</v>
      </c>
      <c r="AD7" s="4">
        <f>SUMPRODUCT('Formula test'!$H7:$X7,'Privacy values mean'!$B$6:$R$6)</f>
        <v>40.285715000000003</v>
      </c>
      <c r="AE7" s="4">
        <f>SUMPRODUCT('Formula test'!$H7:$X7,'Privacy values mean'!$B$7:$R$7)</f>
        <v>40.214286000000001</v>
      </c>
      <c r="AF7" s="4">
        <f>SUMPRODUCT('Formula test'!$H7:$X7,'Privacy values mean'!$B$8:$R$8)</f>
        <v>46.6875</v>
      </c>
      <c r="AG7" s="4">
        <f t="shared" si="0"/>
        <v>310.96996800000005</v>
      </c>
      <c r="AH7" s="4"/>
      <c r="AI7" s="2">
        <f>1+ (AG7-'Privacy values mean'!$U$11)*19/('Privacy values mean'!$U$12-'Privacy values mean'!$U$11)</f>
        <v>12.221845784263719</v>
      </c>
      <c r="AJ7" s="2">
        <f>1+ (AG7-'Privacy values mean'!$V$11)*19/('Privacy values mean'!$V$12-'Privacy values mean'!$V$11)</f>
        <v>8.0786410961538468</v>
      </c>
      <c r="AK7" s="2"/>
      <c r="AL7" s="2">
        <f>IF('Formula test'!$E7="l",0,1)</f>
        <v>1</v>
      </c>
      <c r="AM7" s="4">
        <f>IF('Formula test'!$F7=1,0,1)</f>
        <v>1</v>
      </c>
      <c r="AN7" s="4">
        <f>IF('Formula test'!$D7&gt;7,0,1)</f>
        <v>0</v>
      </c>
      <c r="AO7" s="2">
        <f t="shared" si="1"/>
        <v>2</v>
      </c>
      <c r="AP7" s="2">
        <f>IF('Formula test'!$D7&gt;8,0,1)</f>
        <v>0</v>
      </c>
      <c r="AQ7" s="2">
        <f>IF('Formula test'!$G7=1,0.99,0)</f>
        <v>0.99</v>
      </c>
      <c r="AR7" s="2">
        <f t="shared" si="2"/>
        <v>1.0000000000000009E-2</v>
      </c>
      <c r="AS7" s="4"/>
      <c r="AT7" s="4"/>
      <c r="AU7" s="2"/>
      <c r="AV7" s="2">
        <f t="shared" si="3"/>
        <v>1</v>
      </c>
      <c r="AW7" s="2">
        <f t="shared" si="4"/>
        <v>3</v>
      </c>
      <c r="AX7" s="2">
        <f t="shared" si="5"/>
        <v>9</v>
      </c>
      <c r="AY7" s="2">
        <f t="shared" si="6"/>
        <v>0.45</v>
      </c>
      <c r="AZ7" s="4"/>
      <c r="BA7" s="2">
        <f t="shared" si="7"/>
        <v>17.84389484502503</v>
      </c>
    </row>
    <row r="8" spans="1:62" x14ac:dyDescent="0.25">
      <c r="A8" s="2" t="s">
        <v>68</v>
      </c>
      <c r="B8" s="2" t="s">
        <v>66</v>
      </c>
      <c r="C8" s="4"/>
      <c r="D8" s="2">
        <v>6</v>
      </c>
      <c r="E8" s="2" t="s">
        <v>56</v>
      </c>
      <c r="F8" s="4"/>
      <c r="G8" s="4"/>
      <c r="H8" s="4"/>
      <c r="I8" s="4"/>
      <c r="J8" s="4"/>
      <c r="K8" s="4"/>
      <c r="L8" s="4"/>
      <c r="M8" s="4"/>
      <c r="N8" s="2">
        <v>1</v>
      </c>
      <c r="O8" s="4"/>
      <c r="P8" s="2"/>
      <c r="Q8" s="4"/>
      <c r="R8" s="4"/>
      <c r="S8" s="4"/>
      <c r="T8" s="4"/>
      <c r="U8" s="4"/>
      <c r="V8" s="4"/>
      <c r="W8" s="2">
        <v>1</v>
      </c>
      <c r="X8" s="4"/>
      <c r="Y8" s="4"/>
      <c r="Z8" s="4">
        <f>SUMPRODUCT('Formula test'!$H8:$X8,'Privacy values mean'!$B$2:$R$2)</f>
        <v>8.6428569999999993</v>
      </c>
      <c r="AA8" s="4">
        <f>SUMPRODUCT('Formula test'!$H8:$X8,'Privacy values mean'!$B$3:$R$3)</f>
        <v>9.1111110000000011</v>
      </c>
      <c r="AB8" s="4">
        <f>SUMPRODUCT('Formula test'!$H8:$X8,'Privacy values mean'!$B$4:$R$4)</f>
        <v>10.75</v>
      </c>
      <c r="AC8" s="4">
        <f>SUMPRODUCT('Formula test'!$H8:$X8,'Privacy values mean'!$B$5:$R$5)</f>
        <v>9.5454550000000005</v>
      </c>
      <c r="AD8" s="4">
        <f>SUMPRODUCT('Formula test'!$H8:$X8,'Privacy values mean'!$B$6:$R$6)</f>
        <v>9.5</v>
      </c>
      <c r="AE8" s="4">
        <f>SUMPRODUCT('Formula test'!$H8:$X8,'Privacy values mean'!$B$7:$R$7)</f>
        <v>8.2142859999999995</v>
      </c>
      <c r="AF8" s="4">
        <f>SUMPRODUCT('Formula test'!$H8:$X8,'Privacy values mean'!$B$8:$R$8)</f>
        <v>9.5</v>
      </c>
      <c r="AG8" s="4">
        <f t="shared" si="0"/>
        <v>65.263709000000006</v>
      </c>
      <c r="AH8" s="4"/>
      <c r="AI8" s="2">
        <f>1+ (AG8-'Privacy values mean'!$U$11)*19/('Privacy values mean'!$U$12-'Privacy values mean'!$U$11)</f>
        <v>2.733039837784597</v>
      </c>
      <c r="AJ8" s="2">
        <f>1+ (AG8-'Privacy values mean'!$V$11)*19/('Privacy values mean'!$V$12-'Privacy values mean'!$V$11)</f>
        <v>2.4675606622596153</v>
      </c>
      <c r="AK8" s="2"/>
      <c r="AL8" s="2">
        <f>IF('Formula test'!$E8="l",0,1)</f>
        <v>0</v>
      </c>
      <c r="AM8" s="4">
        <f>IF('Formula test'!$F8=1,0,1)</f>
        <v>1</v>
      </c>
      <c r="AN8" s="4">
        <f>IF('Formula test'!$D8&gt;7,0,1)</f>
        <v>1</v>
      </c>
      <c r="AO8" s="2">
        <f t="shared" si="1"/>
        <v>2</v>
      </c>
      <c r="AP8" s="2">
        <f>IF('Formula test'!$D8&gt;8,0,1)</f>
        <v>1</v>
      </c>
      <c r="AQ8" s="2">
        <f>IF('Formula test'!$G8=1,0.99,0)</f>
        <v>0</v>
      </c>
      <c r="AR8" s="2">
        <f t="shared" si="2"/>
        <v>1.5</v>
      </c>
      <c r="AS8" s="4"/>
      <c r="AT8" s="4"/>
      <c r="AU8" s="2"/>
      <c r="AV8" s="2">
        <f t="shared" si="3"/>
        <v>1</v>
      </c>
      <c r="AW8" s="2">
        <f t="shared" si="4"/>
        <v>3</v>
      </c>
      <c r="AX8" s="2">
        <f t="shared" si="5"/>
        <v>9</v>
      </c>
      <c r="AY8" s="2">
        <f t="shared" si="6"/>
        <v>0.45</v>
      </c>
      <c r="AZ8" s="4"/>
      <c r="BA8" s="2">
        <f t="shared" si="7"/>
        <v>8.062467521464562</v>
      </c>
    </row>
    <row r="9" spans="1:62" x14ac:dyDescent="0.25">
      <c r="A9" s="2" t="s">
        <v>69</v>
      </c>
      <c r="B9" s="2" t="s">
        <v>66</v>
      </c>
      <c r="C9" s="4"/>
      <c r="D9" s="2">
        <v>8</v>
      </c>
      <c r="E9" s="2" t="s">
        <v>56</v>
      </c>
      <c r="F9" s="4"/>
      <c r="G9" s="4"/>
      <c r="H9" s="4"/>
      <c r="I9" s="2">
        <v>1</v>
      </c>
      <c r="J9" s="4"/>
      <c r="K9" s="2">
        <v>1</v>
      </c>
      <c r="L9" s="2">
        <v>1</v>
      </c>
      <c r="M9" s="4"/>
      <c r="N9" s="2">
        <v>1</v>
      </c>
      <c r="O9" s="2">
        <v>1</v>
      </c>
      <c r="P9" s="2"/>
      <c r="Q9" s="4"/>
      <c r="R9" s="2">
        <v>1</v>
      </c>
      <c r="S9" s="4"/>
      <c r="T9" s="4"/>
      <c r="U9" s="4"/>
      <c r="V9" s="4"/>
      <c r="W9" s="2">
        <v>1</v>
      </c>
      <c r="X9" s="4"/>
      <c r="Y9" s="4"/>
      <c r="Z9" s="4">
        <f>SUMPRODUCT('Formula test'!$H9:$X9,'Privacy values mean'!$B$2:$R$2)</f>
        <v>29.214284999999997</v>
      </c>
      <c r="AA9" s="4">
        <f>SUMPRODUCT('Formula test'!$H9:$X9,'Privacy values mean'!$B$3:$R$3)</f>
        <v>27.222223</v>
      </c>
      <c r="AB9" s="4">
        <f>SUMPRODUCT('Formula test'!$H9:$X9,'Privacy values mean'!$B$4:$R$4)</f>
        <v>32.375</v>
      </c>
      <c r="AC9" s="4">
        <f>SUMPRODUCT('Formula test'!$H9:$X9,'Privacy values mean'!$B$5:$R$5)</f>
        <v>28.727273</v>
      </c>
      <c r="AD9" s="4">
        <f>SUMPRODUCT('Formula test'!$H9:$X9,'Privacy values mean'!$B$6:$R$6)</f>
        <v>26.142856999999999</v>
      </c>
      <c r="AE9" s="4">
        <f>SUMPRODUCT('Formula test'!$H9:$X9,'Privacy values mean'!$B$7:$R$7)</f>
        <v>24.857143000000004</v>
      </c>
      <c r="AF9" s="4">
        <f>SUMPRODUCT('Formula test'!$H9:$X9,'Privacy values mean'!$B$8:$R$8)</f>
        <v>30.25</v>
      </c>
      <c r="AG9" s="4">
        <f t="shared" si="0"/>
        <v>198.788781</v>
      </c>
      <c r="AH9" s="4"/>
      <c r="AI9" s="2">
        <f>1+ (AG9-'Privacy values mean'!$U$11)*19/('Privacy values mean'!$U$12-'Privacy values mean'!$U$11)</f>
        <v>7.8895771696140349</v>
      </c>
      <c r="AJ9" s="2">
        <f>1+ (AG9-'Privacy values mean'!$V$11)*19/('Privacy values mean'!$V$12-'Privacy values mean'!$V$11)</f>
        <v>5.5168111045673083</v>
      </c>
      <c r="AK9" s="2"/>
      <c r="AL9" s="2">
        <f>IF('Formula test'!$E9="l",0,1)</f>
        <v>0</v>
      </c>
      <c r="AM9" s="4">
        <f>IF('Formula test'!$F9=1,0,1)</f>
        <v>1</v>
      </c>
      <c r="AN9" s="4">
        <f>IF('Formula test'!$D9&gt;7,0,1)</f>
        <v>0</v>
      </c>
      <c r="AO9" s="2">
        <f t="shared" si="1"/>
        <v>1</v>
      </c>
      <c r="AP9" s="2">
        <f>IF('Formula test'!$D9&gt;8,0,1)</f>
        <v>1</v>
      </c>
      <c r="AQ9" s="2">
        <f>IF('Formula test'!$G9=1,0.99,0)</f>
        <v>0</v>
      </c>
      <c r="AR9" s="2">
        <f t="shared" si="2"/>
        <v>1</v>
      </c>
      <c r="AS9" s="4"/>
      <c r="AT9" s="4"/>
      <c r="AU9" s="2"/>
      <c r="AV9" s="2">
        <f t="shared" si="3"/>
        <v>1</v>
      </c>
      <c r="AW9" s="2">
        <f t="shared" si="4"/>
        <v>3</v>
      </c>
      <c r="AX9" s="2">
        <f t="shared" si="5"/>
        <v>9</v>
      </c>
      <c r="AY9" s="2">
        <f t="shared" si="6"/>
        <v>0.45</v>
      </c>
      <c r="AZ9" s="4"/>
      <c r="BA9" s="2">
        <f t="shared" si="7"/>
        <v>19.329464065554387</v>
      </c>
    </row>
    <row r="10" spans="1:62" x14ac:dyDescent="0.25">
      <c r="A10" s="2" t="s">
        <v>70</v>
      </c>
      <c r="B10" s="2" t="s">
        <v>66</v>
      </c>
      <c r="C10" s="4"/>
      <c r="D10" s="2">
        <v>8</v>
      </c>
      <c r="E10" s="2" t="s">
        <v>71</v>
      </c>
      <c r="F10" s="4"/>
      <c r="G10" s="4">
        <v>1</v>
      </c>
      <c r="H10" s="4"/>
      <c r="I10" s="2">
        <v>1</v>
      </c>
      <c r="J10" s="4"/>
      <c r="K10" s="4"/>
      <c r="L10" s="4"/>
      <c r="M10" s="2">
        <v>1</v>
      </c>
      <c r="N10" s="2">
        <v>1</v>
      </c>
      <c r="O10" s="4"/>
      <c r="P10" s="2"/>
      <c r="Q10" s="4"/>
      <c r="R10" s="4"/>
      <c r="S10" s="4"/>
      <c r="T10" s="4"/>
      <c r="U10" s="4"/>
      <c r="V10" s="4"/>
      <c r="W10" s="2"/>
      <c r="X10" s="4"/>
      <c r="Y10" s="4"/>
      <c r="Z10" s="4">
        <f>SUMPRODUCT('Formula test'!$H10:$X10,'Privacy values mean'!$B$2:$R$2)</f>
        <v>11.357142999999999</v>
      </c>
      <c r="AA10" s="4">
        <f>SUMPRODUCT('Formula test'!$H10:$X10,'Privacy values mean'!$B$3:$R$3)</f>
        <v>10.888888000000001</v>
      </c>
      <c r="AB10" s="4">
        <f>SUMPRODUCT('Formula test'!$H10:$X10,'Privacy values mean'!$B$4:$R$4)</f>
        <v>13.625</v>
      </c>
      <c r="AC10" s="4">
        <f>SUMPRODUCT('Formula test'!$H10:$X10,'Privacy values mean'!$B$5:$R$5)</f>
        <v>8.0909089999999999</v>
      </c>
      <c r="AD10" s="4">
        <f>SUMPRODUCT('Formula test'!$H10:$X10,'Privacy values mean'!$B$6:$R$6)</f>
        <v>9.6428570000000011</v>
      </c>
      <c r="AE10" s="4">
        <f>SUMPRODUCT('Formula test'!$H10:$X10,'Privacy values mean'!$B$7:$R$7)</f>
        <v>9.2142860000000013</v>
      </c>
      <c r="AF10" s="4">
        <f>SUMPRODUCT('Formula test'!$H10:$X10,'Privacy values mean'!$B$8:$R$8)</f>
        <v>10.1875</v>
      </c>
      <c r="AG10" s="4">
        <f t="shared" si="0"/>
        <v>73.006583000000006</v>
      </c>
      <c r="AH10" s="4"/>
      <c r="AI10" s="2">
        <f>1+ (AG10-'Privacy values mean'!$U$11)*19/('Privacy values mean'!$U$12-'Privacy values mean'!$U$11)</f>
        <v>3.0320579790116735</v>
      </c>
      <c r="AJ10" s="2">
        <f>1+ (AG10-'Privacy values mean'!$V$11)*19/('Privacy values mean'!$V$12-'Privacy values mean'!$V$11)</f>
        <v>2.6443811021634618</v>
      </c>
      <c r="AK10" s="2"/>
      <c r="AL10" s="2">
        <f>IF('Formula test'!$E10="l",0,1)</f>
        <v>1</v>
      </c>
      <c r="AM10" s="4">
        <f>IF('Formula test'!$F10=1,0,1)</f>
        <v>1</v>
      </c>
      <c r="AN10" s="4">
        <f>IF('Formula test'!$D10&gt;7,0,1)</f>
        <v>0</v>
      </c>
      <c r="AO10" s="2">
        <f t="shared" si="1"/>
        <v>2</v>
      </c>
      <c r="AP10" s="2">
        <f>IF('Formula test'!$D10&gt;8,0,1)</f>
        <v>1</v>
      </c>
      <c r="AQ10" s="2">
        <f>IF('Formula test'!$G10=1,0.99,0)</f>
        <v>0.99</v>
      </c>
      <c r="AR10" s="2">
        <f t="shared" si="2"/>
        <v>1.5000000000000013E-2</v>
      </c>
      <c r="AS10" s="4"/>
      <c r="AT10" s="4"/>
      <c r="AU10" s="2"/>
      <c r="AV10" s="2">
        <f t="shared" si="3"/>
        <v>1</v>
      </c>
      <c r="AW10" s="2">
        <f t="shared" si="4"/>
        <v>3</v>
      </c>
      <c r="AX10" s="2">
        <f t="shared" si="5"/>
        <v>9</v>
      </c>
      <c r="AY10" s="2">
        <f t="shared" si="6"/>
        <v>0.45</v>
      </c>
      <c r="AZ10" s="4"/>
      <c r="BA10" s="2">
        <f t="shared" si="7"/>
        <v>4.4419649392521023</v>
      </c>
    </row>
    <row r="11" spans="1:62" x14ac:dyDescent="0.25">
      <c r="A11" s="2" t="s">
        <v>72</v>
      </c>
      <c r="B11" s="2" t="s">
        <v>66</v>
      </c>
      <c r="C11" s="4"/>
      <c r="D11" s="2">
        <v>6</v>
      </c>
      <c r="E11" s="2" t="s">
        <v>56</v>
      </c>
      <c r="F11" s="4"/>
      <c r="G11" s="4">
        <v>1</v>
      </c>
      <c r="H11" s="2">
        <v>1</v>
      </c>
      <c r="I11" s="4"/>
      <c r="J11" s="4"/>
      <c r="K11" s="4"/>
      <c r="L11" s="4"/>
      <c r="M11" s="4"/>
      <c r="N11" s="2">
        <v>1</v>
      </c>
      <c r="O11" s="4"/>
      <c r="P11" s="2"/>
      <c r="Q11" s="2">
        <v>1</v>
      </c>
      <c r="R11" s="4"/>
      <c r="S11" s="4"/>
      <c r="T11" s="4"/>
      <c r="U11" s="4"/>
      <c r="V11" s="2">
        <v>1</v>
      </c>
      <c r="W11" s="2"/>
      <c r="X11" s="4"/>
      <c r="Y11" s="4"/>
      <c r="Z11" s="4">
        <f>SUMPRODUCT('Formula test'!$H11:$X11,'Privacy values mean'!$B$2:$R$2)</f>
        <v>16.357143000000001</v>
      </c>
      <c r="AA11" s="4">
        <f>SUMPRODUCT('Formula test'!$H11:$X11,'Privacy values mean'!$B$3:$R$3)</f>
        <v>16.11111</v>
      </c>
      <c r="AB11" s="4">
        <f>SUMPRODUCT('Formula test'!$H11:$X11,'Privacy values mean'!$B$4:$R$4)</f>
        <v>19.375</v>
      </c>
      <c r="AC11" s="4">
        <f>SUMPRODUCT('Formula test'!$H11:$X11,'Privacy values mean'!$B$5:$R$5)</f>
        <v>17.272727</v>
      </c>
      <c r="AD11" s="4">
        <f>SUMPRODUCT('Formula test'!$H11:$X11,'Privacy values mean'!$B$6:$R$6)</f>
        <v>16.071428000000001</v>
      </c>
      <c r="AE11" s="4">
        <f>SUMPRODUCT('Formula test'!$H11:$X11,'Privacy values mean'!$B$7:$R$7)</f>
        <v>14.428572000000001</v>
      </c>
      <c r="AF11" s="4">
        <f>SUMPRODUCT('Formula test'!$H11:$X11,'Privacy values mean'!$B$8:$R$8)</f>
        <v>17.875</v>
      </c>
      <c r="AG11" s="4">
        <f t="shared" si="0"/>
        <v>117.49098000000001</v>
      </c>
      <c r="AH11" s="4"/>
      <c r="AI11" s="2">
        <f>1+ (AG11-'Privacy values mean'!$U$11)*19/('Privacy values mean'!$U$12-'Privacy values mean'!$U$11)</f>
        <v>4.7499784442739683</v>
      </c>
      <c r="AJ11" s="2">
        <f>1+ (AG11-'Privacy values mean'!$V$11)*19/('Privacy values mean'!$V$12-'Privacy values mean'!$V$11)</f>
        <v>3.6602507451923079</v>
      </c>
      <c r="AK11" s="2"/>
      <c r="AL11" s="2">
        <f>IF('Formula test'!$E11="l",0,1)</f>
        <v>0</v>
      </c>
      <c r="AM11" s="4">
        <f>IF('Formula test'!$F11=1,0,1)</f>
        <v>1</v>
      </c>
      <c r="AN11" s="4">
        <f>IF('Formula test'!$D11&gt;7,0,1)</f>
        <v>1</v>
      </c>
      <c r="AO11" s="2">
        <f t="shared" si="1"/>
        <v>2</v>
      </c>
      <c r="AP11" s="2">
        <f>IF('Formula test'!$D11&gt;8,0,1)</f>
        <v>1</v>
      </c>
      <c r="AQ11" s="2">
        <f>IF('Formula test'!$G11=1,0.99,0)</f>
        <v>0.99</v>
      </c>
      <c r="AR11" s="2">
        <f t="shared" si="2"/>
        <v>1.5000000000000013E-2</v>
      </c>
      <c r="AS11" s="4"/>
      <c r="AT11" s="4"/>
      <c r="AU11" s="2"/>
      <c r="AV11" s="2">
        <f t="shared" si="3"/>
        <v>1</v>
      </c>
      <c r="AW11" s="2">
        <f t="shared" si="4"/>
        <v>3</v>
      </c>
      <c r="AX11" s="2">
        <f t="shared" si="5"/>
        <v>9</v>
      </c>
      <c r="AY11" s="2">
        <f t="shared" si="6"/>
        <v>0.45</v>
      </c>
      <c r="AZ11" s="4"/>
      <c r="BA11" s="2">
        <f t="shared" si="7"/>
        <v>6.9587184208613637</v>
      </c>
    </row>
    <row r="12" spans="1:62" x14ac:dyDescent="0.25">
      <c r="A12" s="2" t="s">
        <v>73</v>
      </c>
      <c r="B12" s="2" t="s">
        <v>66</v>
      </c>
      <c r="C12" s="4"/>
      <c r="D12" s="2">
        <v>9</v>
      </c>
      <c r="E12" s="2" t="s">
        <v>56</v>
      </c>
      <c r="F12" s="4"/>
      <c r="G12" s="4">
        <v>1</v>
      </c>
      <c r="H12" s="4"/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/>
      <c r="Q12" s="4"/>
      <c r="R12" s="4"/>
      <c r="S12" s="4"/>
      <c r="T12" s="4"/>
      <c r="U12" s="2">
        <v>1</v>
      </c>
      <c r="V12" s="4"/>
      <c r="W12" s="2"/>
      <c r="X12" s="4"/>
      <c r="Y12" s="4"/>
      <c r="Z12" s="4">
        <f>SUMPRODUCT('Formula test'!$H12:$X12,'Privacy values mean'!$B$2:$R$2)</f>
        <v>31.214284999999997</v>
      </c>
      <c r="AA12" s="4">
        <f>SUMPRODUCT('Formula test'!$H12:$X12,'Privacy values mean'!$B$3:$R$3)</f>
        <v>30</v>
      </c>
      <c r="AB12" s="4">
        <f>SUMPRODUCT('Formula test'!$H12:$X12,'Privacy values mean'!$B$4:$R$4)</f>
        <v>35.125</v>
      </c>
      <c r="AC12" s="4">
        <f>SUMPRODUCT('Formula test'!$H12:$X12,'Privacy values mean'!$B$5:$R$5)</f>
        <v>27.181818</v>
      </c>
      <c r="AD12" s="4">
        <f>SUMPRODUCT('Formula test'!$H12:$X12,'Privacy values mean'!$B$6:$R$6)</f>
        <v>27.071427999999997</v>
      </c>
      <c r="AE12" s="4">
        <f>SUMPRODUCT('Formula test'!$H12:$X12,'Privacy values mean'!$B$7:$R$7)</f>
        <v>26.428572000000003</v>
      </c>
      <c r="AF12" s="4">
        <f>SUMPRODUCT('Formula test'!$H12:$X12,'Privacy values mean'!$B$8:$R$8)</f>
        <v>30.8125</v>
      </c>
      <c r="AG12" s="4">
        <f t="shared" si="0"/>
        <v>207.83360299999998</v>
      </c>
      <c r="AH12" s="4"/>
      <c r="AI12" s="2">
        <f>1+ (AG12-'Privacy values mean'!$U$11)*19/('Privacy values mean'!$U$12-'Privacy values mean'!$U$11)</f>
        <v>8.238874583231997</v>
      </c>
      <c r="AJ12" s="2">
        <f>1+ (AG12-'Privacy values mean'!$V$11)*19/('Privacy values mean'!$V$12-'Privacy values mean'!$V$11)</f>
        <v>5.7233635300480765</v>
      </c>
      <c r="AK12" s="2"/>
      <c r="AL12" s="2">
        <f>IF('Formula test'!$E12="l",0,1)</f>
        <v>0</v>
      </c>
      <c r="AM12" s="4">
        <f>IF('Formula test'!$F12=1,0,1)</f>
        <v>1</v>
      </c>
      <c r="AN12" s="4">
        <f>IF('Formula test'!$D12&gt;7,0,1)</f>
        <v>0</v>
      </c>
      <c r="AO12" s="2">
        <f t="shared" si="1"/>
        <v>1</v>
      </c>
      <c r="AP12" s="2">
        <f>IF('Formula test'!$D12&gt;8,0,1)</f>
        <v>0</v>
      </c>
      <c r="AQ12" s="2">
        <f>IF('Formula test'!$G12=1,0.99,0)</f>
        <v>0.99</v>
      </c>
      <c r="AR12" s="2">
        <f t="shared" si="2"/>
        <v>5.0000000000000044E-3</v>
      </c>
      <c r="AS12" s="4"/>
      <c r="AT12" s="4"/>
      <c r="AU12" s="2"/>
      <c r="AV12" s="2">
        <f t="shared" si="3"/>
        <v>1</v>
      </c>
      <c r="AW12" s="2">
        <f t="shared" si="4"/>
        <v>3</v>
      </c>
      <c r="AX12" s="2">
        <f t="shared" si="5"/>
        <v>9</v>
      </c>
      <c r="AY12" s="2">
        <f t="shared" si="6"/>
        <v>0.45</v>
      </c>
      <c r="AZ12" s="4"/>
      <c r="BA12" s="2">
        <f t="shared" si="7"/>
        <v>11.987562518602555</v>
      </c>
    </row>
    <row r="13" spans="1:62" x14ac:dyDescent="0.25">
      <c r="A13" s="2" t="s">
        <v>74</v>
      </c>
      <c r="B13" s="2" t="s">
        <v>66</v>
      </c>
      <c r="C13" s="4"/>
      <c r="D13" s="2">
        <v>10</v>
      </c>
      <c r="E13" s="2" t="s">
        <v>75</v>
      </c>
      <c r="F13" s="4"/>
      <c r="G13" s="4"/>
      <c r="H13" s="4"/>
      <c r="I13" s="2">
        <v>1</v>
      </c>
      <c r="J13" s="2">
        <v>1</v>
      </c>
      <c r="K13" s="4"/>
      <c r="L13" s="4"/>
      <c r="M13" s="4"/>
      <c r="N13" s="2">
        <v>1</v>
      </c>
      <c r="O13" s="4"/>
      <c r="P13" s="2">
        <v>1</v>
      </c>
      <c r="Q13" s="4"/>
      <c r="R13" s="2">
        <v>1</v>
      </c>
      <c r="S13" s="4"/>
      <c r="T13" s="4"/>
      <c r="U13" s="4"/>
      <c r="V13" s="4"/>
      <c r="W13" s="2"/>
      <c r="X13" s="4"/>
      <c r="Y13" s="4"/>
      <c r="Z13" s="4">
        <f>SUMPRODUCT('Formula test'!$H13:$X13,'Privacy values mean'!$B$2:$R$2)</f>
        <v>19.857143000000001</v>
      </c>
      <c r="AA13" s="4">
        <f>SUMPRODUCT('Formula test'!$H13:$X13,'Privacy values mean'!$B$3:$R$3)</f>
        <v>18.777777999999998</v>
      </c>
      <c r="AB13" s="4">
        <f>SUMPRODUCT('Formula test'!$H13:$X13,'Privacy values mean'!$B$4:$R$4)</f>
        <v>22.25</v>
      </c>
      <c r="AC13" s="4">
        <f>SUMPRODUCT('Formula test'!$H13:$X13,'Privacy values mean'!$B$5:$R$5)</f>
        <v>15.363636</v>
      </c>
      <c r="AD13" s="4">
        <f>SUMPRODUCT('Formula test'!$H13:$X13,'Privacy values mean'!$B$6:$R$6)</f>
        <v>16.000001000000001</v>
      </c>
      <c r="AE13" s="4">
        <f>SUMPRODUCT('Formula test'!$H13:$X13,'Privacy values mean'!$B$7:$R$7)</f>
        <v>16.428571000000002</v>
      </c>
      <c r="AF13" s="4">
        <f>SUMPRODUCT('Formula test'!$H13:$X13,'Privacy values mean'!$B$8:$R$8)</f>
        <v>19.3125</v>
      </c>
      <c r="AG13" s="4">
        <f t="shared" si="0"/>
        <v>127.98962900000001</v>
      </c>
      <c r="AH13" s="4"/>
      <c r="AI13" s="2">
        <f>1+ (AG13-'Privacy values mean'!$U$11)*19/('Privacy values mean'!$U$12-'Privacy values mean'!$U$11)</f>
        <v>5.1554204686922276</v>
      </c>
      <c r="AJ13" s="2">
        <f>1+ (AG13-'Privacy values mean'!$V$11)*19/('Privacy values mean'!$V$12-'Privacy values mean'!$V$11)</f>
        <v>3.9000035468750003</v>
      </c>
      <c r="AK13" s="2"/>
      <c r="AL13" s="2">
        <f>IF('Formula test'!$E13="l",0,1)</f>
        <v>1</v>
      </c>
      <c r="AM13" s="4">
        <f>IF('Formula test'!$F13=1,0,1)</f>
        <v>1</v>
      </c>
      <c r="AN13" s="4">
        <f>IF('Formula test'!$D13&gt;7,0,1)</f>
        <v>0</v>
      </c>
      <c r="AO13" s="2">
        <f t="shared" si="1"/>
        <v>2</v>
      </c>
      <c r="AP13" s="2">
        <f>IF('Formula test'!$D13&gt;8,0,1)</f>
        <v>0</v>
      </c>
      <c r="AQ13" s="2">
        <f>IF('Formula test'!$G13=1,0.99,0)</f>
        <v>0</v>
      </c>
      <c r="AR13" s="2">
        <f t="shared" si="2"/>
        <v>1</v>
      </c>
      <c r="AS13" s="4"/>
      <c r="AT13" s="4"/>
      <c r="AU13" s="2"/>
      <c r="AV13" s="2">
        <f t="shared" si="3"/>
        <v>1</v>
      </c>
      <c r="AW13" s="2">
        <f t="shared" si="4"/>
        <v>3</v>
      </c>
      <c r="AX13" s="2">
        <f t="shared" si="5"/>
        <v>9</v>
      </c>
      <c r="AY13" s="2">
        <f t="shared" si="6"/>
        <v>0.45</v>
      </c>
      <c r="AZ13" s="4"/>
      <c r="BA13" s="2">
        <f t="shared" si="7"/>
        <v>12.630780148295958</v>
      </c>
    </row>
    <row r="14" spans="1:62" x14ac:dyDescent="0.25">
      <c r="A14" s="2" t="s">
        <v>76</v>
      </c>
      <c r="B14" s="2" t="s">
        <v>66</v>
      </c>
      <c r="C14" s="4"/>
      <c r="D14" s="2">
        <v>8</v>
      </c>
      <c r="E14" s="2" t="s">
        <v>67</v>
      </c>
      <c r="F14" s="2">
        <v>1</v>
      </c>
      <c r="G14" s="4">
        <v>1</v>
      </c>
      <c r="H14" s="2">
        <v>1</v>
      </c>
      <c r="I14" s="2">
        <v>1</v>
      </c>
      <c r="J14" s="2">
        <v>1</v>
      </c>
      <c r="K14" s="4"/>
      <c r="L14" s="2">
        <v>1</v>
      </c>
      <c r="M14" s="4"/>
      <c r="N14" s="2">
        <v>1</v>
      </c>
      <c r="O14" s="2">
        <v>1</v>
      </c>
      <c r="P14" s="2"/>
      <c r="Q14" s="4"/>
      <c r="R14" s="2">
        <v>1</v>
      </c>
      <c r="S14" s="4"/>
      <c r="T14" s="4"/>
      <c r="U14" s="4"/>
      <c r="V14" s="2">
        <v>1</v>
      </c>
      <c r="W14" s="2"/>
      <c r="X14" s="4"/>
      <c r="Y14" s="4"/>
      <c r="Z14" s="4">
        <f>SUMPRODUCT('Formula test'!$H14:$X14,'Privacy values mean'!$B$2:$R$2)</f>
        <v>31.571427999999997</v>
      </c>
      <c r="AA14" s="4">
        <f>SUMPRODUCT('Formula test'!$H14:$X14,'Privacy values mean'!$B$3:$R$3)</f>
        <v>29.888888999999999</v>
      </c>
      <c r="AB14" s="4">
        <f>SUMPRODUCT('Formula test'!$H14:$X14,'Privacy values mean'!$B$4:$R$4)</f>
        <v>36.625</v>
      </c>
      <c r="AC14" s="4">
        <f>SUMPRODUCT('Formula test'!$H14:$X14,'Privacy values mean'!$B$5:$R$5)</f>
        <v>29.909089999999999</v>
      </c>
      <c r="AD14" s="4">
        <f>SUMPRODUCT('Formula test'!$H14:$X14,'Privacy values mean'!$B$6:$R$6)</f>
        <v>27.785713999999999</v>
      </c>
      <c r="AE14" s="4">
        <f>SUMPRODUCT('Formula test'!$H14:$X14,'Privacy values mean'!$B$7:$R$7)</f>
        <v>27.714286000000001</v>
      </c>
      <c r="AF14" s="4">
        <f>SUMPRODUCT('Formula test'!$H14:$X14,'Privacy values mean'!$B$8:$R$8)</f>
        <v>33</v>
      </c>
      <c r="AG14" s="4">
        <f t="shared" si="0"/>
        <v>216.49440700000002</v>
      </c>
      <c r="AH14" s="4"/>
      <c r="AI14" s="2">
        <f>1+ (AG14-'Privacy values mean'!$U$11)*19/('Privacy values mean'!$U$12-'Privacy values mean'!$U$11)</f>
        <v>8.5733417996185768</v>
      </c>
      <c r="AJ14" s="2">
        <f>1+ (AG14-'Privacy values mean'!$V$11)*19/('Privacy values mean'!$V$12-'Privacy values mean'!$V$11)</f>
        <v>5.9211463137019233</v>
      </c>
      <c r="AK14" s="2"/>
      <c r="AL14" s="2">
        <f>IF('Formula test'!$E14="l",0,1)</f>
        <v>1</v>
      </c>
      <c r="AM14" s="4">
        <f>IF('Formula test'!$F14=1,0,1)</f>
        <v>0</v>
      </c>
      <c r="AN14" s="4">
        <f>IF('Formula test'!$D14&gt;7,0,1)</f>
        <v>0</v>
      </c>
      <c r="AO14" s="2">
        <f t="shared" si="1"/>
        <v>1</v>
      </c>
      <c r="AP14" s="2">
        <f>IF('Formula test'!$D14&gt;8,0,1)</f>
        <v>1</v>
      </c>
      <c r="AQ14" s="2">
        <f>IF('Formula test'!$G14=1,0.99,0)</f>
        <v>0.99</v>
      </c>
      <c r="AR14" s="2">
        <f t="shared" si="2"/>
        <v>1.0000000000000009E-2</v>
      </c>
      <c r="AS14" s="4"/>
      <c r="AT14" s="4"/>
      <c r="AU14" s="2"/>
      <c r="AV14" s="2">
        <f t="shared" si="3"/>
        <v>1</v>
      </c>
      <c r="AW14" s="2">
        <f t="shared" si="4"/>
        <v>3</v>
      </c>
      <c r="AX14" s="2">
        <f t="shared" si="5"/>
        <v>9</v>
      </c>
      <c r="AY14" s="2">
        <f t="shared" si="6"/>
        <v>0.45</v>
      </c>
      <c r="AZ14" s="4"/>
      <c r="BA14" s="2">
        <f t="shared" si="7"/>
        <v>12.517079027443122</v>
      </c>
    </row>
    <row r="15" spans="1:62" x14ac:dyDescent="0.25">
      <c r="A15" s="2" t="s">
        <v>77</v>
      </c>
      <c r="B15" s="2" t="s">
        <v>66</v>
      </c>
      <c r="C15" s="4"/>
      <c r="D15" s="2">
        <v>8</v>
      </c>
      <c r="E15" s="2" t="s">
        <v>71</v>
      </c>
      <c r="F15" s="4"/>
      <c r="G15" s="4">
        <v>1</v>
      </c>
      <c r="H15" s="2">
        <v>1</v>
      </c>
      <c r="I15" s="2">
        <v>1</v>
      </c>
      <c r="J15" s="2">
        <v>1</v>
      </c>
      <c r="K15" s="2">
        <v>1</v>
      </c>
      <c r="L15" s="4"/>
      <c r="M15" s="2">
        <v>1</v>
      </c>
      <c r="N15" s="2">
        <v>1</v>
      </c>
      <c r="O15" s="2">
        <v>1</v>
      </c>
      <c r="P15" s="2"/>
      <c r="Q15" s="4"/>
      <c r="R15" s="2">
        <v>1</v>
      </c>
      <c r="S15" s="4"/>
      <c r="T15" s="4"/>
      <c r="U15" s="4"/>
      <c r="V15" s="4"/>
      <c r="W15" s="2"/>
      <c r="X15" s="4"/>
      <c r="Y15" s="4"/>
      <c r="Z15" s="4">
        <f>SUMPRODUCT('Formula test'!$H15:$X15,'Privacy values mean'!$B$2:$R$2)</f>
        <v>31.571427999999997</v>
      </c>
      <c r="AA15" s="4">
        <f>SUMPRODUCT('Formula test'!$H15:$X15,'Privacy values mean'!$B$3:$R$3)</f>
        <v>29.444444999999998</v>
      </c>
      <c r="AB15" s="4">
        <f>SUMPRODUCT('Formula test'!$H15:$X15,'Privacy values mean'!$B$4:$R$4)</f>
        <v>36.5</v>
      </c>
      <c r="AC15" s="4">
        <f>SUMPRODUCT('Formula test'!$H15:$X15,'Privacy values mean'!$B$5:$R$5)</f>
        <v>27.727271999999999</v>
      </c>
      <c r="AD15" s="4">
        <f>SUMPRODUCT('Formula test'!$H15:$X15,'Privacy values mean'!$B$6:$R$6)</f>
        <v>26.071429000000002</v>
      </c>
      <c r="AE15" s="4">
        <f>SUMPRODUCT('Formula test'!$H15:$X15,'Privacy values mean'!$B$7:$R$7)</f>
        <v>26</v>
      </c>
      <c r="AF15" s="4">
        <f>SUMPRODUCT('Formula test'!$H15:$X15,'Privacy values mean'!$B$8:$R$8)</f>
        <v>30.9375</v>
      </c>
      <c r="AG15" s="4">
        <f t="shared" si="0"/>
        <v>208.25207399999999</v>
      </c>
      <c r="AH15" s="4"/>
      <c r="AI15" s="2">
        <f>1+ (AG15-'Privacy values mean'!$U$11)*19/('Privacy values mean'!$U$12-'Privacy values mean'!$U$11)</f>
        <v>8.2550353034732709</v>
      </c>
      <c r="AJ15" s="2">
        <f>1+ (AG15-'Privacy values mean'!$V$11)*19/('Privacy values mean'!$V$12-'Privacy values mean'!$V$11)</f>
        <v>5.7329199591346152</v>
      </c>
      <c r="AK15" s="2"/>
      <c r="AL15" s="2">
        <f>IF('Formula test'!$E15="l",0,1)</f>
        <v>1</v>
      </c>
      <c r="AM15" s="4">
        <f>IF('Formula test'!$F15=1,0,1)</f>
        <v>1</v>
      </c>
      <c r="AN15" s="4">
        <f>IF('Formula test'!$D15&gt;7,0,1)</f>
        <v>0</v>
      </c>
      <c r="AO15" s="2">
        <f t="shared" si="1"/>
        <v>2</v>
      </c>
      <c r="AP15" s="2">
        <f>IF('Formula test'!$D15&gt;8,0,1)</f>
        <v>1</v>
      </c>
      <c r="AQ15" s="2">
        <f>IF('Formula test'!$G15=1,0.99,0)</f>
        <v>0.99</v>
      </c>
      <c r="AR15" s="2">
        <f t="shared" si="2"/>
        <v>1.5000000000000013E-2</v>
      </c>
      <c r="AS15" s="4"/>
      <c r="AT15" s="4"/>
      <c r="AU15" s="2"/>
      <c r="AV15" s="2">
        <f t="shared" si="3"/>
        <v>1</v>
      </c>
      <c r="AW15" s="2">
        <f t="shared" si="4"/>
        <v>3</v>
      </c>
      <c r="AX15" s="2">
        <f t="shared" si="5"/>
        <v>9</v>
      </c>
      <c r="AY15" s="2">
        <f t="shared" si="6"/>
        <v>0.45</v>
      </c>
      <c r="AZ15" s="4"/>
      <c r="BA15" s="2">
        <f t="shared" si="7"/>
        <v>12.093626719588343</v>
      </c>
    </row>
    <row r="16" spans="1:62" x14ac:dyDescent="0.25">
      <c r="A16" s="2" t="s">
        <v>78</v>
      </c>
      <c r="B16" s="2" t="s">
        <v>79</v>
      </c>
      <c r="C16" s="4"/>
      <c r="D16" s="2">
        <v>8</v>
      </c>
      <c r="E16" s="2" t="s">
        <v>56</v>
      </c>
      <c r="F16" s="2">
        <v>1</v>
      </c>
      <c r="G16" s="4">
        <v>1</v>
      </c>
      <c r="H16" s="2">
        <v>1</v>
      </c>
      <c r="I16" s="4"/>
      <c r="J16" s="4"/>
      <c r="K16" s="4"/>
      <c r="L16" s="4"/>
      <c r="M16" s="2">
        <v>1</v>
      </c>
      <c r="N16" s="2">
        <v>1</v>
      </c>
      <c r="O16" s="4"/>
      <c r="P16" s="2"/>
      <c r="Q16" s="4"/>
      <c r="R16" s="4"/>
      <c r="S16" s="4"/>
      <c r="T16" s="4"/>
      <c r="U16" s="2">
        <v>1</v>
      </c>
      <c r="V16" s="4"/>
      <c r="W16" s="2"/>
      <c r="X16" s="4"/>
      <c r="Y16" s="4"/>
      <c r="Z16" s="4">
        <f>SUMPRODUCT('Formula test'!$H16:$X16,'Privacy values mean'!$B$2:$R$2)</f>
        <v>15.071427999999999</v>
      </c>
      <c r="AA16" s="4">
        <f>SUMPRODUCT('Formula test'!$H16:$X16,'Privacy values mean'!$B$3:$R$3)</f>
        <v>16.111110000000004</v>
      </c>
      <c r="AB16" s="4">
        <f>SUMPRODUCT('Formula test'!$H16:$X16,'Privacy values mean'!$B$4:$R$4)</f>
        <v>19.25</v>
      </c>
      <c r="AC16" s="4">
        <f>SUMPRODUCT('Formula test'!$H16:$X16,'Privacy values mean'!$B$5:$R$5)</f>
        <v>14.545453999999999</v>
      </c>
      <c r="AD16" s="4">
        <f>SUMPRODUCT('Formula test'!$H16:$X16,'Privacy values mean'!$B$6:$R$6)</f>
        <v>14.571428000000001</v>
      </c>
      <c r="AE16" s="4">
        <f>SUMPRODUCT('Formula test'!$H16:$X16,'Privacy values mean'!$B$7:$R$7)</f>
        <v>13.928572000000003</v>
      </c>
      <c r="AF16" s="4">
        <f>SUMPRODUCT('Formula test'!$H16:$X16,'Privacy values mean'!$B$8:$R$8)</f>
        <v>15.625</v>
      </c>
      <c r="AG16" s="4">
        <f t="shared" si="0"/>
        <v>109.102992</v>
      </c>
      <c r="AH16" s="4"/>
      <c r="AI16" s="2">
        <f>1+ (AG16-'Privacy values mean'!$U$11)*19/('Privacy values mean'!$U$12-'Privacy values mean'!$U$11)</f>
        <v>4.4260469712324308</v>
      </c>
      <c r="AJ16" s="2">
        <f>1+ (AG16-'Privacy values mean'!$V$11)*19/('Privacy values mean'!$V$12-'Privacy values mean'!$V$11)</f>
        <v>3.4686981346153845</v>
      </c>
      <c r="AK16" s="2"/>
      <c r="AL16" s="2">
        <f>IF('Formula test'!$E16="l",0,1)</f>
        <v>0</v>
      </c>
      <c r="AM16" s="4">
        <f>IF('Formula test'!$F16=1,0,1)</f>
        <v>0</v>
      </c>
      <c r="AN16" s="4">
        <f>IF('Formula test'!$D16&gt;7,0,1)</f>
        <v>0</v>
      </c>
      <c r="AO16" s="2">
        <f t="shared" si="1"/>
        <v>0</v>
      </c>
      <c r="AP16" s="2">
        <f>IF('Formula test'!$D16&gt;8,0,1)</f>
        <v>1</v>
      </c>
      <c r="AQ16" s="2">
        <f>IF('Formula test'!$G16=1,0.99,0)</f>
        <v>0.99</v>
      </c>
      <c r="AR16" s="2">
        <f t="shared" si="2"/>
        <v>5.0000000000000044E-3</v>
      </c>
      <c r="AS16" s="4"/>
      <c r="AT16" s="4"/>
      <c r="AU16" s="2"/>
      <c r="AV16" s="2">
        <f t="shared" si="3"/>
        <v>1</v>
      </c>
      <c r="AW16" s="2">
        <f t="shared" si="4"/>
        <v>3</v>
      </c>
      <c r="AX16" s="2">
        <f t="shared" si="5"/>
        <v>9</v>
      </c>
      <c r="AY16" s="2">
        <f t="shared" si="6"/>
        <v>0.45</v>
      </c>
      <c r="AZ16" s="4"/>
      <c r="BA16" s="2">
        <f t="shared" si="7"/>
        <v>6.4398983431431862</v>
      </c>
    </row>
    <row r="17" spans="1:53" x14ac:dyDescent="0.25">
      <c r="A17" s="2" t="s">
        <v>80</v>
      </c>
      <c r="B17" s="2" t="s">
        <v>79</v>
      </c>
      <c r="C17" s="2" t="s">
        <v>81</v>
      </c>
      <c r="D17" s="2">
        <v>12</v>
      </c>
      <c r="E17" s="2" t="s">
        <v>56</v>
      </c>
      <c r="F17" s="4"/>
      <c r="G17" s="4">
        <v>1</v>
      </c>
      <c r="H17" s="4"/>
      <c r="I17" s="2">
        <v>1</v>
      </c>
      <c r="J17" s="2">
        <v>1</v>
      </c>
      <c r="K17" s="4"/>
      <c r="L17" s="4"/>
      <c r="M17" s="2">
        <v>1</v>
      </c>
      <c r="N17" s="2">
        <v>1</v>
      </c>
      <c r="O17" s="4"/>
      <c r="P17" s="2"/>
      <c r="Q17" s="4"/>
      <c r="R17" s="4"/>
      <c r="S17" s="4"/>
      <c r="T17" s="4"/>
      <c r="U17" s="2">
        <v>1</v>
      </c>
      <c r="V17" s="4"/>
      <c r="W17" s="2"/>
      <c r="X17" s="4"/>
      <c r="Y17" s="4"/>
      <c r="Z17" s="4">
        <f>SUMPRODUCT('Formula test'!$H17:$X17,'Privacy values mean'!$B$2:$R$2)</f>
        <v>19.785713999999999</v>
      </c>
      <c r="AA17" s="4">
        <f>SUMPRODUCT('Formula test'!$H17:$X17,'Privacy values mean'!$B$3:$R$3)</f>
        <v>19.666665999999999</v>
      </c>
      <c r="AB17" s="4">
        <f>SUMPRODUCT('Formula test'!$H17:$X17,'Privacy values mean'!$B$4:$R$4)</f>
        <v>23.125</v>
      </c>
      <c r="AC17" s="4">
        <f>SUMPRODUCT('Formula test'!$H17:$X17,'Privacy values mean'!$B$5:$R$5)</f>
        <v>16.545453999999999</v>
      </c>
      <c r="AD17" s="4">
        <f>SUMPRODUCT('Formula test'!$H17:$X17,'Privacy values mean'!$B$6:$R$6)</f>
        <v>17.5</v>
      </c>
      <c r="AE17" s="4">
        <f>SUMPRODUCT('Formula test'!$H17:$X17,'Privacy values mean'!$B$7:$R$7)</f>
        <v>16.428572000000003</v>
      </c>
      <c r="AF17" s="4">
        <f>SUMPRODUCT('Formula test'!$H17:$X17,'Privacy values mean'!$B$8:$R$8)</f>
        <v>18.9375</v>
      </c>
      <c r="AG17" s="4">
        <f t="shared" si="0"/>
        <v>131.98890599999999</v>
      </c>
      <c r="AH17" s="4"/>
      <c r="AI17" s="2">
        <f>1+ (AG17-'Privacy values mean'!$U$11)*19/('Privacy values mean'!$U$12-'Privacy values mean'!$U$11)</f>
        <v>5.3098665277127139</v>
      </c>
      <c r="AJ17" s="2">
        <f>1+ (AG17-'Privacy values mean'!$V$11)*19/('Privacy values mean'!$V$12-'Privacy values mean'!$V$11)</f>
        <v>3.991333189903846</v>
      </c>
      <c r="AK17" s="2"/>
      <c r="AL17" s="2">
        <f>IF('Formula test'!$E17="l",0,1)</f>
        <v>0</v>
      </c>
      <c r="AM17" s="4">
        <f>IF('Formula test'!$F17=1,0,1)</f>
        <v>1</v>
      </c>
      <c r="AN17" s="4">
        <f>IF('Formula test'!$D17&gt;7,0,1)</f>
        <v>0</v>
      </c>
      <c r="AO17" s="2">
        <f t="shared" si="1"/>
        <v>1</v>
      </c>
      <c r="AP17" s="2">
        <f>IF('Formula test'!$D17&gt;8,0,1)</f>
        <v>0</v>
      </c>
      <c r="AQ17" s="2">
        <f>IF('Formula test'!$G17=1,0.99,0)</f>
        <v>0.99</v>
      </c>
      <c r="AR17" s="2">
        <f t="shared" si="2"/>
        <v>5.0000000000000044E-3</v>
      </c>
      <c r="AS17" s="4"/>
      <c r="AT17" s="4"/>
      <c r="AU17" s="2"/>
      <c r="AV17" s="2">
        <f t="shared" si="3"/>
        <v>1</v>
      </c>
      <c r="AW17" s="2">
        <f t="shared" si="4"/>
        <v>3</v>
      </c>
      <c r="AX17" s="2">
        <f t="shared" si="5"/>
        <v>9</v>
      </c>
      <c r="AY17" s="2">
        <f t="shared" si="6"/>
        <v>0.45</v>
      </c>
      <c r="AZ17" s="4"/>
      <c r="BA17" s="2">
        <f t="shared" si="7"/>
        <v>7.7258557978219979</v>
      </c>
    </row>
    <row r="18" spans="1:53" x14ac:dyDescent="0.25">
      <c r="A18" s="2" t="s">
        <v>82</v>
      </c>
      <c r="B18" s="2" t="s">
        <v>79</v>
      </c>
      <c r="C18" s="4"/>
      <c r="D18" s="2">
        <v>6</v>
      </c>
      <c r="E18" s="2" t="s">
        <v>67</v>
      </c>
      <c r="F18" s="4"/>
      <c r="G18" s="4">
        <v>1</v>
      </c>
      <c r="H18" s="4"/>
      <c r="I18" s="2">
        <v>1</v>
      </c>
      <c r="J18" s="2">
        <v>1</v>
      </c>
      <c r="K18" s="4"/>
      <c r="L18" s="4"/>
      <c r="M18" s="2">
        <v>1</v>
      </c>
      <c r="N18" s="2">
        <v>1</v>
      </c>
      <c r="O18" s="4"/>
      <c r="P18" s="2"/>
      <c r="Q18" s="4"/>
      <c r="R18" s="4"/>
      <c r="S18" s="4"/>
      <c r="T18" s="4"/>
      <c r="U18" s="2">
        <v>1</v>
      </c>
      <c r="V18" s="4"/>
      <c r="W18" s="2"/>
      <c r="X18" s="4"/>
      <c r="Y18" s="4"/>
      <c r="Z18" s="4">
        <f>SUMPRODUCT('Formula test'!$H18:$X18,'Privacy values mean'!$B$2:$R$2)</f>
        <v>19.785713999999999</v>
      </c>
      <c r="AA18" s="4">
        <f>SUMPRODUCT('Formula test'!$H18:$X18,'Privacy values mean'!$B$3:$R$3)</f>
        <v>19.666665999999999</v>
      </c>
      <c r="AB18" s="4">
        <f>SUMPRODUCT('Formula test'!$H18:$X18,'Privacy values mean'!$B$4:$R$4)</f>
        <v>23.125</v>
      </c>
      <c r="AC18" s="4">
        <f>SUMPRODUCT('Formula test'!$H18:$X18,'Privacy values mean'!$B$5:$R$5)</f>
        <v>16.545453999999999</v>
      </c>
      <c r="AD18" s="4">
        <f>SUMPRODUCT('Formula test'!$H18:$X18,'Privacy values mean'!$B$6:$R$6)</f>
        <v>17.5</v>
      </c>
      <c r="AE18" s="4">
        <f>SUMPRODUCT('Formula test'!$H18:$X18,'Privacy values mean'!$B$7:$R$7)</f>
        <v>16.428572000000003</v>
      </c>
      <c r="AF18" s="4">
        <f>SUMPRODUCT('Formula test'!$H18:$X18,'Privacy values mean'!$B$8:$R$8)</f>
        <v>18.9375</v>
      </c>
      <c r="AG18" s="4">
        <f t="shared" si="0"/>
        <v>131.98890599999999</v>
      </c>
      <c r="AH18" s="4"/>
      <c r="AI18" s="2">
        <f>1+ (AG18-'Privacy values mean'!$U$11)*19/('Privacy values mean'!$U$12-'Privacy values mean'!$U$11)</f>
        <v>5.3098665277127139</v>
      </c>
      <c r="AJ18" s="2">
        <f>1+ (AG18-'Privacy values mean'!$V$11)*19/('Privacy values mean'!$V$12-'Privacy values mean'!$V$11)</f>
        <v>3.991333189903846</v>
      </c>
      <c r="AK18" s="2"/>
      <c r="AL18" s="2">
        <f>IF('Formula test'!$E18="l",0,1)</f>
        <v>1</v>
      </c>
      <c r="AM18" s="4">
        <f>IF('Formula test'!$F18=1,0,1)</f>
        <v>1</v>
      </c>
      <c r="AN18" s="4">
        <f>IF('Formula test'!$D18&gt;7,0,1)</f>
        <v>1</v>
      </c>
      <c r="AO18" s="2">
        <f t="shared" si="1"/>
        <v>3</v>
      </c>
      <c r="AP18" s="2">
        <f>IF('Formula test'!$D18&gt;8,0,1)</f>
        <v>1</v>
      </c>
      <c r="AQ18" s="2">
        <f>IF('Formula test'!$G18=1,0.99,0)</f>
        <v>0.99</v>
      </c>
      <c r="AR18" s="2">
        <f t="shared" si="2"/>
        <v>2.0000000000000018E-2</v>
      </c>
      <c r="AS18" s="4"/>
      <c r="AT18" s="4"/>
      <c r="AU18" s="2"/>
      <c r="AV18" s="2">
        <f t="shared" si="3"/>
        <v>1</v>
      </c>
      <c r="AW18" s="2">
        <f t="shared" si="4"/>
        <v>3</v>
      </c>
      <c r="AX18" s="2">
        <f t="shared" si="5"/>
        <v>9</v>
      </c>
      <c r="AY18" s="2">
        <f t="shared" si="6"/>
        <v>0.45</v>
      </c>
      <c r="AZ18" s="4"/>
      <c r="BA18" s="2">
        <f t="shared" si="7"/>
        <v>7.8055037957376889</v>
      </c>
    </row>
    <row r="19" spans="1:53" x14ac:dyDescent="0.25">
      <c r="A19" s="2" t="s">
        <v>83</v>
      </c>
      <c r="B19" s="2" t="s">
        <v>79</v>
      </c>
      <c r="C19" s="4"/>
      <c r="D19" s="2">
        <v>6</v>
      </c>
      <c r="E19" s="2" t="s">
        <v>56</v>
      </c>
      <c r="F19" s="2">
        <v>1</v>
      </c>
      <c r="G19" s="4">
        <v>1</v>
      </c>
      <c r="H19" s="4"/>
      <c r="I19" s="2">
        <v>1</v>
      </c>
      <c r="J19" s="2">
        <v>1</v>
      </c>
      <c r="K19" s="4"/>
      <c r="L19" s="2" t="s">
        <v>84</v>
      </c>
      <c r="M19" s="2">
        <v>1</v>
      </c>
      <c r="N19" s="2">
        <v>1</v>
      </c>
      <c r="O19" s="2">
        <v>1</v>
      </c>
      <c r="P19" s="2">
        <v>1</v>
      </c>
      <c r="Q19" s="4"/>
      <c r="R19" s="4"/>
      <c r="S19" s="4"/>
      <c r="T19" s="4"/>
      <c r="U19" s="2">
        <v>1</v>
      </c>
      <c r="V19" s="4"/>
      <c r="W19" s="2"/>
      <c r="X19" s="4"/>
      <c r="Y19" s="4"/>
      <c r="Z19" s="4">
        <f>SUMPRODUCT('Formula test'!$H19:$X19,'Privacy values mean'!$B$2:$R$2)</f>
        <v>26.785713999999999</v>
      </c>
      <c r="AA19" s="4">
        <f>SUMPRODUCT('Formula test'!$H19:$X19,'Privacy values mean'!$B$3:$R$3)</f>
        <v>27.222222000000002</v>
      </c>
      <c r="AB19" s="4">
        <f>SUMPRODUCT('Formula test'!$H19:$X19,'Privacy values mean'!$B$4:$R$4)</f>
        <v>31.5</v>
      </c>
      <c r="AC19" s="4">
        <f>SUMPRODUCT('Formula test'!$H19:$X19,'Privacy values mean'!$B$5:$R$5)</f>
        <v>23.818182</v>
      </c>
      <c r="AD19" s="4">
        <f>SUMPRODUCT('Formula test'!$H19:$X19,'Privacy values mean'!$B$6:$R$6)</f>
        <v>24.214286000000001</v>
      </c>
      <c r="AE19" s="4">
        <f>SUMPRODUCT('Formula test'!$H19:$X19,'Privacy values mean'!$B$7:$R$7)</f>
        <v>23.642856999999999</v>
      </c>
      <c r="AF19" s="4">
        <f>SUMPRODUCT('Formula test'!$H19:$X19,'Privacy values mean'!$B$8:$R$8)</f>
        <v>27.25</v>
      </c>
      <c r="AG19" s="4">
        <f t="shared" si="0"/>
        <v>184.43326100000002</v>
      </c>
      <c r="AH19" s="4"/>
      <c r="AI19" s="2">
        <f>1+ (AG19-'Privacy values mean'!$U$11)*19/('Privacy values mean'!$U$12-'Privacy values mean'!$U$11)</f>
        <v>7.3351885915811073</v>
      </c>
      <c r="AJ19" s="2">
        <f>1+ (AG19-'Privacy values mean'!$V$11)*19/('Privacy values mean'!$V$12-'Privacy values mean'!$V$11)</f>
        <v>5.1889807199519229</v>
      </c>
      <c r="AK19" s="2"/>
      <c r="AL19" s="2">
        <f>IF('Formula test'!$E19="l",0,1)</f>
        <v>0</v>
      </c>
      <c r="AM19" s="4">
        <f>IF('Formula test'!$F19=1,0,1)</f>
        <v>0</v>
      </c>
      <c r="AN19" s="4">
        <f>IF('Formula test'!$D19&gt;7,0,1)</f>
        <v>1</v>
      </c>
      <c r="AO19" s="2">
        <f t="shared" si="1"/>
        <v>1</v>
      </c>
      <c r="AP19" s="2">
        <f>IF('Formula test'!$D19&gt;8,0,1)</f>
        <v>1</v>
      </c>
      <c r="AQ19" s="2">
        <f>IF('Formula test'!$G19=1,0.99,0)</f>
        <v>0.99</v>
      </c>
      <c r="AR19" s="2">
        <f t="shared" si="2"/>
        <v>1.0000000000000009E-2</v>
      </c>
      <c r="AS19" s="4"/>
      <c r="AT19" s="4"/>
      <c r="AU19" s="2"/>
      <c r="AV19" s="2">
        <f t="shared" si="3"/>
        <v>1</v>
      </c>
      <c r="AW19" s="2">
        <f t="shared" si="4"/>
        <v>3</v>
      </c>
      <c r="AX19" s="2">
        <f t="shared" si="5"/>
        <v>9</v>
      </c>
      <c r="AY19" s="2">
        <f t="shared" si="6"/>
        <v>0.45</v>
      </c>
      <c r="AZ19" s="4"/>
      <c r="BA19" s="2">
        <f t="shared" si="7"/>
        <v>10.709375343708416</v>
      </c>
    </row>
    <row r="20" spans="1:53" ht="15.75" customHeight="1" x14ac:dyDescent="0.25">
      <c r="A20" s="2" t="s">
        <v>85</v>
      </c>
      <c r="B20" s="2" t="s">
        <v>79</v>
      </c>
      <c r="C20" s="4"/>
      <c r="D20" s="2">
        <v>6</v>
      </c>
      <c r="E20" s="2" t="s">
        <v>56</v>
      </c>
      <c r="F20" s="4"/>
      <c r="G20" s="4">
        <v>1</v>
      </c>
      <c r="H20" s="4"/>
      <c r="I20" s="2">
        <v>1</v>
      </c>
      <c r="J20" s="2">
        <v>1</v>
      </c>
      <c r="K20" s="4"/>
      <c r="L20" s="4"/>
      <c r="M20" s="4"/>
      <c r="N20" s="2">
        <v>1</v>
      </c>
      <c r="O20" s="4"/>
      <c r="P20" s="2"/>
      <c r="Q20" s="2">
        <v>1</v>
      </c>
      <c r="R20" s="4"/>
      <c r="S20" s="4"/>
      <c r="T20" s="4"/>
      <c r="U20" s="2">
        <v>1</v>
      </c>
      <c r="V20" s="4"/>
      <c r="W20" s="2"/>
      <c r="X20" s="4"/>
      <c r="Y20" s="4"/>
      <c r="Z20" s="4">
        <f>SUMPRODUCT('Formula test'!$H20:$X20,'Privacy values mean'!$B$2:$R$2)</f>
        <v>20.785713999999999</v>
      </c>
      <c r="AA20" s="4">
        <f>SUMPRODUCT('Formula test'!$H20:$X20,'Privacy values mean'!$B$3:$R$3)</f>
        <v>19.666665999999999</v>
      </c>
      <c r="AB20" s="4">
        <f>SUMPRODUCT('Formula test'!$H20:$X20,'Privacy values mean'!$B$4:$R$4)</f>
        <v>22.75</v>
      </c>
      <c r="AC20" s="4">
        <f>SUMPRODUCT('Formula test'!$H20:$X20,'Privacy values mean'!$B$5:$R$5)</f>
        <v>19.181818</v>
      </c>
      <c r="AD20" s="4">
        <f>SUMPRODUCT('Formula test'!$H20:$X20,'Privacy values mean'!$B$6:$R$6)</f>
        <v>18.642856999999999</v>
      </c>
      <c r="AE20" s="4">
        <f>SUMPRODUCT('Formula test'!$H20:$X20,'Privacy values mean'!$B$7:$R$7)</f>
        <v>16.571429000000002</v>
      </c>
      <c r="AF20" s="4">
        <f>SUMPRODUCT('Formula test'!$H20:$X20,'Privacy values mean'!$B$8:$R$8)</f>
        <v>20.8125</v>
      </c>
      <c r="AG20" s="4">
        <f t="shared" si="0"/>
        <v>138.41098399999998</v>
      </c>
      <c r="AH20" s="4"/>
      <c r="AI20" s="2">
        <f>1+ (AG20-'Privacy values mean'!$U$11)*19/('Privacy values mean'!$U$12-'Privacy values mean'!$U$11)</f>
        <v>5.5578775151542379</v>
      </c>
      <c r="AJ20" s="2">
        <f>1+ (AG20-'Privacy values mean'!$V$11)*19/('Privacy values mean'!$V$12-'Privacy values mean'!$V$11)</f>
        <v>4.1379912211538459</v>
      </c>
      <c r="AK20" s="2"/>
      <c r="AL20" s="2">
        <f>IF('Formula test'!$E20="l",0,1)</f>
        <v>0</v>
      </c>
      <c r="AM20" s="4">
        <f>IF('Formula test'!$F20=1,0,1)</f>
        <v>1</v>
      </c>
      <c r="AN20" s="4">
        <f>IF('Formula test'!$D20&gt;7,0,1)</f>
        <v>1</v>
      </c>
      <c r="AO20" s="2">
        <f t="shared" si="1"/>
        <v>2</v>
      </c>
      <c r="AP20" s="2">
        <f>IF('Formula test'!$D20&gt;8,0,1)</f>
        <v>1</v>
      </c>
      <c r="AQ20" s="2">
        <f>IF('Formula test'!$G20=1,0.99,0)</f>
        <v>0.99</v>
      </c>
      <c r="AR20" s="2">
        <f t="shared" si="2"/>
        <v>1.5000000000000013E-2</v>
      </c>
      <c r="AS20" s="4"/>
      <c r="AT20" s="4"/>
      <c r="AU20" s="2"/>
      <c r="AV20" s="2">
        <f t="shared" si="3"/>
        <v>1</v>
      </c>
      <c r="AW20" s="2">
        <f t="shared" si="4"/>
        <v>3</v>
      </c>
      <c r="AX20" s="2">
        <f t="shared" si="5"/>
        <v>9</v>
      </c>
      <c r="AY20" s="2">
        <f t="shared" si="6"/>
        <v>0.45</v>
      </c>
      <c r="AZ20" s="4"/>
      <c r="BA20" s="2">
        <f t="shared" si="7"/>
        <v>8.1422905597009585</v>
      </c>
    </row>
    <row r="21" spans="1:53" ht="15.75" customHeight="1" x14ac:dyDescent="0.25">
      <c r="A21" s="2" t="s">
        <v>86</v>
      </c>
      <c r="B21" s="2" t="s">
        <v>79</v>
      </c>
      <c r="C21" s="4"/>
      <c r="D21" s="2">
        <v>8</v>
      </c>
      <c r="E21" s="2" t="s">
        <v>56</v>
      </c>
      <c r="F21" s="2">
        <v>1</v>
      </c>
      <c r="G21" s="4"/>
      <c r="H21" s="2">
        <v>1</v>
      </c>
      <c r="I21" s="2">
        <v>1</v>
      </c>
      <c r="J21" s="4"/>
      <c r="K21" s="4"/>
      <c r="L21" s="4"/>
      <c r="M21" s="4"/>
      <c r="N21" s="2">
        <v>1</v>
      </c>
      <c r="O21" s="4"/>
      <c r="P21" s="2"/>
      <c r="Q21" s="4"/>
      <c r="R21" s="4"/>
      <c r="S21" s="4"/>
      <c r="T21" s="4"/>
      <c r="U21" s="2">
        <v>1</v>
      </c>
      <c r="V21" s="4"/>
      <c r="W21" s="2"/>
      <c r="X21" s="4"/>
      <c r="Y21" s="4"/>
      <c r="Z21" s="4">
        <f>SUMPRODUCT('Formula test'!$H21:$X21,'Privacy values mean'!$B$2:$R$2)</f>
        <v>13.785713999999999</v>
      </c>
      <c r="AA21" s="4">
        <f>SUMPRODUCT('Formula test'!$H21:$X21,'Privacy values mean'!$B$3:$R$3)</f>
        <v>15.11111</v>
      </c>
      <c r="AB21" s="4">
        <f>SUMPRODUCT('Formula test'!$H21:$X21,'Privacy values mean'!$B$4:$R$4)</f>
        <v>18.5</v>
      </c>
      <c r="AC21" s="4">
        <f>SUMPRODUCT('Formula test'!$H21:$X21,'Privacy values mean'!$B$5:$R$5)</f>
        <v>13.636362999999999</v>
      </c>
      <c r="AD21" s="4">
        <f>SUMPRODUCT('Formula test'!$H21:$X21,'Privacy values mean'!$B$6:$R$6)</f>
        <v>13.714285</v>
      </c>
      <c r="AE21" s="4">
        <f>SUMPRODUCT('Formula test'!$H21:$X21,'Privacy values mean'!$B$7:$R$7)</f>
        <v>13.071429000000002</v>
      </c>
      <c r="AF21" s="4">
        <f>SUMPRODUCT('Formula test'!$H21:$X21,'Privacy values mean'!$B$8:$R$8)</f>
        <v>15.1875</v>
      </c>
      <c r="AG21" s="4">
        <f t="shared" si="0"/>
        <v>103.00640100000001</v>
      </c>
      <c r="AH21" s="4"/>
      <c r="AI21" s="2">
        <f>1+ (AG21-'Privacy values mean'!$U$11)*19/('Privacy values mean'!$U$12-'Privacy values mean'!$U$11)</f>
        <v>4.190605801888629</v>
      </c>
      <c r="AJ21" s="2">
        <f>1+ (AG21-'Privacy values mean'!$V$11)*19/('Privacy values mean'!$V$12-'Privacy values mean'!$V$11)</f>
        <v>3.3294730997596158</v>
      </c>
      <c r="AK21" s="2"/>
      <c r="AL21" s="2">
        <f>IF('Formula test'!$E21="l",0,1)</f>
        <v>0</v>
      </c>
      <c r="AM21" s="4">
        <f>IF('Formula test'!$F21=1,0,1)</f>
        <v>0</v>
      </c>
      <c r="AN21" s="4">
        <f>IF('Formula test'!$D21&gt;7,0,1)</f>
        <v>0</v>
      </c>
      <c r="AO21" s="2">
        <f t="shared" si="1"/>
        <v>0</v>
      </c>
      <c r="AP21" s="2">
        <f>IF('Formula test'!$D21&gt;8,0,1)</f>
        <v>1</v>
      </c>
      <c r="AQ21" s="2">
        <f>IF('Formula test'!$G21=1,0.99,0)</f>
        <v>0</v>
      </c>
      <c r="AR21" s="2">
        <f t="shared" si="2"/>
        <v>0.5</v>
      </c>
      <c r="AS21" s="4"/>
      <c r="AT21" s="4"/>
      <c r="AU21" s="2"/>
      <c r="AV21" s="2">
        <f t="shared" si="3"/>
        <v>1</v>
      </c>
      <c r="AW21" s="2">
        <f t="shared" si="4"/>
        <v>3</v>
      </c>
      <c r="AX21" s="2">
        <f t="shared" si="5"/>
        <v>9</v>
      </c>
      <c r="AY21" s="2">
        <f t="shared" si="6"/>
        <v>0.45</v>
      </c>
      <c r="AZ21" s="4"/>
      <c r="BA21" s="2">
        <f t="shared" si="7"/>
        <v>8.1716813136828268</v>
      </c>
    </row>
    <row r="22" spans="1:53" ht="15.75" customHeight="1" x14ac:dyDescent="0.25">
      <c r="A22" s="2" t="s">
        <v>87</v>
      </c>
      <c r="B22" s="2" t="s">
        <v>79</v>
      </c>
      <c r="C22" s="4"/>
      <c r="D22" s="2">
        <v>8</v>
      </c>
      <c r="E22" s="2" t="s">
        <v>71</v>
      </c>
      <c r="F22" s="4"/>
      <c r="G22" s="4"/>
      <c r="H22" s="4"/>
      <c r="I22" s="4"/>
      <c r="J22" s="4"/>
      <c r="K22" s="4"/>
      <c r="L22" s="4"/>
      <c r="M22" s="4"/>
      <c r="N22" s="2">
        <v>1</v>
      </c>
      <c r="O22" s="4"/>
      <c r="P22" s="2"/>
      <c r="Q22" s="4"/>
      <c r="R22" s="4"/>
      <c r="S22" s="4"/>
      <c r="T22" s="4"/>
      <c r="U22" s="4"/>
      <c r="V22" s="2">
        <v>1</v>
      </c>
      <c r="W22" s="2"/>
      <c r="X22" s="4"/>
      <c r="Y22" s="4"/>
      <c r="Z22" s="4">
        <f>SUMPRODUCT('Formula test'!$H22:$X22,'Privacy values mean'!$B$2:$R$2)</f>
        <v>8.3571430000000007</v>
      </c>
      <c r="AA22" s="4">
        <f>SUMPRODUCT('Formula test'!$H22:$X22,'Privacy values mean'!$B$3:$R$3)</f>
        <v>8.6666659999999993</v>
      </c>
      <c r="AB22" s="4">
        <f>SUMPRODUCT('Formula test'!$H22:$X22,'Privacy values mean'!$B$4:$R$4)</f>
        <v>10.75</v>
      </c>
      <c r="AC22" s="4">
        <f>SUMPRODUCT('Formula test'!$H22:$X22,'Privacy values mean'!$B$5:$R$5)</f>
        <v>9.3636359999999996</v>
      </c>
      <c r="AD22" s="4">
        <f>SUMPRODUCT('Formula test'!$H22:$X22,'Privacy values mean'!$B$6:$R$6)</f>
        <v>9.4285709999999998</v>
      </c>
      <c r="AE22" s="4">
        <f>SUMPRODUCT('Formula test'!$H22:$X22,'Privacy values mean'!$B$7:$R$7)</f>
        <v>7.9285720000000008</v>
      </c>
      <c r="AF22" s="4">
        <f>SUMPRODUCT('Formula test'!$H22:$X22,'Privacy values mean'!$B$8:$R$8)</f>
        <v>9.5625</v>
      </c>
      <c r="AG22" s="4">
        <f t="shared" si="0"/>
        <v>64.057087999999993</v>
      </c>
      <c r="AH22" s="4"/>
      <c r="AI22" s="2">
        <f>1+ (AG22-'Privacy values mean'!$U$11)*19/('Privacy values mean'!$U$12-'Privacy values mean'!$U$11)</f>
        <v>2.6864419506711612</v>
      </c>
      <c r="AJ22" s="2">
        <f>1+ (AG22-'Privacy values mean'!$V$11)*19/('Privacy values mean'!$V$12-'Privacy values mean'!$V$11)</f>
        <v>2.4400056153846155</v>
      </c>
      <c r="AK22" s="2"/>
      <c r="AL22" s="2">
        <f>IF('Formula test'!$E22="l",0,1)</f>
        <v>1</v>
      </c>
      <c r="AM22" s="4">
        <f>IF('Formula test'!$F22=1,0,1)</f>
        <v>1</v>
      </c>
      <c r="AN22" s="4">
        <f>IF('Formula test'!$D22&gt;7,0,1)</f>
        <v>0</v>
      </c>
      <c r="AO22" s="2">
        <f t="shared" si="1"/>
        <v>2</v>
      </c>
      <c r="AP22" s="2">
        <f>IF('Formula test'!$D22&gt;8,0,1)</f>
        <v>1</v>
      </c>
      <c r="AQ22" s="2">
        <f>IF('Formula test'!$G22=1,0.99,0)</f>
        <v>0</v>
      </c>
      <c r="AR22" s="2">
        <f t="shared" si="2"/>
        <v>1.5</v>
      </c>
      <c r="AS22" s="4"/>
      <c r="AT22" s="4"/>
      <c r="AU22" s="2"/>
      <c r="AV22" s="2">
        <f t="shared" si="3"/>
        <v>1</v>
      </c>
      <c r="AW22" s="2">
        <f t="shared" si="4"/>
        <v>3</v>
      </c>
      <c r="AX22" s="2">
        <f t="shared" si="5"/>
        <v>9</v>
      </c>
      <c r="AY22" s="2">
        <f t="shared" si="6"/>
        <v>0.45</v>
      </c>
      <c r="AZ22" s="4"/>
      <c r="BA22" s="2">
        <f t="shared" si="7"/>
        <v>7.9250037544799259</v>
      </c>
    </row>
    <row r="23" spans="1:53" ht="15.75" customHeight="1" x14ac:dyDescent="0.25">
      <c r="A23" s="2" t="s">
        <v>88</v>
      </c>
      <c r="B23" s="2" t="s">
        <v>79</v>
      </c>
      <c r="C23" s="4"/>
      <c r="D23" s="2">
        <v>8</v>
      </c>
      <c r="E23" s="2" t="s">
        <v>71</v>
      </c>
      <c r="F23" s="4"/>
      <c r="G23" s="4">
        <v>1</v>
      </c>
      <c r="H23" s="4"/>
      <c r="I23" s="2">
        <v>1</v>
      </c>
      <c r="J23" s="2">
        <v>1</v>
      </c>
      <c r="K23" s="4"/>
      <c r="L23" s="4"/>
      <c r="M23" s="2">
        <v>1</v>
      </c>
      <c r="N23" s="2">
        <v>1</v>
      </c>
      <c r="O23" s="4"/>
      <c r="P23" s="2"/>
      <c r="Q23" s="4"/>
      <c r="R23" s="4"/>
      <c r="S23" s="4"/>
      <c r="T23" s="4"/>
      <c r="U23" s="2">
        <v>1</v>
      </c>
      <c r="V23" s="4"/>
      <c r="W23" s="2"/>
      <c r="X23" s="4"/>
      <c r="Y23" s="4"/>
      <c r="Z23" s="4">
        <f>SUMPRODUCT('Formula test'!$H23:$X23,'Privacy values mean'!$B$2:$R$2)</f>
        <v>19.785713999999999</v>
      </c>
      <c r="AA23" s="4">
        <f>SUMPRODUCT('Formula test'!$H23:$X23,'Privacy values mean'!$B$3:$R$3)</f>
        <v>19.666665999999999</v>
      </c>
      <c r="AB23" s="4">
        <f>SUMPRODUCT('Formula test'!$H23:$X23,'Privacy values mean'!$B$4:$R$4)</f>
        <v>23.125</v>
      </c>
      <c r="AC23" s="4">
        <f>SUMPRODUCT('Formula test'!$H23:$X23,'Privacy values mean'!$B$5:$R$5)</f>
        <v>16.545453999999999</v>
      </c>
      <c r="AD23" s="4">
        <f>SUMPRODUCT('Formula test'!$H23:$X23,'Privacy values mean'!$B$6:$R$6)</f>
        <v>17.5</v>
      </c>
      <c r="AE23" s="4">
        <f>SUMPRODUCT('Formula test'!$H23:$X23,'Privacy values mean'!$B$7:$R$7)</f>
        <v>16.428572000000003</v>
      </c>
      <c r="AF23" s="4">
        <f>SUMPRODUCT('Formula test'!$H23:$X23,'Privacy values mean'!$B$8:$R$8)</f>
        <v>18.9375</v>
      </c>
      <c r="AG23" s="4">
        <f t="shared" si="0"/>
        <v>131.98890599999999</v>
      </c>
      <c r="AH23" s="4"/>
      <c r="AI23" s="2">
        <f>1+ (AG23-'Privacy values mean'!$U$11)*19/('Privacy values mean'!$U$12-'Privacy values mean'!$U$11)</f>
        <v>5.3098665277127139</v>
      </c>
      <c r="AJ23" s="2">
        <f>1+ (AG23-'Privacy values mean'!$V$11)*19/('Privacy values mean'!$V$12-'Privacy values mean'!$V$11)</f>
        <v>3.991333189903846</v>
      </c>
      <c r="AK23" s="2"/>
      <c r="AL23" s="2">
        <f>IF('Formula test'!$E23="l",0,1)</f>
        <v>1</v>
      </c>
      <c r="AM23" s="4">
        <f>IF('Formula test'!$F23=1,0,1)</f>
        <v>1</v>
      </c>
      <c r="AN23" s="4">
        <f>IF('Formula test'!$D23&gt;7,0,1)</f>
        <v>0</v>
      </c>
      <c r="AO23" s="2">
        <f t="shared" si="1"/>
        <v>2</v>
      </c>
      <c r="AP23" s="2">
        <f>IF('Formula test'!$D23&gt;8,0,1)</f>
        <v>1</v>
      </c>
      <c r="AQ23" s="2">
        <f>IF('Formula test'!$G23=1,0.99,0)</f>
        <v>0.99</v>
      </c>
      <c r="AR23" s="2">
        <f t="shared" si="2"/>
        <v>1.5000000000000013E-2</v>
      </c>
      <c r="AS23" s="4"/>
      <c r="AT23" s="4"/>
      <c r="AU23" s="2"/>
      <c r="AV23" s="2">
        <f t="shared" si="3"/>
        <v>1</v>
      </c>
      <c r="AW23" s="2">
        <f t="shared" si="4"/>
        <v>3</v>
      </c>
      <c r="AX23" s="2">
        <f t="shared" si="5"/>
        <v>9</v>
      </c>
      <c r="AY23" s="2">
        <f t="shared" si="6"/>
        <v>0.45</v>
      </c>
      <c r="AZ23" s="4"/>
      <c r="BA23" s="2">
        <f t="shared" si="7"/>
        <v>7.7789544630991267</v>
      </c>
    </row>
    <row r="24" spans="1:53" ht="15.75" customHeight="1" x14ac:dyDescent="0.25">
      <c r="A24" s="2" t="s">
        <v>89</v>
      </c>
      <c r="B24" s="2" t="s">
        <v>79</v>
      </c>
      <c r="C24" s="4"/>
      <c r="D24" s="2">
        <v>6</v>
      </c>
      <c r="E24" s="2" t="s">
        <v>56</v>
      </c>
      <c r="F24" s="4"/>
      <c r="G24" s="4"/>
      <c r="H24" s="2">
        <v>1</v>
      </c>
      <c r="I24" s="4"/>
      <c r="J24" s="4"/>
      <c r="K24" s="2">
        <v>1</v>
      </c>
      <c r="L24" s="2">
        <v>1</v>
      </c>
      <c r="M24" s="4"/>
      <c r="N24" s="2">
        <v>1</v>
      </c>
      <c r="O24" s="4"/>
      <c r="P24" s="2">
        <v>1</v>
      </c>
      <c r="Q24" s="4"/>
      <c r="R24" s="4"/>
      <c r="S24" s="4"/>
      <c r="T24" s="4"/>
      <c r="U24" s="4"/>
      <c r="V24" s="4"/>
      <c r="W24" s="2"/>
      <c r="X24" s="4"/>
      <c r="Y24" s="4"/>
      <c r="Z24" s="4">
        <f>SUMPRODUCT('Formula test'!$H24:$X24,'Privacy values mean'!$B$2:$R$2)</f>
        <v>16.714286000000001</v>
      </c>
      <c r="AA24" s="4">
        <f>SUMPRODUCT('Formula test'!$H24:$X24,'Privacy values mean'!$B$3:$R$3)</f>
        <v>17.444444000000001</v>
      </c>
      <c r="AB24" s="4">
        <f>SUMPRODUCT('Formula test'!$H24:$X24,'Privacy values mean'!$B$4:$R$4)</f>
        <v>20</v>
      </c>
      <c r="AC24" s="4">
        <f>SUMPRODUCT('Formula test'!$H24:$X24,'Privacy values mean'!$B$5:$R$5)</f>
        <v>11.909091</v>
      </c>
      <c r="AD24" s="4">
        <f>SUMPRODUCT('Formula test'!$H24:$X24,'Privacy values mean'!$B$6:$R$6)</f>
        <v>13.928571</v>
      </c>
      <c r="AE24" s="4">
        <f>SUMPRODUCT('Formula test'!$H24:$X24,'Privacy values mean'!$B$7:$R$7)</f>
        <v>16</v>
      </c>
      <c r="AF24" s="4">
        <f>SUMPRODUCT('Formula test'!$H24:$X24,'Privacy values mean'!$B$8:$R$8)</f>
        <v>17.0625</v>
      </c>
      <c r="AG24" s="4">
        <f t="shared" si="0"/>
        <v>113.05889200000001</v>
      </c>
      <c r="AH24" s="4"/>
      <c r="AI24" s="2">
        <f>1+ (AG24-'Privacy values mean'!$U$11)*19/('Privacy values mean'!$U$12-'Privacy values mean'!$U$11)</f>
        <v>4.5788178757932165</v>
      </c>
      <c r="AJ24" s="2">
        <f>1+ (AG24-'Privacy values mean'!$V$11)*19/('Privacy values mean'!$V$12-'Privacy values mean'!$V$11)</f>
        <v>3.5590371971153849</v>
      </c>
      <c r="AK24" s="2"/>
      <c r="AL24" s="2">
        <f>IF('Formula test'!$E24="l",0,1)</f>
        <v>0</v>
      </c>
      <c r="AM24" s="4">
        <f>IF('Formula test'!$F24=1,0,1)</f>
        <v>1</v>
      </c>
      <c r="AN24" s="4">
        <f>IF('Formula test'!$D24&gt;7,0,1)</f>
        <v>1</v>
      </c>
      <c r="AO24" s="2">
        <f t="shared" si="1"/>
        <v>2</v>
      </c>
      <c r="AP24" s="2">
        <f>IF('Formula test'!$D24&gt;8,0,1)</f>
        <v>1</v>
      </c>
      <c r="AQ24" s="2">
        <f>IF('Formula test'!$G24=1,0.99,0)</f>
        <v>0</v>
      </c>
      <c r="AR24" s="2">
        <f t="shared" si="2"/>
        <v>1.5</v>
      </c>
      <c r="AS24" s="4"/>
      <c r="AT24" s="4"/>
      <c r="AU24" s="2"/>
      <c r="AV24" s="2">
        <f t="shared" si="3"/>
        <v>1</v>
      </c>
      <c r="AW24" s="2">
        <f t="shared" si="4"/>
        <v>3</v>
      </c>
      <c r="AX24" s="2">
        <f t="shared" si="5"/>
        <v>9</v>
      </c>
      <c r="AY24" s="2">
        <f t="shared" si="6"/>
        <v>0.45</v>
      </c>
      <c r="AZ24" s="4"/>
      <c r="BA24" s="2">
        <f t="shared" si="7"/>
        <v>13.507512733589989</v>
      </c>
    </row>
    <row r="25" spans="1:53" ht="15.75" customHeight="1" x14ac:dyDescent="0.25">
      <c r="A25" s="2" t="s">
        <v>90</v>
      </c>
      <c r="B25" s="2" t="s">
        <v>91</v>
      </c>
      <c r="C25" s="2" t="s">
        <v>92</v>
      </c>
      <c r="D25" s="2">
        <v>8</v>
      </c>
      <c r="E25" s="2" t="s">
        <v>59</v>
      </c>
      <c r="F25" s="4"/>
      <c r="G25" s="4">
        <v>1</v>
      </c>
      <c r="H25" s="4"/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/>
      <c r="Q25" s="2">
        <v>1</v>
      </c>
      <c r="R25" s="4"/>
      <c r="S25" s="4"/>
      <c r="T25" s="2">
        <v>1</v>
      </c>
      <c r="U25" s="2">
        <v>1</v>
      </c>
      <c r="V25" s="2">
        <v>1</v>
      </c>
      <c r="W25" s="2"/>
      <c r="X25" s="4"/>
      <c r="Y25" s="4"/>
      <c r="Z25" s="4">
        <f>SUMPRODUCT('Formula test'!$H25:$X25,'Privacy values mean'!$B$2:$R$2)</f>
        <v>47.142856999999999</v>
      </c>
      <c r="AA25" s="4">
        <f>SUMPRODUCT('Formula test'!$H25:$X25,'Privacy values mean'!$B$3:$R$3)</f>
        <v>45.888888000000001</v>
      </c>
      <c r="AB25" s="4">
        <f>SUMPRODUCT('Formula test'!$H25:$X25,'Privacy values mean'!$B$4:$R$4)</f>
        <v>51.25</v>
      </c>
      <c r="AC25" s="4">
        <f>SUMPRODUCT('Formula test'!$H25:$X25,'Privacy values mean'!$B$5:$R$5)</f>
        <v>45.636363000000003</v>
      </c>
      <c r="AD25" s="4">
        <f>SUMPRODUCT('Formula test'!$H25:$X25,'Privacy values mean'!$B$6:$R$6)</f>
        <v>42.928570999999998</v>
      </c>
      <c r="AE25" s="4">
        <f>SUMPRODUCT('Formula test'!$H25:$X25,'Privacy values mean'!$B$7:$R$7)</f>
        <v>40.357144000000005</v>
      </c>
      <c r="AF25" s="4">
        <f>SUMPRODUCT('Formula test'!$H25:$X25,'Privacy values mean'!$B$8:$R$8)</f>
        <v>48.1875</v>
      </c>
      <c r="AG25" s="4">
        <f t="shared" si="0"/>
        <v>321.39132300000006</v>
      </c>
      <c r="AH25" s="4"/>
      <c r="AI25" s="2">
        <f>1+ (AG25-'Privacy values mean'!$U$11)*19/('Privacy values mean'!$U$12-'Privacy values mean'!$U$11)</f>
        <v>12.62430283072573</v>
      </c>
      <c r="AJ25" s="2">
        <f>1+ (AG25-'Privacy values mean'!$V$11)*19/('Privacy values mean'!$V$12-'Privacy values mean'!$V$11)</f>
        <v>8.3166287704326933</v>
      </c>
      <c r="AK25" s="2"/>
      <c r="AL25" s="2">
        <f>IF('Formula test'!$E25="l",0,1)</f>
        <v>1</v>
      </c>
      <c r="AM25" s="4">
        <f>IF('Formula test'!$F25=1,0,1)</f>
        <v>1</v>
      </c>
      <c r="AN25" s="4">
        <f>IF('Formula test'!$D25&gt;7,0,1)</f>
        <v>0</v>
      </c>
      <c r="AO25" s="2">
        <f t="shared" si="1"/>
        <v>2</v>
      </c>
      <c r="AP25" s="2">
        <f>IF('Formula test'!$D25&gt;8,0,1)</f>
        <v>1</v>
      </c>
      <c r="AQ25" s="2">
        <f>IF('Formula test'!$G25=1,0.99,0)</f>
        <v>0.99</v>
      </c>
      <c r="AR25" s="2">
        <f t="shared" si="2"/>
        <v>1.5000000000000013E-2</v>
      </c>
      <c r="AS25" s="4"/>
      <c r="AT25" s="4"/>
      <c r="AU25" s="2"/>
      <c r="AV25" s="2">
        <f t="shared" si="3"/>
        <v>1</v>
      </c>
      <c r="AW25" s="2">
        <f t="shared" si="4"/>
        <v>3</v>
      </c>
      <c r="AX25" s="2">
        <f t="shared" si="5"/>
        <v>9</v>
      </c>
      <c r="AY25" s="2">
        <f t="shared" si="6"/>
        <v>0.45</v>
      </c>
      <c r="AZ25" s="4"/>
      <c r="BA25" s="2">
        <f t="shared" si="7"/>
        <v>18.494603647013196</v>
      </c>
    </row>
    <row r="26" spans="1:53" ht="15.75" customHeight="1" x14ac:dyDescent="0.25">
      <c r="A26" s="2" t="s">
        <v>93</v>
      </c>
      <c r="B26" s="2" t="s">
        <v>91</v>
      </c>
      <c r="C26" s="4"/>
      <c r="D26" s="2">
        <v>8</v>
      </c>
      <c r="E26" s="2" t="s">
        <v>56</v>
      </c>
      <c r="F26" s="2">
        <v>1</v>
      </c>
      <c r="G26" s="4">
        <v>1</v>
      </c>
      <c r="H26" s="4"/>
      <c r="I26" s="2">
        <v>1</v>
      </c>
      <c r="J26" s="2">
        <v>1</v>
      </c>
      <c r="K26" s="2">
        <v>1</v>
      </c>
      <c r="L26" s="2">
        <v>1</v>
      </c>
      <c r="M26" s="4"/>
      <c r="N26" s="2">
        <v>1</v>
      </c>
      <c r="O26" s="2">
        <v>1</v>
      </c>
      <c r="P26" s="2"/>
      <c r="Q26" s="4"/>
      <c r="R26" s="2">
        <v>1</v>
      </c>
      <c r="S26" s="4"/>
      <c r="T26" s="2">
        <v>1</v>
      </c>
      <c r="U26" s="2">
        <v>1</v>
      </c>
      <c r="V26" s="4"/>
      <c r="W26" s="2"/>
      <c r="X26" s="4"/>
      <c r="Y26" s="4"/>
      <c r="Z26" s="4">
        <f>SUMPRODUCT('Formula test'!$H26:$X26,'Privacy values mean'!$B$2:$R$2)</f>
        <v>38.357141999999996</v>
      </c>
      <c r="AA26" s="4">
        <f>SUMPRODUCT('Formula test'!$H26:$X26,'Privacy values mean'!$B$3:$R$3)</f>
        <v>36.777777999999998</v>
      </c>
      <c r="AB26" s="4">
        <f>SUMPRODUCT('Formula test'!$H26:$X26,'Privacy values mean'!$B$4:$R$4)</f>
        <v>41.875</v>
      </c>
      <c r="AC26" s="4">
        <f>SUMPRODUCT('Formula test'!$H26:$X26,'Privacy values mean'!$B$5:$R$5)</f>
        <v>37.090907999999999</v>
      </c>
      <c r="AD26" s="4">
        <f>SUMPRODUCT('Formula test'!$H26:$X26,'Privacy values mean'!$B$6:$R$6)</f>
        <v>34</v>
      </c>
      <c r="AE26" s="4">
        <f>SUMPRODUCT('Formula test'!$H26:$X26,'Privacy values mean'!$B$7:$R$7)</f>
        <v>33.071429000000002</v>
      </c>
      <c r="AF26" s="4">
        <f>SUMPRODUCT('Formula test'!$H26:$X26,'Privacy values mean'!$B$8:$R$8)</f>
        <v>39.5</v>
      </c>
      <c r="AG26" s="4">
        <f t="shared" si="0"/>
        <v>260.67225699999995</v>
      </c>
      <c r="AH26" s="4"/>
      <c r="AI26" s="2">
        <f>1+ (AG26-'Privacy values mean'!$U$11)*19/('Privacy values mean'!$U$12-'Privacy values mean'!$U$11)</f>
        <v>10.279423881079358</v>
      </c>
      <c r="AJ26" s="2">
        <f>1+ (AG26-'Privacy values mean'!$V$11)*19/('Privacy values mean'!$V$12-'Privacy values mean'!$V$11)</f>
        <v>6.9300154843749988</v>
      </c>
      <c r="AK26" s="2"/>
      <c r="AL26" s="2">
        <f>IF('Formula test'!$E26="l",0,1)</f>
        <v>0</v>
      </c>
      <c r="AM26" s="4">
        <f>IF('Formula test'!$F26=1,0,1)</f>
        <v>0</v>
      </c>
      <c r="AN26" s="4">
        <f>IF('Formula test'!$D26&gt;7,0,1)</f>
        <v>0</v>
      </c>
      <c r="AO26" s="2">
        <f t="shared" si="1"/>
        <v>0</v>
      </c>
      <c r="AP26" s="2">
        <f>IF('Formula test'!$D26&gt;8,0,1)</f>
        <v>1</v>
      </c>
      <c r="AQ26" s="2">
        <f>IF('Formula test'!$G26=1,0.99,0)</f>
        <v>0.99</v>
      </c>
      <c r="AR26" s="2">
        <f t="shared" si="2"/>
        <v>5.0000000000000044E-3</v>
      </c>
      <c r="AS26" s="4"/>
      <c r="AT26" s="4"/>
      <c r="AU26" s="2"/>
      <c r="AV26" s="2">
        <f t="shared" si="3"/>
        <v>1</v>
      </c>
      <c r="AW26" s="2">
        <f t="shared" si="4"/>
        <v>3</v>
      </c>
      <c r="AX26" s="2">
        <f t="shared" si="5"/>
        <v>9</v>
      </c>
      <c r="AY26" s="2">
        <f t="shared" si="6"/>
        <v>0.45</v>
      </c>
      <c r="AZ26" s="4"/>
      <c r="BA26" s="2">
        <f t="shared" si="7"/>
        <v>14.956561746970465</v>
      </c>
    </row>
    <row r="27" spans="1:53" ht="15.75" customHeight="1" x14ac:dyDescent="0.25">
      <c r="A27" s="2" t="s">
        <v>94</v>
      </c>
      <c r="B27" s="2" t="s">
        <v>91</v>
      </c>
      <c r="C27" s="2" t="s">
        <v>95</v>
      </c>
      <c r="D27" s="2">
        <v>8</v>
      </c>
      <c r="E27" s="2" t="s">
        <v>96</v>
      </c>
      <c r="F27" s="2">
        <v>1</v>
      </c>
      <c r="G27" s="4">
        <v>1</v>
      </c>
      <c r="H27" s="4"/>
      <c r="I27" s="2">
        <v>1</v>
      </c>
      <c r="J27" s="2">
        <v>1</v>
      </c>
      <c r="K27" s="2">
        <v>1</v>
      </c>
      <c r="L27" s="4"/>
      <c r="M27" s="2">
        <v>1</v>
      </c>
      <c r="N27" s="2">
        <v>1</v>
      </c>
      <c r="O27" s="2">
        <v>1</v>
      </c>
      <c r="P27" s="2"/>
      <c r="Q27" s="2">
        <v>1</v>
      </c>
      <c r="R27" s="4"/>
      <c r="S27" s="4"/>
      <c r="T27" s="2">
        <v>1</v>
      </c>
      <c r="U27" s="2">
        <v>1</v>
      </c>
      <c r="V27" s="2">
        <v>1</v>
      </c>
      <c r="W27" s="2"/>
      <c r="X27" s="4"/>
      <c r="Y27" s="4"/>
      <c r="Z27" s="4">
        <f>SUMPRODUCT('Formula test'!$H27:$X27,'Privacy values mean'!$B$2:$R$2)</f>
        <v>43.5</v>
      </c>
      <c r="AA27" s="4">
        <f>SUMPRODUCT('Formula test'!$H27:$X27,'Privacy values mean'!$B$3:$R$3)</f>
        <v>42.777777</v>
      </c>
      <c r="AB27" s="4">
        <f>SUMPRODUCT('Formula test'!$H27:$X27,'Privacy values mean'!$B$4:$R$4)</f>
        <v>48.125</v>
      </c>
      <c r="AC27" s="4">
        <f>SUMPRODUCT('Formula test'!$H27:$X27,'Privacy values mean'!$B$5:$R$5)</f>
        <v>43.727271999999999</v>
      </c>
      <c r="AD27" s="4">
        <f>SUMPRODUCT('Formula test'!$H27:$X27,'Privacy values mean'!$B$6:$R$6)</f>
        <v>40.5</v>
      </c>
      <c r="AE27" s="4">
        <f>SUMPRODUCT('Formula test'!$H27:$X27,'Privacy values mean'!$B$7:$R$7)</f>
        <v>37.000001000000005</v>
      </c>
      <c r="AF27" s="4">
        <f>SUMPRODUCT('Formula test'!$H27:$X27,'Privacy values mean'!$B$8:$R$8)</f>
        <v>44.875</v>
      </c>
      <c r="AG27" s="4">
        <f t="shared" si="0"/>
        <v>300.50504999999998</v>
      </c>
      <c r="AH27" s="4"/>
      <c r="AI27" s="2">
        <f>1+ (AG27-'Privacy values mean'!$U$11)*19/('Privacy values mean'!$U$12-'Privacy values mean'!$U$11)</f>
        <v>11.817706400301924</v>
      </c>
      <c r="AJ27" s="2">
        <f>1+ (AG27-'Privacy values mean'!$V$11)*19/('Privacy values mean'!$V$12-'Privacy values mean'!$V$11)</f>
        <v>7.8396585937500003</v>
      </c>
      <c r="AK27" s="2"/>
      <c r="AL27" s="2">
        <f>IF('Formula test'!$E27="l",0,1)</f>
        <v>1</v>
      </c>
      <c r="AM27" s="4">
        <f>IF('Formula test'!$F27=1,0,1)</f>
        <v>0</v>
      </c>
      <c r="AN27" s="4">
        <f>IF('Formula test'!$D27&gt;7,0,1)</f>
        <v>0</v>
      </c>
      <c r="AO27" s="2">
        <f t="shared" si="1"/>
        <v>1</v>
      </c>
      <c r="AP27" s="2">
        <f>IF('Formula test'!$D27&gt;8,0,1)</f>
        <v>1</v>
      </c>
      <c r="AQ27" s="2">
        <f>IF('Formula test'!$G27=1,0.99,0)</f>
        <v>0.99</v>
      </c>
      <c r="AR27" s="2">
        <f t="shared" si="2"/>
        <v>1.0000000000000009E-2</v>
      </c>
      <c r="AS27" s="4"/>
      <c r="AT27" s="4"/>
      <c r="AU27" s="2"/>
      <c r="AV27" s="2">
        <f t="shared" si="3"/>
        <v>1</v>
      </c>
      <c r="AW27" s="2">
        <f t="shared" si="4"/>
        <v>3</v>
      </c>
      <c r="AX27" s="2">
        <f t="shared" si="5"/>
        <v>9</v>
      </c>
      <c r="AY27" s="2">
        <f t="shared" si="6"/>
        <v>0.45</v>
      </c>
      <c r="AZ27" s="4"/>
      <c r="BA27" s="2">
        <f t="shared" si="7"/>
        <v>17.253851344440807</v>
      </c>
    </row>
    <row r="28" spans="1:53" ht="15.75" customHeight="1" x14ac:dyDescent="0.25">
      <c r="A28" s="2" t="s">
        <v>97</v>
      </c>
      <c r="B28" s="2" t="s">
        <v>91</v>
      </c>
      <c r="C28" s="2" t="s">
        <v>97</v>
      </c>
      <c r="D28" s="2">
        <v>8</v>
      </c>
      <c r="E28" s="2" t="s">
        <v>56</v>
      </c>
      <c r="F28" s="2">
        <v>1</v>
      </c>
      <c r="G28" s="4">
        <v>1</v>
      </c>
      <c r="H28" s="4"/>
      <c r="I28" s="2">
        <v>1</v>
      </c>
      <c r="J28" s="2">
        <v>1</v>
      </c>
      <c r="K28" s="2">
        <v>1</v>
      </c>
      <c r="L28" s="2">
        <v>1</v>
      </c>
      <c r="M28" s="4"/>
      <c r="N28" s="2">
        <v>1</v>
      </c>
      <c r="O28" s="2">
        <v>1</v>
      </c>
      <c r="P28" s="2"/>
      <c r="Q28" s="4"/>
      <c r="R28" s="4"/>
      <c r="S28" s="4"/>
      <c r="T28" s="2">
        <v>1</v>
      </c>
      <c r="U28" s="4"/>
      <c r="V28" s="4"/>
      <c r="W28" s="2"/>
      <c r="X28" s="4"/>
      <c r="Y28" s="4"/>
      <c r="Z28" s="4">
        <f>SUMPRODUCT('Formula test'!$H28:$X28,'Privacy values mean'!$B$2:$R$2)</f>
        <v>28</v>
      </c>
      <c r="AA28" s="4">
        <f>SUMPRODUCT('Formula test'!$H28:$X28,'Privacy values mean'!$B$3:$R$3)</f>
        <v>27</v>
      </c>
      <c r="AB28" s="4">
        <f>SUMPRODUCT('Formula test'!$H28:$X28,'Privacy values mean'!$B$4:$R$4)</f>
        <v>30.875</v>
      </c>
      <c r="AC28" s="4">
        <f>SUMPRODUCT('Formula test'!$H28:$X28,'Privacy values mean'!$B$5:$R$5)</f>
        <v>24.363636</v>
      </c>
      <c r="AD28" s="4">
        <f>SUMPRODUCT('Formula test'!$H28:$X28,'Privacy values mean'!$B$6:$R$6)</f>
        <v>24.142857000000003</v>
      </c>
      <c r="AE28" s="4">
        <f>SUMPRODUCT('Formula test'!$H28:$X28,'Privacy values mean'!$B$7:$R$7)</f>
        <v>24.714286000000001</v>
      </c>
      <c r="AF28" s="4">
        <f>SUMPRODUCT('Formula test'!$H28:$X28,'Privacy values mean'!$B$8:$R$8)</f>
        <v>28.1875</v>
      </c>
      <c r="AG28" s="4">
        <f t="shared" si="0"/>
        <v>187.28327899999999</v>
      </c>
      <c r="AH28" s="4"/>
      <c r="AI28" s="2">
        <f>1+ (AG28-'Privacy values mean'!$U$11)*19/('Privacy values mean'!$U$12-'Privacy values mean'!$U$11)</f>
        <v>7.4452519976011082</v>
      </c>
      <c r="AJ28" s="2">
        <f>1+ (AG28-'Privacy values mean'!$V$11)*19/('Privacy values mean'!$V$12-'Privacy values mean'!$V$11)</f>
        <v>5.254065265625</v>
      </c>
      <c r="AK28" s="2"/>
      <c r="AL28" s="2">
        <f>IF('Formula test'!$E28="l",0,1)</f>
        <v>0</v>
      </c>
      <c r="AM28" s="4">
        <f>IF('Formula test'!$F28=1,0,1)</f>
        <v>0</v>
      </c>
      <c r="AN28" s="4">
        <f>IF('Formula test'!$D28&gt;7,0,1)</f>
        <v>0</v>
      </c>
      <c r="AO28" s="2">
        <f t="shared" si="1"/>
        <v>0</v>
      </c>
      <c r="AP28" s="2">
        <f>IF('Formula test'!$D28&gt;8,0,1)</f>
        <v>1</v>
      </c>
      <c r="AQ28" s="2">
        <f>IF('Formula test'!$G28=1,0.99,0)</f>
        <v>0.99</v>
      </c>
      <c r="AR28" s="2">
        <f t="shared" si="2"/>
        <v>5.0000000000000044E-3</v>
      </c>
      <c r="AS28" s="4"/>
      <c r="AT28" s="4"/>
      <c r="AU28" s="2"/>
      <c r="AV28" s="2">
        <f t="shared" si="3"/>
        <v>1</v>
      </c>
      <c r="AW28" s="2">
        <f t="shared" si="4"/>
        <v>3</v>
      </c>
      <c r="AX28" s="2">
        <f t="shared" si="5"/>
        <v>9</v>
      </c>
      <c r="AY28" s="2">
        <f t="shared" si="6"/>
        <v>0.45</v>
      </c>
      <c r="AZ28" s="4"/>
      <c r="BA28" s="2">
        <f t="shared" si="7"/>
        <v>10.832841656509611</v>
      </c>
    </row>
    <row r="29" spans="1:53" ht="15.75" customHeight="1" x14ac:dyDescent="0.25">
      <c r="A29" s="2" t="s">
        <v>98</v>
      </c>
      <c r="B29" s="2" t="s">
        <v>91</v>
      </c>
      <c r="C29" s="2" t="s">
        <v>98</v>
      </c>
      <c r="D29" s="2">
        <v>6</v>
      </c>
      <c r="E29" s="2" t="s">
        <v>67</v>
      </c>
      <c r="F29" s="2">
        <v>1</v>
      </c>
      <c r="G29" s="4">
        <v>1</v>
      </c>
      <c r="H29" s="4"/>
      <c r="I29" s="2">
        <v>1</v>
      </c>
      <c r="J29" s="2">
        <v>1</v>
      </c>
      <c r="K29" s="4"/>
      <c r="L29" s="4"/>
      <c r="M29" s="4"/>
      <c r="N29" s="2">
        <v>1</v>
      </c>
      <c r="O29" s="2">
        <v>1</v>
      </c>
      <c r="P29" s="2"/>
      <c r="Q29" s="4"/>
      <c r="R29" s="4"/>
      <c r="S29" s="4"/>
      <c r="T29" s="2">
        <v>1</v>
      </c>
      <c r="U29" s="4"/>
      <c r="V29" s="4"/>
      <c r="W29" s="2"/>
      <c r="X29" s="4"/>
      <c r="Y29" s="4"/>
      <c r="Z29" s="4">
        <f>SUMPRODUCT('Formula test'!$H29:$X29,'Privacy values mean'!$B$2:$R$2)</f>
        <v>20.5</v>
      </c>
      <c r="AA29" s="4">
        <f>SUMPRODUCT('Formula test'!$H29:$X29,'Privacy values mean'!$B$3:$R$3)</f>
        <v>20.222221999999999</v>
      </c>
      <c r="AB29" s="4">
        <f>SUMPRODUCT('Formula test'!$H29:$X29,'Privacy values mean'!$B$4:$R$4)</f>
        <v>23.625</v>
      </c>
      <c r="AC29" s="4">
        <f>SUMPRODUCT('Formula test'!$H29:$X29,'Privacy values mean'!$B$5:$R$5)</f>
        <v>19.363636</v>
      </c>
      <c r="AD29" s="4">
        <f>SUMPRODUCT('Formula test'!$H29:$X29,'Privacy values mean'!$B$6:$R$6)</f>
        <v>18.714286000000001</v>
      </c>
      <c r="AE29" s="4">
        <f>SUMPRODUCT('Formula test'!$H29:$X29,'Privacy values mean'!$B$7:$R$7)</f>
        <v>18.5</v>
      </c>
      <c r="AF29" s="4">
        <f>SUMPRODUCT('Formula test'!$H29:$X29,'Privacy values mean'!$B$8:$R$8)</f>
        <v>21.25</v>
      </c>
      <c r="AG29" s="4">
        <f t="shared" si="0"/>
        <v>142.17514399999999</v>
      </c>
      <c r="AH29" s="4"/>
      <c r="AI29" s="2">
        <f>1+ (AG29-'Privacy values mean'!$U$11)*19/('Privacy values mean'!$U$12-'Privacy values mean'!$U$11)</f>
        <v>5.703243709474501</v>
      </c>
      <c r="AJ29" s="2">
        <f>1+ (AG29-'Privacy values mean'!$V$11)*19/('Privacy values mean'!$V$12-'Privacy values mean'!$V$11)</f>
        <v>4.2239516057692299</v>
      </c>
      <c r="AK29" s="2"/>
      <c r="AL29" s="2">
        <f>IF('Formula test'!$E29="l",0,1)</f>
        <v>1</v>
      </c>
      <c r="AM29" s="4">
        <f>IF('Formula test'!$F29=1,0,1)</f>
        <v>0</v>
      </c>
      <c r="AN29" s="4">
        <f>IF('Formula test'!$D29&gt;7,0,1)</f>
        <v>1</v>
      </c>
      <c r="AO29" s="2">
        <f t="shared" si="1"/>
        <v>2</v>
      </c>
      <c r="AP29" s="2">
        <f>IF('Formula test'!$D29&gt;8,0,1)</f>
        <v>1</v>
      </c>
      <c r="AQ29" s="2">
        <f>IF('Formula test'!$G29=1,0.99,0)</f>
        <v>0.99</v>
      </c>
      <c r="AR29" s="2">
        <f t="shared" si="2"/>
        <v>1.5000000000000013E-2</v>
      </c>
      <c r="AS29" s="4"/>
      <c r="AT29" s="4"/>
      <c r="AU29" s="2"/>
      <c r="AV29" s="2">
        <f t="shared" si="3"/>
        <v>1</v>
      </c>
      <c r="AW29" s="2">
        <f t="shared" si="4"/>
        <v>3</v>
      </c>
      <c r="AX29" s="2">
        <f t="shared" si="5"/>
        <v>9</v>
      </c>
      <c r="AY29" s="2">
        <f t="shared" si="6"/>
        <v>0.45</v>
      </c>
      <c r="AZ29" s="4"/>
      <c r="BA29" s="2">
        <f t="shared" si="7"/>
        <v>8.3552520343801451</v>
      </c>
    </row>
    <row r="30" spans="1:53" ht="15.75" customHeight="1" x14ac:dyDescent="0.25">
      <c r="A30" s="2" t="s">
        <v>99</v>
      </c>
      <c r="B30" s="2" t="s">
        <v>100</v>
      </c>
      <c r="C30" s="4"/>
      <c r="D30" s="2">
        <v>8</v>
      </c>
      <c r="E30" s="2" t="s">
        <v>101</v>
      </c>
      <c r="F30" s="4"/>
      <c r="G30" s="4"/>
      <c r="H30" s="2">
        <v>1</v>
      </c>
      <c r="I30" s="4"/>
      <c r="J30" s="4"/>
      <c r="K30" s="4"/>
      <c r="L30" s="4"/>
      <c r="M30" s="2">
        <v>1</v>
      </c>
      <c r="N30" s="2">
        <v>1</v>
      </c>
      <c r="O30" s="4"/>
      <c r="P30" s="2"/>
      <c r="Q30" s="4"/>
      <c r="R30" s="4"/>
      <c r="S30" s="4"/>
      <c r="T30" s="4"/>
      <c r="U30" s="4"/>
      <c r="V30" s="4"/>
      <c r="W30" s="2"/>
      <c r="X30" s="4"/>
      <c r="Y30" s="4"/>
      <c r="Z30" s="4">
        <f>SUMPRODUCT('Formula test'!$H30:$X30,'Privacy values mean'!$B$2:$R$2)</f>
        <v>10.642856999999999</v>
      </c>
      <c r="AA30" s="4">
        <f>SUMPRODUCT('Formula test'!$H30:$X30,'Privacy values mean'!$B$3:$R$3)</f>
        <v>10.888888000000001</v>
      </c>
      <c r="AB30" s="4">
        <f>SUMPRODUCT('Formula test'!$H30:$X30,'Privacy values mean'!$B$4:$R$4)</f>
        <v>13.875</v>
      </c>
      <c r="AC30" s="4">
        <f>SUMPRODUCT('Formula test'!$H30:$X30,'Privacy values mean'!$B$5:$R$5)</f>
        <v>8.2727269999999997</v>
      </c>
      <c r="AD30" s="4">
        <f>SUMPRODUCT('Formula test'!$H30:$X30,'Privacy values mean'!$B$6:$R$6)</f>
        <v>9.2857140000000005</v>
      </c>
      <c r="AE30" s="4">
        <f>SUMPRODUCT('Formula test'!$H30:$X30,'Privacy values mean'!$B$7:$R$7)</f>
        <v>9.7142860000000013</v>
      </c>
      <c r="AF30" s="4">
        <f>SUMPRODUCT('Formula test'!$H30:$X30,'Privacy values mean'!$B$8:$R$8)</f>
        <v>10.1875</v>
      </c>
      <c r="AG30" s="4">
        <f t="shared" si="0"/>
        <v>72.866972000000004</v>
      </c>
      <c r="AH30" s="4"/>
      <c r="AI30" s="2">
        <f>1+ (AG30-'Privacy values mean'!$U$11)*19/('Privacy values mean'!$U$12-'Privacy values mean'!$U$11)</f>
        <v>3.0266664122995128</v>
      </c>
      <c r="AJ30" s="2">
        <f>1+ (AG30-'Privacy values mean'!$V$11)*19/('Privacy values mean'!$V$12-'Privacy values mean'!$V$11)</f>
        <v>2.6411928701923078</v>
      </c>
      <c r="AK30" s="2"/>
      <c r="AL30" s="2">
        <f>IF('Formula test'!$E30="l",0,1)</f>
        <v>1</v>
      </c>
      <c r="AM30" s="4">
        <f>IF('Formula test'!$F30=1,0,1)</f>
        <v>1</v>
      </c>
      <c r="AN30" s="4">
        <f>IF('Formula test'!$D30&gt;7,0,1)</f>
        <v>0</v>
      </c>
      <c r="AO30" s="2">
        <f t="shared" si="1"/>
        <v>2</v>
      </c>
      <c r="AP30" s="2">
        <f>IF('Formula test'!$D30&gt;8,0,1)</f>
        <v>1</v>
      </c>
      <c r="AQ30" s="2">
        <f>IF('Formula test'!$G30=1,0.99,0)</f>
        <v>0</v>
      </c>
      <c r="AR30" s="2">
        <f t="shared" si="2"/>
        <v>1.5</v>
      </c>
      <c r="AS30" s="4"/>
      <c r="AT30" s="4"/>
      <c r="AU30" s="2"/>
      <c r="AV30" s="2">
        <f t="shared" si="3"/>
        <v>1</v>
      </c>
      <c r="AW30" s="2">
        <f t="shared" si="4"/>
        <v>3</v>
      </c>
      <c r="AX30" s="2">
        <f t="shared" si="5"/>
        <v>9</v>
      </c>
      <c r="AY30" s="2">
        <f t="shared" si="6"/>
        <v>0.45</v>
      </c>
      <c r="AZ30" s="4"/>
      <c r="BA30" s="2">
        <f t="shared" si="7"/>
        <v>8.9286659162835633</v>
      </c>
    </row>
    <row r="31" spans="1:53" ht="15.75" customHeight="1" x14ac:dyDescent="0.25">
      <c r="A31" s="2" t="s">
        <v>102</v>
      </c>
      <c r="B31" s="2" t="s">
        <v>100</v>
      </c>
      <c r="C31" s="2" t="s">
        <v>103</v>
      </c>
      <c r="D31" s="2">
        <v>10</v>
      </c>
      <c r="E31" s="2" t="s">
        <v>56</v>
      </c>
      <c r="F31" s="2">
        <v>1</v>
      </c>
      <c r="G31" s="4"/>
      <c r="H31" s="2">
        <v>1</v>
      </c>
      <c r="I31" s="4"/>
      <c r="J31" s="4"/>
      <c r="K31" s="4"/>
      <c r="L31" s="4"/>
      <c r="M31" s="4"/>
      <c r="N31" s="2">
        <v>1</v>
      </c>
      <c r="O31" s="4"/>
      <c r="P31" s="2"/>
      <c r="Q31" s="4"/>
      <c r="R31" s="4"/>
      <c r="S31" s="4"/>
      <c r="T31" s="4"/>
      <c r="U31" s="2">
        <v>1</v>
      </c>
      <c r="V31" s="4"/>
      <c r="W31" s="2"/>
      <c r="X31" s="4"/>
      <c r="Y31" s="4"/>
      <c r="Z31" s="4">
        <f>SUMPRODUCT('Formula test'!$H31:$X31,'Privacy values mean'!$B$2:$R$2)</f>
        <v>10.571427999999999</v>
      </c>
      <c r="AA31" s="4">
        <f>SUMPRODUCT('Formula test'!$H31:$X31,'Privacy values mean'!$B$3:$R$3)</f>
        <v>11.888888</v>
      </c>
      <c r="AB31" s="4">
        <f>SUMPRODUCT('Formula test'!$H31:$X31,'Privacy values mean'!$B$4:$R$4)</f>
        <v>14.5</v>
      </c>
      <c r="AC31" s="4">
        <f>SUMPRODUCT('Formula test'!$H31:$X31,'Privacy values mean'!$B$5:$R$5)</f>
        <v>11.545453999999999</v>
      </c>
      <c r="AD31" s="4">
        <f>SUMPRODUCT('Formula test'!$H31:$X31,'Privacy values mean'!$B$6:$R$6)</f>
        <v>11.214285</v>
      </c>
      <c r="AE31" s="4">
        <f>SUMPRODUCT('Formula test'!$H31:$X31,'Privacy values mean'!$B$7:$R$7)</f>
        <v>10.571429000000002</v>
      </c>
      <c r="AF31" s="4">
        <f>SUMPRODUCT('Formula test'!$H31:$X31,'Privacy values mean'!$B$8:$R$8)</f>
        <v>12.1875</v>
      </c>
      <c r="AG31" s="4">
        <f t="shared" si="0"/>
        <v>82.478983999999997</v>
      </c>
      <c r="AH31" s="4"/>
      <c r="AI31" s="2">
        <f>1+ (AG31-'Privacy values mean'!$U$11)*19/('Privacy values mean'!$U$12-'Privacy values mean'!$U$11)</f>
        <v>3.3978678501238075</v>
      </c>
      <c r="AJ31" s="2">
        <f>1+ (AG31-'Privacy values mean'!$V$11)*19/('Privacy values mean'!$V$12-'Privacy values mean'!$V$11)</f>
        <v>2.8606979519230769</v>
      </c>
      <c r="AK31" s="2"/>
      <c r="AL31" s="2">
        <f>IF('Formula test'!$E31="l",0,1)</f>
        <v>0</v>
      </c>
      <c r="AM31" s="4">
        <f>IF('Formula test'!$F31=1,0,1)</f>
        <v>0</v>
      </c>
      <c r="AN31" s="4">
        <f>IF('Formula test'!$D31&gt;7,0,1)</f>
        <v>0</v>
      </c>
      <c r="AO31" s="2">
        <f t="shared" si="1"/>
        <v>0</v>
      </c>
      <c r="AP31" s="2">
        <f>IF('Formula test'!$D31&gt;8,0,1)</f>
        <v>0</v>
      </c>
      <c r="AQ31" s="2">
        <f>IF('Formula test'!$G31=1,0.99,0)</f>
        <v>0</v>
      </c>
      <c r="AR31" s="2">
        <f t="shared" si="2"/>
        <v>0</v>
      </c>
      <c r="AS31" s="4"/>
      <c r="AT31" s="4"/>
      <c r="AU31" s="2"/>
      <c r="AV31" s="2">
        <f t="shared" si="3"/>
        <v>1</v>
      </c>
      <c r="AW31" s="2">
        <f t="shared" si="4"/>
        <v>3</v>
      </c>
      <c r="AX31" s="2">
        <f t="shared" si="5"/>
        <v>9</v>
      </c>
      <c r="AY31" s="2">
        <f t="shared" si="6"/>
        <v>0.45</v>
      </c>
      <c r="AZ31" s="4"/>
      <c r="BA31" s="2">
        <f t="shared" si="7"/>
        <v>4.926908382679521</v>
      </c>
    </row>
    <row r="32" spans="1:53" ht="15.75" customHeight="1" x14ac:dyDescent="0.25">
      <c r="A32" s="2" t="s">
        <v>104</v>
      </c>
      <c r="B32" s="2" t="s">
        <v>100</v>
      </c>
      <c r="C32" s="2" t="s">
        <v>104</v>
      </c>
      <c r="D32" s="2">
        <v>6</v>
      </c>
      <c r="E32" s="2" t="s">
        <v>56</v>
      </c>
      <c r="F32" s="4"/>
      <c r="G32" s="4"/>
      <c r="H32" s="2">
        <v>1</v>
      </c>
      <c r="I32" s="4"/>
      <c r="J32" s="4"/>
      <c r="K32" s="4"/>
      <c r="L32" s="4"/>
      <c r="M32" s="4"/>
      <c r="N32" s="2">
        <v>1</v>
      </c>
      <c r="O32" s="2">
        <v>1</v>
      </c>
      <c r="P32" s="2"/>
      <c r="Q32" s="4"/>
      <c r="R32" s="4"/>
      <c r="S32" s="4"/>
      <c r="T32" s="4"/>
      <c r="U32" s="2">
        <v>1</v>
      </c>
      <c r="V32" s="4"/>
      <c r="W32" s="2"/>
      <c r="X32" s="4"/>
      <c r="Y32" s="4"/>
      <c r="Z32" s="4">
        <f>SUMPRODUCT('Formula test'!$H32:$X32,'Privacy values mean'!$B$2:$R$2)</f>
        <v>14.499998999999999</v>
      </c>
      <c r="AA32" s="4">
        <f>SUMPRODUCT('Formula test'!$H32:$X32,'Privacy values mean'!$B$3:$R$3)</f>
        <v>15.444443999999999</v>
      </c>
      <c r="AB32" s="4">
        <f>SUMPRODUCT('Formula test'!$H32:$X32,'Privacy values mean'!$B$4:$R$4)</f>
        <v>19.25</v>
      </c>
      <c r="AC32" s="4">
        <f>SUMPRODUCT('Formula test'!$H32:$X32,'Privacy values mean'!$B$5:$R$5)</f>
        <v>17.181818</v>
      </c>
      <c r="AD32" s="4">
        <f>SUMPRODUCT('Formula test'!$H32:$X32,'Privacy values mean'!$B$6:$R$6)</f>
        <v>15.357142</v>
      </c>
      <c r="AE32" s="4">
        <f>SUMPRODUCT('Formula test'!$H32:$X32,'Privacy values mean'!$B$7:$R$7)</f>
        <v>14.357143000000001</v>
      </c>
      <c r="AF32" s="4">
        <f>SUMPRODUCT('Formula test'!$H32:$X32,'Privacy values mean'!$B$8:$R$8)</f>
        <v>17.125</v>
      </c>
      <c r="AG32" s="4">
        <f t="shared" si="0"/>
        <v>113.21554599999999</v>
      </c>
      <c r="AH32" s="4"/>
      <c r="AI32" s="2">
        <f>1+ (AG32-'Privacy values mean'!$U$11)*19/('Privacy values mean'!$U$12-'Privacy values mean'!$U$11)</f>
        <v>4.5848676175164815</v>
      </c>
      <c r="AJ32" s="2">
        <f>1+ (AG32-'Privacy values mean'!$V$11)*19/('Privacy values mean'!$V$12-'Privacy values mean'!$V$11)</f>
        <v>3.5626146322115386</v>
      </c>
      <c r="AK32" s="2"/>
      <c r="AL32" s="2">
        <f>IF('Formula test'!$E32="l",0,1)</f>
        <v>0</v>
      </c>
      <c r="AM32" s="4">
        <f>IF('Formula test'!$F32=1,0,1)</f>
        <v>1</v>
      </c>
      <c r="AN32" s="4">
        <f>IF('Formula test'!$D32&gt;7,0,1)</f>
        <v>1</v>
      </c>
      <c r="AO32" s="2">
        <f t="shared" si="1"/>
        <v>2</v>
      </c>
      <c r="AP32" s="2">
        <f>IF('Formula test'!$D32&gt;8,0,1)</f>
        <v>1</v>
      </c>
      <c r="AQ32" s="2">
        <f>IF('Formula test'!$G32=1,0.99,0)</f>
        <v>0</v>
      </c>
      <c r="AR32" s="2">
        <f t="shared" si="2"/>
        <v>1.5</v>
      </c>
      <c r="AS32" s="4"/>
      <c r="AT32" s="4"/>
      <c r="AU32" s="2"/>
      <c r="AV32" s="2">
        <f t="shared" si="3"/>
        <v>1</v>
      </c>
      <c r="AW32" s="2">
        <f t="shared" si="4"/>
        <v>3</v>
      </c>
      <c r="AX32" s="2">
        <f t="shared" si="5"/>
        <v>9</v>
      </c>
      <c r="AY32" s="2">
        <f t="shared" si="6"/>
        <v>0.45</v>
      </c>
      <c r="AZ32" s="4"/>
      <c r="BA32" s="2">
        <f t="shared" si="7"/>
        <v>13.525359471673621</v>
      </c>
    </row>
    <row r="33" spans="1:53" ht="15.75" customHeight="1" x14ac:dyDescent="0.25">
      <c r="A33" s="2" t="s">
        <v>105</v>
      </c>
      <c r="B33" s="2" t="s">
        <v>100</v>
      </c>
      <c r="C33" s="2" t="s">
        <v>106</v>
      </c>
      <c r="D33" s="2">
        <v>10</v>
      </c>
      <c r="E33" s="2" t="s">
        <v>63</v>
      </c>
      <c r="F33" s="4"/>
      <c r="G33" s="4"/>
      <c r="H33" s="2">
        <v>1</v>
      </c>
      <c r="I33" s="4"/>
      <c r="J33" s="4"/>
      <c r="K33" s="2">
        <v>1</v>
      </c>
      <c r="L33" s="2">
        <v>1</v>
      </c>
      <c r="M33" s="2">
        <v>1</v>
      </c>
      <c r="N33" s="2">
        <v>1</v>
      </c>
      <c r="O33" s="4"/>
      <c r="P33" s="2"/>
      <c r="Q33" s="2">
        <v>1</v>
      </c>
      <c r="R33" s="2">
        <v>1</v>
      </c>
      <c r="S33" s="4"/>
      <c r="T33" s="4"/>
      <c r="U33" s="2">
        <v>1</v>
      </c>
      <c r="V33" s="4"/>
      <c r="W33" s="2"/>
      <c r="X33" s="4"/>
      <c r="Y33" s="4"/>
      <c r="Z33" s="4">
        <f>SUMPRODUCT('Formula test'!$H33:$X33,'Privacy values mean'!$B$2:$R$2)</f>
        <v>33.999998999999995</v>
      </c>
      <c r="AA33" s="4">
        <f>SUMPRODUCT('Formula test'!$H33:$X33,'Privacy values mean'!$B$3:$R$3)</f>
        <v>31.666665999999999</v>
      </c>
      <c r="AB33" s="4">
        <f>SUMPRODUCT('Formula test'!$H33:$X33,'Privacy values mean'!$B$4:$R$4)</f>
        <v>36.5</v>
      </c>
      <c r="AC33" s="4">
        <f>SUMPRODUCT('Formula test'!$H33:$X33,'Privacy values mean'!$B$5:$R$5)</f>
        <v>31.636362999999999</v>
      </c>
      <c r="AD33" s="4">
        <f>SUMPRODUCT('Formula test'!$H33:$X33,'Privacy values mean'!$B$6:$R$6)</f>
        <v>29.071427999999997</v>
      </c>
      <c r="AE33" s="4">
        <f>SUMPRODUCT('Formula test'!$H33:$X33,'Privacy values mean'!$B$7:$R$7)</f>
        <v>27.785715000000003</v>
      </c>
      <c r="AF33" s="4">
        <f>SUMPRODUCT('Formula test'!$H33:$X33,'Privacy values mean'!$B$8:$R$8)</f>
        <v>33.75</v>
      </c>
      <c r="AG33" s="4">
        <f t="shared" si="0"/>
        <v>224.41017099999999</v>
      </c>
      <c r="AH33" s="4"/>
      <c r="AI33" s="2">
        <f>1+ (AG33-'Privacy values mean'!$U$11)*19/('Privacy values mean'!$U$12-'Privacy values mean'!$U$11)</f>
        <v>8.8790366924545197</v>
      </c>
      <c r="AJ33" s="2">
        <f>1+ (AG33-'Privacy values mean'!$V$11)*19/('Privacy values mean'!$V$12-'Privacy values mean'!$V$11)</f>
        <v>6.101914962740385</v>
      </c>
      <c r="AK33" s="2"/>
      <c r="AL33" s="2">
        <f>IF('Formula test'!$E33="l",0,1)</f>
        <v>1</v>
      </c>
      <c r="AM33" s="4">
        <f>IF('Formula test'!$F33=1,0,1)</f>
        <v>1</v>
      </c>
      <c r="AN33" s="4">
        <f>IF('Formula test'!$D33&gt;7,0,1)</f>
        <v>0</v>
      </c>
      <c r="AO33" s="2">
        <f t="shared" si="1"/>
        <v>2</v>
      </c>
      <c r="AP33" s="2">
        <f>IF('Formula test'!$D33&gt;8,0,1)</f>
        <v>0</v>
      </c>
      <c r="AQ33" s="2">
        <f>IF('Formula test'!$G33=1,0.99,0)</f>
        <v>0</v>
      </c>
      <c r="AR33" s="2">
        <f t="shared" si="2"/>
        <v>1</v>
      </c>
      <c r="AS33" s="4"/>
      <c r="AT33" s="4"/>
      <c r="AU33" s="2"/>
      <c r="AV33" s="2">
        <f t="shared" si="3"/>
        <v>1</v>
      </c>
      <c r="AW33" s="2">
        <f t="shared" si="4"/>
        <v>3</v>
      </c>
      <c r="AX33" s="2">
        <f t="shared" si="5"/>
        <v>9</v>
      </c>
      <c r="AY33" s="2">
        <f t="shared" si="6"/>
        <v>0.45</v>
      </c>
      <c r="AZ33" s="4"/>
      <c r="BA33" s="2">
        <f t="shared" si="7"/>
        <v>21.753639896513576</v>
      </c>
    </row>
    <row r="34" spans="1:53" ht="15.75" customHeight="1" x14ac:dyDescent="0.25">
      <c r="A34" s="2" t="s">
        <v>107</v>
      </c>
      <c r="B34" s="2" t="s">
        <v>100</v>
      </c>
      <c r="C34" s="2" t="s">
        <v>107</v>
      </c>
      <c r="D34" s="2">
        <v>8</v>
      </c>
      <c r="E34" s="2" t="s">
        <v>56</v>
      </c>
      <c r="F34" s="4"/>
      <c r="G34" s="4">
        <v>1</v>
      </c>
      <c r="H34" s="2">
        <v>1</v>
      </c>
      <c r="I34" s="4"/>
      <c r="J34" s="4"/>
      <c r="K34" s="2">
        <v>1</v>
      </c>
      <c r="L34" s="4"/>
      <c r="M34" s="2">
        <v>1</v>
      </c>
      <c r="N34" s="2">
        <v>1</v>
      </c>
      <c r="O34" s="2">
        <v>1</v>
      </c>
      <c r="P34" s="2"/>
      <c r="Q34" s="4"/>
      <c r="R34" s="4"/>
      <c r="S34" s="4"/>
      <c r="T34" s="2">
        <v>1</v>
      </c>
      <c r="U34" s="2">
        <v>1</v>
      </c>
      <c r="V34" s="2">
        <v>1</v>
      </c>
      <c r="W34" s="2"/>
      <c r="X34" s="4"/>
      <c r="Y34" s="4"/>
      <c r="Z34" s="4">
        <f>SUMPRODUCT('Formula test'!$H34:$X34,'Privacy values mean'!$B$2:$R$2)</f>
        <v>33.285713999999999</v>
      </c>
      <c r="AA34" s="4">
        <f>SUMPRODUCT('Formula test'!$H34:$X34,'Privacy values mean'!$B$3:$R$3)</f>
        <v>34.999999000000003</v>
      </c>
      <c r="AB34" s="4">
        <f>SUMPRODUCT('Formula test'!$H34:$X34,'Privacy values mean'!$B$4:$R$4)</f>
        <v>39.875</v>
      </c>
      <c r="AC34" s="4">
        <f>SUMPRODUCT('Formula test'!$H34:$X34,'Privacy values mean'!$B$5:$R$5)</f>
        <v>36.090907999999999</v>
      </c>
      <c r="AD34" s="4">
        <f>SUMPRODUCT('Formula test'!$H34:$X34,'Privacy values mean'!$B$6:$R$6)</f>
        <v>33.071428000000004</v>
      </c>
      <c r="AE34" s="4">
        <f>SUMPRODUCT('Formula test'!$H34:$X34,'Privacy values mean'!$B$7:$R$7)</f>
        <v>31.000001000000005</v>
      </c>
      <c r="AF34" s="4">
        <f>SUMPRODUCT('Formula test'!$H34:$X34,'Privacy values mean'!$B$8:$R$8)</f>
        <v>36.25</v>
      </c>
      <c r="AG34" s="4">
        <f t="shared" si="0"/>
        <v>244.57304999999999</v>
      </c>
      <c r="AH34" s="4"/>
      <c r="AI34" s="2">
        <f>1+ (AG34-'Privacy values mean'!$U$11)*19/('Privacy values mean'!$U$12-'Privacy values mean'!$U$11)</f>
        <v>9.6576967352714949</v>
      </c>
      <c r="AJ34" s="2">
        <f>1+ (AG34-'Privacy values mean'!$V$11)*19/('Privacy values mean'!$V$12-'Privacy values mean'!$V$11)</f>
        <v>6.5623653245192308</v>
      </c>
      <c r="AK34" s="2"/>
      <c r="AL34" s="2">
        <f>IF('Formula test'!$E34="l",0,1)</f>
        <v>0</v>
      </c>
      <c r="AM34" s="4">
        <f>IF('Formula test'!$F34=1,0,1)</f>
        <v>1</v>
      </c>
      <c r="AN34" s="4">
        <f>IF('Formula test'!$D34&gt;7,0,1)</f>
        <v>0</v>
      </c>
      <c r="AO34" s="2">
        <f t="shared" si="1"/>
        <v>1</v>
      </c>
      <c r="AP34" s="2">
        <f>IF('Formula test'!$D34&gt;8,0,1)</f>
        <v>1</v>
      </c>
      <c r="AQ34" s="2">
        <f>IF('Formula test'!$G34=1,0.99,0)</f>
        <v>0.99</v>
      </c>
      <c r="AR34" s="2">
        <f t="shared" si="2"/>
        <v>1.0000000000000009E-2</v>
      </c>
      <c r="AS34" s="4"/>
      <c r="AT34" s="4"/>
      <c r="AU34" s="2"/>
      <c r="AV34" s="2">
        <f t="shared" si="3"/>
        <v>1</v>
      </c>
      <c r="AW34" s="2">
        <f t="shared" si="4"/>
        <v>3</v>
      </c>
      <c r="AX34" s="2">
        <f t="shared" si="5"/>
        <v>9</v>
      </c>
      <c r="AY34" s="2">
        <f t="shared" si="6"/>
        <v>0.45</v>
      </c>
      <c r="AZ34" s="4"/>
      <c r="BA34" s="2">
        <f t="shared" si="7"/>
        <v>14.100237233496383</v>
      </c>
    </row>
    <row r="35" spans="1:53" ht="15.75" customHeight="1" x14ac:dyDescent="0.25">
      <c r="A35" s="2" t="s">
        <v>108</v>
      </c>
      <c r="B35" s="2" t="s">
        <v>109</v>
      </c>
      <c r="C35" s="4"/>
      <c r="D35" s="2">
        <v>8</v>
      </c>
      <c r="E35" s="2" t="s">
        <v>67</v>
      </c>
      <c r="F35" s="4"/>
      <c r="G35" s="4">
        <v>1</v>
      </c>
      <c r="H35" s="4"/>
      <c r="I35" s="2">
        <v>1</v>
      </c>
      <c r="J35" s="2">
        <v>1</v>
      </c>
      <c r="K35" s="2">
        <v>1</v>
      </c>
      <c r="L35" s="4"/>
      <c r="M35" s="4"/>
      <c r="N35" s="2">
        <v>1</v>
      </c>
      <c r="O35" s="2">
        <v>1</v>
      </c>
      <c r="P35" s="2"/>
      <c r="Q35" s="4"/>
      <c r="R35" s="2">
        <v>1</v>
      </c>
      <c r="S35" s="4"/>
      <c r="T35" s="4"/>
      <c r="U35" s="4"/>
      <c r="V35" s="2">
        <v>1</v>
      </c>
      <c r="W35" s="2">
        <v>1</v>
      </c>
      <c r="X35" s="4"/>
      <c r="Y35" s="4"/>
      <c r="Z35" s="4">
        <f>SUMPRODUCT('Formula test'!$H35:$X35,'Privacy values mean'!$B$2:$R$2)</f>
        <v>34.285713999999999</v>
      </c>
      <c r="AA35" s="4">
        <f>SUMPRODUCT('Formula test'!$H35:$X35,'Privacy values mean'!$B$3:$R$3)</f>
        <v>32.888890000000004</v>
      </c>
      <c r="AB35" s="4">
        <f>SUMPRODUCT('Formula test'!$H35:$X35,'Privacy values mean'!$B$4:$R$4)</f>
        <v>39.25</v>
      </c>
      <c r="AC35" s="4">
        <f>SUMPRODUCT('Formula test'!$H35:$X35,'Privacy values mean'!$B$5:$R$5)</f>
        <v>35.363636</v>
      </c>
      <c r="AD35" s="4">
        <f>SUMPRODUCT('Formula test'!$H35:$X35,'Privacy values mean'!$B$6:$R$6)</f>
        <v>31.928572000000003</v>
      </c>
      <c r="AE35" s="4">
        <f>SUMPRODUCT('Formula test'!$H35:$X35,'Privacy values mean'!$B$7:$R$7)</f>
        <v>29.071429000000002</v>
      </c>
      <c r="AF35" s="4">
        <f>SUMPRODUCT('Formula test'!$H35:$X35,'Privacy values mean'!$B$8:$R$8)</f>
        <v>36.0625</v>
      </c>
      <c r="AG35" s="4">
        <f t="shared" si="0"/>
        <v>238.850741</v>
      </c>
      <c r="AH35" s="4"/>
      <c r="AI35" s="2">
        <f>1+ (AG35-'Privacy values mean'!$U$11)*19/('Privacy values mean'!$U$12-'Privacy values mean'!$U$11)</f>
        <v>9.4367097734912893</v>
      </c>
      <c r="AJ35" s="2">
        <f>1+ (AG35-'Privacy values mean'!$V$11)*19/('Privacy values mean'!$V$12-'Privacy values mean'!$V$11)</f>
        <v>6.4316875949519234</v>
      </c>
      <c r="AK35" s="2"/>
      <c r="AL35" s="2">
        <f>IF('Formula test'!$E35="l",0,1)</f>
        <v>1</v>
      </c>
      <c r="AM35" s="4">
        <f>IF('Formula test'!$F35=1,0,1)</f>
        <v>1</v>
      </c>
      <c r="AN35" s="4">
        <f>IF('Formula test'!$D35&gt;7,0,1)</f>
        <v>0</v>
      </c>
      <c r="AO35" s="2">
        <f t="shared" si="1"/>
        <v>2</v>
      </c>
      <c r="AP35" s="2">
        <f>IF('Formula test'!$D35&gt;8,0,1)</f>
        <v>1</v>
      </c>
      <c r="AQ35" s="2">
        <f>IF('Formula test'!$G35=1,0.99,0)</f>
        <v>0.99</v>
      </c>
      <c r="AR35" s="2">
        <f t="shared" si="2"/>
        <v>1.5000000000000013E-2</v>
      </c>
      <c r="AS35" s="4"/>
      <c r="AT35" s="4"/>
      <c r="AU35" s="2"/>
      <c r="AV35" s="2">
        <f t="shared" si="3"/>
        <v>1</v>
      </c>
      <c r="AW35" s="2">
        <f t="shared" si="4"/>
        <v>3</v>
      </c>
      <c r="AX35" s="2">
        <f t="shared" si="5"/>
        <v>9</v>
      </c>
      <c r="AY35" s="2">
        <f t="shared" si="6"/>
        <v>0.45</v>
      </c>
      <c r="AZ35" s="4"/>
      <c r="BA35" s="2">
        <f t="shared" si="7"/>
        <v>13.824779818164739</v>
      </c>
    </row>
    <row r="36" spans="1:53" ht="15.75" customHeight="1" x14ac:dyDescent="0.25">
      <c r="A36" s="2" t="s">
        <v>110</v>
      </c>
      <c r="B36" s="2" t="s">
        <v>109</v>
      </c>
      <c r="C36" s="2" t="s">
        <v>111</v>
      </c>
      <c r="D36" s="2">
        <v>8</v>
      </c>
      <c r="E36" s="2" t="s">
        <v>63</v>
      </c>
      <c r="F36" s="2">
        <v>1</v>
      </c>
      <c r="G36" s="4">
        <v>1</v>
      </c>
      <c r="H36" s="4"/>
      <c r="I36" s="2">
        <v>1</v>
      </c>
      <c r="J36" s="2">
        <v>1</v>
      </c>
      <c r="K36" s="2">
        <v>1</v>
      </c>
      <c r="L36" s="4"/>
      <c r="M36" s="4"/>
      <c r="N36" s="2">
        <v>1</v>
      </c>
      <c r="O36" s="2">
        <v>1</v>
      </c>
      <c r="P36" s="2">
        <v>1</v>
      </c>
      <c r="Q36" s="4"/>
      <c r="R36" s="2">
        <v>1</v>
      </c>
      <c r="S36" s="4"/>
      <c r="T36" s="4"/>
      <c r="U36" s="4"/>
      <c r="V36" s="2">
        <v>1</v>
      </c>
      <c r="W36" s="2">
        <v>1</v>
      </c>
      <c r="X36" s="4"/>
      <c r="Y36" s="4"/>
      <c r="Z36" s="4">
        <f>SUMPRODUCT('Formula test'!$H36:$X36,'Privacy values mean'!$B$2:$R$2)</f>
        <v>37.357143000000001</v>
      </c>
      <c r="AA36" s="4">
        <f>SUMPRODUCT('Formula test'!$H36:$X36,'Privacy values mean'!$B$3:$R$3)</f>
        <v>36.888890000000004</v>
      </c>
      <c r="AB36" s="4">
        <f>SUMPRODUCT('Formula test'!$H36:$X36,'Privacy values mean'!$B$4:$R$4)</f>
        <v>42.875</v>
      </c>
      <c r="AC36" s="4">
        <f>SUMPRODUCT('Formula test'!$H36:$X36,'Privacy values mean'!$B$5:$R$5)</f>
        <v>37</v>
      </c>
      <c r="AD36" s="4">
        <f>SUMPRODUCT('Formula test'!$H36:$X36,'Privacy values mean'!$B$6:$R$6)</f>
        <v>34.500001000000005</v>
      </c>
      <c r="AE36" s="4">
        <f>SUMPRODUCT('Formula test'!$H36:$X36,'Privacy values mean'!$B$7:$R$7)</f>
        <v>32.5</v>
      </c>
      <c r="AF36" s="4">
        <f>SUMPRODUCT('Formula test'!$H36:$X36,'Privacy values mean'!$B$8:$R$8)</f>
        <v>39.4375</v>
      </c>
      <c r="AG36" s="4">
        <f t="shared" si="0"/>
        <v>260.55853400000001</v>
      </c>
      <c r="AH36" s="4"/>
      <c r="AI36" s="2">
        <f>1+ (AG36-'Privacy values mean'!$U$11)*19/('Privacy values mean'!$U$12-'Privacy values mean'!$U$11)</f>
        <v>10.275032069967006</v>
      </c>
      <c r="AJ36" s="2">
        <f>1+ (AG36-'Privacy values mean'!$V$11)*19/('Privacy values mean'!$V$12-'Privacy values mean'!$V$11)</f>
        <v>6.927418444711539</v>
      </c>
      <c r="AK36" s="2"/>
      <c r="AL36" s="2">
        <f>IF('Formula test'!$E36="l",0,1)</f>
        <v>1</v>
      </c>
      <c r="AM36" s="4">
        <f>IF('Formula test'!$F36=1,0,1)</f>
        <v>0</v>
      </c>
      <c r="AN36" s="4">
        <f>IF('Formula test'!$D36&gt;7,0,1)</f>
        <v>0</v>
      </c>
      <c r="AO36" s="2">
        <f t="shared" si="1"/>
        <v>1</v>
      </c>
      <c r="AP36" s="2">
        <f>IF('Formula test'!$D36&gt;8,0,1)</f>
        <v>1</v>
      </c>
      <c r="AQ36" s="2">
        <f>IF('Formula test'!$G36=1,0.99,0)</f>
        <v>0.99</v>
      </c>
      <c r="AR36" s="2">
        <f t="shared" si="2"/>
        <v>1.0000000000000009E-2</v>
      </c>
      <c r="AS36" s="4"/>
      <c r="AT36" s="4"/>
      <c r="AU36" s="2"/>
      <c r="AV36" s="2">
        <f t="shared" si="3"/>
        <v>1</v>
      </c>
      <c r="AW36" s="2">
        <f t="shared" si="4"/>
        <v>3</v>
      </c>
      <c r="AX36" s="2">
        <f t="shared" si="5"/>
        <v>9</v>
      </c>
      <c r="AY36" s="2">
        <f t="shared" si="6"/>
        <v>0.45</v>
      </c>
      <c r="AZ36" s="4"/>
      <c r="BA36" s="2">
        <f t="shared" si="7"/>
        <v>15.001546822151829</v>
      </c>
    </row>
    <row r="37" spans="1:53" ht="15.75" customHeight="1" x14ac:dyDescent="0.25">
      <c r="A37" s="2" t="s">
        <v>112</v>
      </c>
      <c r="B37" s="2" t="s">
        <v>109</v>
      </c>
      <c r="C37" s="4"/>
      <c r="D37" s="2">
        <v>8</v>
      </c>
      <c r="E37" s="2" t="s">
        <v>67</v>
      </c>
      <c r="F37" s="2">
        <v>1</v>
      </c>
      <c r="G37" s="4">
        <v>1</v>
      </c>
      <c r="H37" s="4"/>
      <c r="I37" s="2">
        <v>1</v>
      </c>
      <c r="J37" s="2">
        <v>1</v>
      </c>
      <c r="K37" s="2">
        <v>1</v>
      </c>
      <c r="L37" s="4"/>
      <c r="M37" s="2">
        <v>1</v>
      </c>
      <c r="N37" s="2">
        <v>1</v>
      </c>
      <c r="O37" s="2">
        <v>1</v>
      </c>
      <c r="P37" s="2">
        <v>1</v>
      </c>
      <c r="Q37" s="4"/>
      <c r="R37" s="2">
        <v>1</v>
      </c>
      <c r="S37" s="4"/>
      <c r="T37" s="4"/>
      <c r="U37" s="4"/>
      <c r="V37" s="2">
        <v>1</v>
      </c>
      <c r="W37" s="2">
        <v>1</v>
      </c>
      <c r="X37" s="4"/>
      <c r="Y37" s="4"/>
      <c r="Z37" s="4">
        <f>SUMPRODUCT('Formula test'!$H37:$X37,'Privacy values mean'!$B$2:$R$2)</f>
        <v>41.857143000000001</v>
      </c>
      <c r="AA37" s="4">
        <f>SUMPRODUCT('Formula test'!$H37:$X37,'Privacy values mean'!$B$3:$R$3)</f>
        <v>41.111112000000006</v>
      </c>
      <c r="AB37" s="4">
        <f>SUMPRODUCT('Formula test'!$H37:$X37,'Privacy values mean'!$B$4:$R$4)</f>
        <v>47.625</v>
      </c>
      <c r="AC37" s="4">
        <f>SUMPRODUCT('Formula test'!$H37:$X37,'Privacy values mean'!$B$5:$R$5)</f>
        <v>39.999999999999993</v>
      </c>
      <c r="AD37" s="4">
        <f>SUMPRODUCT('Formula test'!$H37:$X37,'Privacy values mean'!$B$6:$R$6)</f>
        <v>37.857144000000005</v>
      </c>
      <c r="AE37" s="4">
        <f>SUMPRODUCT('Formula test'!$H37:$X37,'Privacy values mean'!$B$7:$R$7)</f>
        <v>35.857143000000001</v>
      </c>
      <c r="AF37" s="4">
        <f>SUMPRODUCT('Formula test'!$H37:$X37,'Privacy values mean'!$B$8:$R$8)</f>
        <v>42.875</v>
      </c>
      <c r="AG37" s="4">
        <f t="shared" si="0"/>
        <v>287.18254200000001</v>
      </c>
      <c r="AH37" s="4"/>
      <c r="AI37" s="2">
        <f>1+ (AG37-'Privacy values mean'!$U$11)*19/('Privacy values mean'!$U$12-'Privacy values mean'!$U$11)</f>
        <v>11.303211191075629</v>
      </c>
      <c r="AJ37" s="2">
        <f>1+ (AG37-'Privacy values mean'!$V$11)*19/('Privacy values mean'!$V$12-'Privacy values mean'!$V$11)</f>
        <v>7.5354186274038462</v>
      </c>
      <c r="AK37" s="2"/>
      <c r="AL37" s="2">
        <f>IF('Formula test'!$E37="l",0,1)</f>
        <v>1</v>
      </c>
      <c r="AM37" s="4">
        <f>IF('Formula test'!$F37=1,0,1)</f>
        <v>0</v>
      </c>
      <c r="AN37" s="4">
        <f>IF('Formula test'!$D37&gt;7,0,1)</f>
        <v>0</v>
      </c>
      <c r="AO37" s="2">
        <f t="shared" si="1"/>
        <v>1</v>
      </c>
      <c r="AP37" s="2">
        <f>IF('Formula test'!$D37&gt;8,0,1)</f>
        <v>1</v>
      </c>
      <c r="AQ37" s="2">
        <f>IF('Formula test'!$G37=1,0.99,0)</f>
        <v>0.99</v>
      </c>
      <c r="AR37" s="2">
        <f t="shared" si="2"/>
        <v>1.0000000000000009E-2</v>
      </c>
      <c r="AS37" s="4"/>
      <c r="AT37" s="4"/>
      <c r="AU37" s="2"/>
      <c r="AV37" s="2">
        <f t="shared" si="3"/>
        <v>1</v>
      </c>
      <c r="AW37" s="2">
        <f t="shared" si="4"/>
        <v>3</v>
      </c>
      <c r="AX37" s="2">
        <f t="shared" si="5"/>
        <v>9</v>
      </c>
      <c r="AY37" s="2">
        <f t="shared" si="6"/>
        <v>0.45</v>
      </c>
      <c r="AZ37" s="4"/>
      <c r="BA37" s="2">
        <f t="shared" si="7"/>
        <v>16.502688338970419</v>
      </c>
    </row>
    <row r="38" spans="1:53" ht="15.75" customHeight="1" x14ac:dyDescent="0.25">
      <c r="A38" s="2" t="s">
        <v>113</v>
      </c>
      <c r="B38" s="2" t="s">
        <v>109</v>
      </c>
      <c r="C38" s="4"/>
      <c r="D38" s="2">
        <v>7</v>
      </c>
      <c r="E38" s="2" t="s">
        <v>63</v>
      </c>
      <c r="F38" s="2">
        <v>1</v>
      </c>
      <c r="G38" s="4">
        <v>1</v>
      </c>
      <c r="H38" s="2">
        <v>1</v>
      </c>
      <c r="I38" s="2">
        <v>1</v>
      </c>
      <c r="J38" s="2">
        <v>1</v>
      </c>
      <c r="K38" s="4"/>
      <c r="L38" s="4"/>
      <c r="M38" s="4"/>
      <c r="N38" s="2">
        <v>1</v>
      </c>
      <c r="O38" s="2">
        <v>1</v>
      </c>
      <c r="P38" s="2"/>
      <c r="Q38" s="4"/>
      <c r="R38" s="4"/>
      <c r="S38" s="4"/>
      <c r="T38" s="4"/>
      <c r="U38" s="2">
        <v>1</v>
      </c>
      <c r="V38" s="4"/>
      <c r="W38" s="2"/>
      <c r="X38" s="4"/>
      <c r="Y38" s="4"/>
      <c r="Z38" s="4">
        <f>SUMPRODUCT('Formula test'!$H38:$X38,'Privacy values mean'!$B$2:$R$2)</f>
        <v>21.714284999999997</v>
      </c>
      <c r="AA38" s="4">
        <f>SUMPRODUCT('Formula test'!$H38:$X38,'Privacy values mean'!$B$3:$R$3)</f>
        <v>22.222222000000002</v>
      </c>
      <c r="AB38" s="4">
        <f>SUMPRODUCT('Formula test'!$H38:$X38,'Privacy values mean'!$B$4:$R$4)</f>
        <v>27.375</v>
      </c>
      <c r="AC38" s="4">
        <f>SUMPRODUCT('Formula test'!$H38:$X38,'Privacy values mean'!$B$5:$R$5)</f>
        <v>21.454545</v>
      </c>
      <c r="AD38" s="4">
        <f>SUMPRODUCT('Formula test'!$H38:$X38,'Privacy values mean'!$B$6:$R$6)</f>
        <v>20.428570999999998</v>
      </c>
      <c r="AE38" s="4">
        <f>SUMPRODUCT('Formula test'!$H38:$X38,'Privacy values mean'!$B$7:$R$7)</f>
        <v>19.857143000000001</v>
      </c>
      <c r="AF38" s="4">
        <f>SUMPRODUCT('Formula test'!$H38:$X38,'Privacy values mean'!$B$8:$R$8)</f>
        <v>23.4375</v>
      </c>
      <c r="AG38" s="4">
        <f t="shared" si="0"/>
        <v>156.48926600000001</v>
      </c>
      <c r="AH38" s="4"/>
      <c r="AI38" s="2">
        <f>1+ (AG38-'Privacy values mean'!$U$11)*19/('Privacy values mean'!$U$12-'Privacy values mean'!$U$11)</f>
        <v>6.2560335590494276</v>
      </c>
      <c r="AJ38" s="2">
        <f>1+ (AG38-'Privacy values mean'!$V$11)*19/('Privacy values mean'!$V$12-'Privacy values mean'!$V$11)</f>
        <v>4.5508366033653846</v>
      </c>
      <c r="AK38" s="2"/>
      <c r="AL38" s="2">
        <f>IF('Formula test'!$E38="l",0,1)</f>
        <v>1</v>
      </c>
      <c r="AM38" s="4">
        <f>IF('Formula test'!$F38=1,0,1)</f>
        <v>0</v>
      </c>
      <c r="AN38" s="4">
        <f>IF('Formula test'!$D38&gt;7,0,1)</f>
        <v>1</v>
      </c>
      <c r="AO38" s="2">
        <f t="shared" si="1"/>
        <v>2</v>
      </c>
      <c r="AP38" s="2">
        <f>IF('Formula test'!$D38&gt;8,0,1)</f>
        <v>1</v>
      </c>
      <c r="AQ38" s="2">
        <f>IF('Formula test'!$G38=1,0.99,0)</f>
        <v>0.99</v>
      </c>
      <c r="AR38" s="2">
        <f t="shared" si="2"/>
        <v>1.5000000000000013E-2</v>
      </c>
      <c r="AS38" s="4"/>
      <c r="AT38" s="4"/>
      <c r="AU38" s="2"/>
      <c r="AV38" s="2">
        <f t="shared" si="3"/>
        <v>1</v>
      </c>
      <c r="AW38" s="2">
        <f t="shared" si="4"/>
        <v>3</v>
      </c>
      <c r="AX38" s="2">
        <f t="shared" si="5"/>
        <v>9</v>
      </c>
      <c r="AY38" s="2">
        <f t="shared" si="6"/>
        <v>0.45</v>
      </c>
      <c r="AZ38" s="4"/>
      <c r="BA38" s="2">
        <f t="shared" si="7"/>
        <v>9.1650891640074121</v>
      </c>
    </row>
    <row r="39" spans="1:53" ht="15.75" customHeight="1" x14ac:dyDescent="0.25">
      <c r="A39" s="2" t="s">
        <v>114</v>
      </c>
      <c r="B39" s="2" t="s">
        <v>109</v>
      </c>
      <c r="C39" s="4"/>
      <c r="D39" s="2">
        <v>8</v>
      </c>
      <c r="E39" s="2" t="s">
        <v>63</v>
      </c>
      <c r="F39" s="2">
        <v>1</v>
      </c>
      <c r="G39" s="4">
        <v>1</v>
      </c>
      <c r="H39" s="4"/>
      <c r="I39" s="2">
        <v>1</v>
      </c>
      <c r="J39" s="2">
        <v>1</v>
      </c>
      <c r="K39" s="2">
        <v>1</v>
      </c>
      <c r="L39" s="4"/>
      <c r="M39" s="4"/>
      <c r="N39" s="2">
        <v>1</v>
      </c>
      <c r="O39" s="2">
        <v>1</v>
      </c>
      <c r="P39" s="2"/>
      <c r="Q39" s="4"/>
      <c r="R39" s="2">
        <v>1</v>
      </c>
      <c r="S39" s="4"/>
      <c r="T39" s="4"/>
      <c r="U39" s="4"/>
      <c r="V39" s="2">
        <v>1</v>
      </c>
      <c r="W39" s="2">
        <v>1</v>
      </c>
      <c r="X39" s="4"/>
      <c r="Y39" s="4"/>
      <c r="Z39" s="4">
        <f>SUMPRODUCT('Formula test'!$H39:$X39,'Privacy values mean'!$B$2:$R$2)</f>
        <v>34.285713999999999</v>
      </c>
      <c r="AA39" s="4">
        <f>SUMPRODUCT('Formula test'!$H39:$X39,'Privacy values mean'!$B$3:$R$3)</f>
        <v>32.888890000000004</v>
      </c>
      <c r="AB39" s="4">
        <f>SUMPRODUCT('Formula test'!$H39:$X39,'Privacy values mean'!$B$4:$R$4)</f>
        <v>39.25</v>
      </c>
      <c r="AC39" s="4">
        <f>SUMPRODUCT('Formula test'!$H39:$X39,'Privacy values mean'!$B$5:$R$5)</f>
        <v>35.363636</v>
      </c>
      <c r="AD39" s="4">
        <f>SUMPRODUCT('Formula test'!$H39:$X39,'Privacy values mean'!$B$6:$R$6)</f>
        <v>31.928572000000003</v>
      </c>
      <c r="AE39" s="4">
        <f>SUMPRODUCT('Formula test'!$H39:$X39,'Privacy values mean'!$B$7:$R$7)</f>
        <v>29.071429000000002</v>
      </c>
      <c r="AF39" s="4">
        <f>SUMPRODUCT('Formula test'!$H39:$X39,'Privacy values mean'!$B$8:$R$8)</f>
        <v>36.0625</v>
      </c>
      <c r="AG39" s="4">
        <f t="shared" si="0"/>
        <v>238.850741</v>
      </c>
      <c r="AH39" s="4"/>
      <c r="AI39" s="2">
        <f>1+ (AG39-'Privacy values mean'!$U$11)*19/('Privacy values mean'!$U$12-'Privacy values mean'!$U$11)</f>
        <v>9.4367097734912893</v>
      </c>
      <c r="AJ39" s="2">
        <f>1+ (AG39-'Privacy values mean'!$V$11)*19/('Privacy values mean'!$V$12-'Privacy values mean'!$V$11)</f>
        <v>6.4316875949519234</v>
      </c>
      <c r="AK39" s="2"/>
      <c r="AL39" s="2">
        <f>IF('Formula test'!$E39="l",0,1)</f>
        <v>1</v>
      </c>
      <c r="AM39" s="4">
        <f>IF('Formula test'!$F39=1,0,1)</f>
        <v>0</v>
      </c>
      <c r="AN39" s="4">
        <f>IF('Formula test'!$D39&gt;7,0,1)</f>
        <v>0</v>
      </c>
      <c r="AO39" s="2">
        <f t="shared" si="1"/>
        <v>1</v>
      </c>
      <c r="AP39" s="2">
        <f>IF('Formula test'!$D39&gt;8,0,1)</f>
        <v>1</v>
      </c>
      <c r="AQ39" s="2">
        <f>IF('Formula test'!$G39=1,0.99,0)</f>
        <v>0.99</v>
      </c>
      <c r="AR39" s="2">
        <f t="shared" si="2"/>
        <v>1.0000000000000009E-2</v>
      </c>
      <c r="AS39" s="4"/>
      <c r="AT39" s="4"/>
      <c r="AU39" s="2"/>
      <c r="AV39" s="2">
        <f t="shared" si="3"/>
        <v>1</v>
      </c>
      <c r="AW39" s="2">
        <f t="shared" si="4"/>
        <v>3</v>
      </c>
      <c r="AX39" s="2">
        <f t="shared" si="5"/>
        <v>9</v>
      </c>
      <c r="AY39" s="2">
        <f t="shared" si="6"/>
        <v>0.45</v>
      </c>
      <c r="AZ39" s="4"/>
      <c r="BA39" s="2">
        <f t="shared" si="7"/>
        <v>13.777596269297282</v>
      </c>
    </row>
    <row r="40" spans="1:53" ht="15.75" customHeight="1" x14ac:dyDescent="0.25">
      <c r="A40" s="2" t="s">
        <v>115</v>
      </c>
      <c r="B40" s="2" t="s">
        <v>116</v>
      </c>
      <c r="C40" s="2" t="s">
        <v>115</v>
      </c>
      <c r="D40" s="2">
        <v>8</v>
      </c>
      <c r="E40" s="2" t="s">
        <v>67</v>
      </c>
      <c r="F40" s="4"/>
      <c r="G40" s="4"/>
      <c r="H40" s="2">
        <v>1</v>
      </c>
      <c r="I40" s="2">
        <v>1</v>
      </c>
      <c r="J40" s="2">
        <v>1</v>
      </c>
      <c r="K40" s="4"/>
      <c r="L40" s="4"/>
      <c r="M40" s="2">
        <v>1</v>
      </c>
      <c r="N40" s="2">
        <v>1</v>
      </c>
      <c r="O40" s="4"/>
      <c r="P40" s="2"/>
      <c r="Q40" s="2">
        <v>1</v>
      </c>
      <c r="R40" s="4"/>
      <c r="S40" s="4"/>
      <c r="T40" s="2">
        <v>1</v>
      </c>
      <c r="U40" s="2">
        <v>1</v>
      </c>
      <c r="V40" s="4"/>
      <c r="W40" s="2"/>
      <c r="X40" s="4"/>
      <c r="Y40" s="4"/>
      <c r="Z40" s="4">
        <f>SUMPRODUCT('Formula test'!$H40:$X40,'Privacy values mean'!$B$2:$R$2)</f>
        <v>33.5</v>
      </c>
      <c r="AA40" s="4">
        <f>SUMPRODUCT('Formula test'!$H40:$X40,'Privacy values mean'!$B$3:$R$3)</f>
        <v>33.555554000000001</v>
      </c>
      <c r="AB40" s="4">
        <f>SUMPRODUCT('Formula test'!$H40:$X40,'Privacy values mean'!$B$4:$R$4)</f>
        <v>37.625</v>
      </c>
      <c r="AC40" s="4">
        <f>SUMPRODUCT('Formula test'!$H40:$X40,'Privacy values mean'!$B$5:$R$5)</f>
        <v>30.909089999999999</v>
      </c>
      <c r="AD40" s="4">
        <f>SUMPRODUCT('Formula test'!$H40:$X40,'Privacy values mean'!$B$6:$R$6)</f>
        <v>29.857143000000001</v>
      </c>
      <c r="AE40" s="4">
        <f>SUMPRODUCT('Formula test'!$H40:$X40,'Privacy values mean'!$B$7:$R$7)</f>
        <v>28.785715000000003</v>
      </c>
      <c r="AF40" s="4">
        <f>SUMPRODUCT('Formula test'!$H40:$X40,'Privacy values mean'!$B$8:$R$8)</f>
        <v>33.5</v>
      </c>
      <c r="AG40" s="4">
        <f t="shared" si="0"/>
        <v>227.73250200000001</v>
      </c>
      <c r="AH40" s="4"/>
      <c r="AI40" s="2">
        <f>1+ (AG40-'Privacy values mean'!$U$11)*19/('Privacy values mean'!$U$12-'Privacy values mean'!$U$11)</f>
        <v>9.0073401157261745</v>
      </c>
      <c r="AJ40" s="2">
        <f>1+ (AG40-'Privacy values mean'!$V$11)*19/('Privacy values mean'!$V$12-'Privacy values mean'!$V$11)</f>
        <v>6.1777855024038466</v>
      </c>
      <c r="AK40" s="2"/>
      <c r="AL40" s="2">
        <f>IF('Formula test'!$E40="l",0,1)</f>
        <v>1</v>
      </c>
      <c r="AM40" s="4">
        <f>IF('Formula test'!$F40=1,0,1)</f>
        <v>1</v>
      </c>
      <c r="AN40" s="4">
        <f>IF('Formula test'!$D40&gt;7,0,1)</f>
        <v>0</v>
      </c>
      <c r="AO40" s="2">
        <f t="shared" si="1"/>
        <v>2</v>
      </c>
      <c r="AP40" s="2">
        <f>IF('Formula test'!$D40&gt;8,0,1)</f>
        <v>1</v>
      </c>
      <c r="AQ40" s="2">
        <f>IF('Formula test'!$G40=1,0.99,0)</f>
        <v>0</v>
      </c>
      <c r="AR40" s="2">
        <f t="shared" si="2"/>
        <v>1.5</v>
      </c>
      <c r="AS40" s="4"/>
      <c r="AT40" s="4"/>
      <c r="AU40" s="2"/>
      <c r="AV40" s="2">
        <f t="shared" si="3"/>
        <v>1</v>
      </c>
      <c r="AW40" s="2">
        <f t="shared" si="4"/>
        <v>3</v>
      </c>
      <c r="AX40" s="2">
        <f t="shared" si="5"/>
        <v>9</v>
      </c>
      <c r="AY40" s="2">
        <f t="shared" si="6"/>
        <v>0.45</v>
      </c>
      <c r="AZ40" s="4"/>
      <c r="BA40" s="2">
        <f t="shared" si="7"/>
        <v>26.571653341392217</v>
      </c>
    </row>
    <row r="41" spans="1:53" ht="15.75" customHeight="1" x14ac:dyDescent="0.25">
      <c r="A41" s="2" t="s">
        <v>117</v>
      </c>
      <c r="B41" s="2" t="s">
        <v>116</v>
      </c>
      <c r="C41" s="2" t="s">
        <v>118</v>
      </c>
      <c r="D41" s="2">
        <v>8</v>
      </c>
      <c r="E41" s="2" t="s">
        <v>67</v>
      </c>
      <c r="F41" s="4"/>
      <c r="G41" s="4"/>
      <c r="H41" s="4"/>
      <c r="I41" s="2">
        <v>1</v>
      </c>
      <c r="J41" s="4"/>
      <c r="K41" s="2">
        <v>1</v>
      </c>
      <c r="L41" s="4"/>
      <c r="M41" s="2">
        <v>1</v>
      </c>
      <c r="N41" s="2">
        <v>1</v>
      </c>
      <c r="O41" s="2">
        <v>1</v>
      </c>
      <c r="P41" s="2"/>
      <c r="Q41" s="2">
        <v>1</v>
      </c>
      <c r="R41" s="4"/>
      <c r="S41" s="4"/>
      <c r="T41" s="2">
        <v>1</v>
      </c>
      <c r="U41" s="2">
        <v>1</v>
      </c>
      <c r="V41" s="2">
        <v>1</v>
      </c>
      <c r="W41" s="2"/>
      <c r="X41" s="4"/>
      <c r="Y41" s="4"/>
      <c r="Z41" s="4">
        <f>SUMPRODUCT('Formula test'!$H41:$X41,'Privacy values mean'!$B$2:$R$2)</f>
        <v>39.5</v>
      </c>
      <c r="AA41" s="4">
        <f>SUMPRODUCT('Formula test'!$H41:$X41,'Privacy values mean'!$B$3:$R$3)</f>
        <v>39.222221000000005</v>
      </c>
      <c r="AB41" s="4">
        <f>SUMPRODUCT('Formula test'!$H41:$X41,'Privacy values mean'!$B$4:$R$4)</f>
        <v>44</v>
      </c>
      <c r="AC41" s="4">
        <f>SUMPRODUCT('Formula test'!$H41:$X41,'Privacy values mean'!$B$5:$R$5)</f>
        <v>41.545453999999999</v>
      </c>
      <c r="AD41" s="4">
        <f>SUMPRODUCT('Formula test'!$H41:$X41,'Privacy values mean'!$B$6:$R$6)</f>
        <v>37.928571000000005</v>
      </c>
      <c r="AE41" s="4">
        <f>SUMPRODUCT('Formula test'!$H41:$X41,'Privacy values mean'!$B$7:$R$7)</f>
        <v>34.000001000000005</v>
      </c>
      <c r="AF41" s="4">
        <f>SUMPRODUCT('Formula test'!$H41:$X41,'Privacy values mean'!$B$8:$R$8)</f>
        <v>41.5625</v>
      </c>
      <c r="AG41" s="4">
        <f t="shared" si="0"/>
        <v>277.75874699999997</v>
      </c>
      <c r="AH41" s="4"/>
      <c r="AI41" s="2">
        <f>1+ (AG41-'Privacy values mean'!$U$11)*19/('Privacy values mean'!$U$12-'Privacy values mean'!$U$11)</f>
        <v>10.939278410533801</v>
      </c>
      <c r="AJ41" s="2">
        <f>1+ (AG41-'Privacy values mean'!$V$11)*19/('Privacy values mean'!$V$12-'Privacy values mean'!$V$11)</f>
        <v>7.3202117704326914</v>
      </c>
      <c r="AK41" s="2"/>
      <c r="AL41" s="2">
        <f>IF('Formula test'!$E41="l",0,1)</f>
        <v>1</v>
      </c>
      <c r="AM41" s="4">
        <f>IF('Formula test'!$F41=1,0,1)</f>
        <v>1</v>
      </c>
      <c r="AN41" s="4">
        <f>IF('Formula test'!$D41&gt;7,0,1)</f>
        <v>0</v>
      </c>
      <c r="AO41" s="2">
        <f t="shared" si="1"/>
        <v>2</v>
      </c>
      <c r="AP41" s="2">
        <f>IF('Formula test'!$D41&gt;8,0,1)</f>
        <v>1</v>
      </c>
      <c r="AQ41" s="2">
        <f>IF('Formula test'!$G41=1,0.99,0)</f>
        <v>0</v>
      </c>
      <c r="AR41" s="2">
        <f t="shared" si="2"/>
        <v>1.5</v>
      </c>
      <c r="AS41" s="4"/>
      <c r="AT41" s="4"/>
      <c r="AU41" s="2"/>
      <c r="AV41" s="2">
        <f t="shared" si="3"/>
        <v>1</v>
      </c>
      <c r="AW41" s="2">
        <f t="shared" si="4"/>
        <v>3</v>
      </c>
      <c r="AX41" s="2">
        <f t="shared" si="5"/>
        <v>9</v>
      </c>
      <c r="AY41" s="2">
        <f t="shared" si="6"/>
        <v>0.45</v>
      </c>
      <c r="AZ41" s="4"/>
      <c r="BA41" s="2">
        <f t="shared" si="7"/>
        <v>32.270871311074714</v>
      </c>
    </row>
    <row r="42" spans="1:53" ht="15.75" customHeight="1" x14ac:dyDescent="0.25">
      <c r="A42" s="2" t="s">
        <v>119</v>
      </c>
      <c r="B42" s="2" t="s">
        <v>116</v>
      </c>
      <c r="C42" s="2" t="s">
        <v>120</v>
      </c>
      <c r="D42" s="2">
        <v>7</v>
      </c>
      <c r="E42" s="2" t="s">
        <v>63</v>
      </c>
      <c r="F42" s="2">
        <v>1</v>
      </c>
      <c r="G42" s="4">
        <v>1</v>
      </c>
      <c r="H42" s="2">
        <v>1</v>
      </c>
      <c r="I42" s="2">
        <v>1</v>
      </c>
      <c r="J42" s="2">
        <v>1</v>
      </c>
      <c r="K42" s="4"/>
      <c r="L42" s="4"/>
      <c r="M42" s="4"/>
      <c r="N42" s="2">
        <v>1</v>
      </c>
      <c r="O42" s="4"/>
      <c r="P42" s="2"/>
      <c r="Q42" s="2">
        <v>1</v>
      </c>
      <c r="R42" s="2">
        <v>1</v>
      </c>
      <c r="S42" s="4"/>
      <c r="T42" s="2">
        <v>1</v>
      </c>
      <c r="U42" s="2">
        <v>1</v>
      </c>
      <c r="V42" s="2">
        <v>1</v>
      </c>
      <c r="W42" s="2"/>
      <c r="X42" s="4"/>
      <c r="Y42" s="4"/>
      <c r="Z42" s="4">
        <f>SUMPRODUCT('Formula test'!$H42:$X42,'Privacy values mean'!$B$2:$R$2)</f>
        <v>39.642856999999999</v>
      </c>
      <c r="AA42" s="4">
        <f>SUMPRODUCT('Formula test'!$H42:$X42,'Privacy values mean'!$B$3:$R$3)</f>
        <v>39.111110000000004</v>
      </c>
      <c r="AB42" s="4">
        <f>SUMPRODUCT('Formula test'!$H42:$X42,'Privacy values mean'!$B$4:$R$4)</f>
        <v>44.375</v>
      </c>
      <c r="AC42" s="4">
        <f>SUMPRODUCT('Formula test'!$H42:$X42,'Privacy values mean'!$B$5:$R$5)</f>
        <v>40.727271000000002</v>
      </c>
      <c r="AD42" s="4">
        <f>SUMPRODUCT('Formula test'!$H42:$X42,'Privacy values mean'!$B$6:$R$6)</f>
        <v>36.714286000000001</v>
      </c>
      <c r="AE42" s="4">
        <f>SUMPRODUCT('Formula test'!$H42:$X42,'Privacy values mean'!$B$7:$R$7)</f>
        <v>34.142858000000004</v>
      </c>
      <c r="AF42" s="4">
        <f>SUMPRODUCT('Formula test'!$H42:$X42,'Privacy values mean'!$B$8:$R$8)</f>
        <v>41.75</v>
      </c>
      <c r="AG42" s="4">
        <f t="shared" si="0"/>
        <v>276.46338200000002</v>
      </c>
      <c r="AH42" s="4"/>
      <c r="AI42" s="2">
        <f>1+ (AG42-'Privacy values mean'!$U$11)*19/('Privacy values mean'!$U$12-'Privacy values mean'!$U$11)</f>
        <v>10.889253363695818</v>
      </c>
      <c r="AJ42" s="2">
        <f>1+ (AG42-'Privacy values mean'!$V$11)*19/('Privacy values mean'!$V$12-'Privacy values mean'!$V$11)</f>
        <v>7.2906301177884618</v>
      </c>
      <c r="AK42" s="2"/>
      <c r="AL42" s="2">
        <f>IF('Formula test'!$E42="l",0,1)</f>
        <v>1</v>
      </c>
      <c r="AM42" s="4">
        <f>IF('Formula test'!$F42=1,0,1)</f>
        <v>0</v>
      </c>
      <c r="AN42" s="4">
        <f>IF('Formula test'!$D42&gt;7,0,1)</f>
        <v>1</v>
      </c>
      <c r="AO42" s="2">
        <f t="shared" si="1"/>
        <v>2</v>
      </c>
      <c r="AP42" s="2">
        <f>IF('Formula test'!$D42&gt;8,0,1)</f>
        <v>1</v>
      </c>
      <c r="AQ42" s="2">
        <f>IF('Formula test'!$G42=1,0.99,0)</f>
        <v>0.99</v>
      </c>
      <c r="AR42" s="2">
        <f t="shared" si="2"/>
        <v>1.5000000000000013E-2</v>
      </c>
      <c r="AS42" s="4"/>
      <c r="AT42" s="4"/>
      <c r="AU42" s="2"/>
      <c r="AV42" s="2">
        <f t="shared" si="3"/>
        <v>1</v>
      </c>
      <c r="AW42" s="2">
        <f t="shared" si="4"/>
        <v>3</v>
      </c>
      <c r="AX42" s="2">
        <f t="shared" si="5"/>
        <v>9</v>
      </c>
      <c r="AY42" s="2">
        <f t="shared" si="6"/>
        <v>0.45</v>
      </c>
      <c r="AZ42" s="4"/>
      <c r="BA42" s="2">
        <f t="shared" si="7"/>
        <v>15.952756177814376</v>
      </c>
    </row>
    <row r="43" spans="1:53" ht="15.75" customHeight="1" x14ac:dyDescent="0.25">
      <c r="A43" s="2" t="s">
        <v>121</v>
      </c>
      <c r="B43" s="2" t="s">
        <v>116</v>
      </c>
      <c r="C43" s="2" t="s">
        <v>122</v>
      </c>
      <c r="D43" s="2">
        <v>8</v>
      </c>
      <c r="E43" s="2" t="s">
        <v>56</v>
      </c>
      <c r="F43" s="2">
        <v>1</v>
      </c>
      <c r="G43" s="4">
        <v>1</v>
      </c>
      <c r="H43" s="2">
        <v>1</v>
      </c>
      <c r="I43" s="4"/>
      <c r="J43" s="4"/>
      <c r="K43" s="4"/>
      <c r="L43" s="2">
        <v>1</v>
      </c>
      <c r="M43" s="4"/>
      <c r="N43" s="2">
        <v>1</v>
      </c>
      <c r="O43" s="2">
        <v>1</v>
      </c>
      <c r="P43" s="2"/>
      <c r="Q43" s="4"/>
      <c r="R43" s="4"/>
      <c r="S43" s="4"/>
      <c r="T43" s="2">
        <v>1</v>
      </c>
      <c r="U43" s="2">
        <v>1</v>
      </c>
      <c r="V43" s="2">
        <v>1</v>
      </c>
      <c r="W43" s="2"/>
      <c r="X43" s="4"/>
      <c r="Y43" s="4"/>
      <c r="Z43" s="4">
        <f>SUMPRODUCT('Formula test'!$H43:$X43,'Privacy values mean'!$B$2:$R$2)</f>
        <v>28.571427999999997</v>
      </c>
      <c r="AA43" s="4">
        <f>SUMPRODUCT('Formula test'!$H43:$X43,'Privacy values mean'!$B$3:$R$3)</f>
        <v>30.222221000000005</v>
      </c>
      <c r="AB43" s="4">
        <f>SUMPRODUCT('Formula test'!$H43:$X43,'Privacy values mean'!$B$4:$R$4)</f>
        <v>34.125</v>
      </c>
      <c r="AC43" s="4">
        <f>SUMPRODUCT('Formula test'!$H43:$X43,'Privacy values mean'!$B$5:$R$5)</f>
        <v>31.909089999999999</v>
      </c>
      <c r="AD43" s="4">
        <f>SUMPRODUCT('Formula test'!$H43:$X43,'Privacy values mean'!$B$6:$R$6)</f>
        <v>29.142855999999998</v>
      </c>
      <c r="AE43" s="4">
        <f>SUMPRODUCT('Formula test'!$H43:$X43,'Privacy values mean'!$B$7:$R$7)</f>
        <v>28.142858000000004</v>
      </c>
      <c r="AF43" s="4">
        <f>SUMPRODUCT('Formula test'!$H43:$X43,'Privacy values mean'!$B$8:$R$8)</f>
        <v>32.5</v>
      </c>
      <c r="AG43" s="4">
        <f t="shared" si="0"/>
        <v>214.61345299999999</v>
      </c>
      <c r="AH43" s="4"/>
      <c r="AI43" s="2">
        <f>1+ (AG43-'Privacy values mean'!$U$11)*19/('Privacy values mean'!$U$12-'Privacy values mean'!$U$11)</f>
        <v>8.5007021868838688</v>
      </c>
      <c r="AJ43" s="2">
        <f>1+ (AG43-'Privacy values mean'!$V$11)*19/('Privacy values mean'!$V$12-'Privacy values mean'!$V$11)</f>
        <v>5.8781918353365379</v>
      </c>
      <c r="AK43" s="2"/>
      <c r="AL43" s="2">
        <f>IF('Formula test'!$E43="l",0,1)</f>
        <v>0</v>
      </c>
      <c r="AM43" s="4">
        <f>IF('Formula test'!$F43=1,0,1)</f>
        <v>0</v>
      </c>
      <c r="AN43" s="4">
        <f>IF('Formula test'!$D43&gt;7,0,1)</f>
        <v>0</v>
      </c>
      <c r="AO43" s="2">
        <f t="shared" si="1"/>
        <v>0</v>
      </c>
      <c r="AP43" s="2">
        <f>IF('Formula test'!$D43&gt;8,0,1)</f>
        <v>1</v>
      </c>
      <c r="AQ43" s="2">
        <f>IF('Formula test'!$G43=1,0.99,0)</f>
        <v>0.99</v>
      </c>
      <c r="AR43" s="2">
        <f t="shared" si="2"/>
        <v>5.0000000000000044E-3</v>
      </c>
      <c r="AS43" s="4"/>
      <c r="AT43" s="4"/>
      <c r="AU43" s="2"/>
      <c r="AV43" s="2">
        <f t="shared" si="3"/>
        <v>1</v>
      </c>
      <c r="AW43" s="2">
        <f t="shared" si="4"/>
        <v>3</v>
      </c>
      <c r="AX43" s="2">
        <f t="shared" si="5"/>
        <v>9</v>
      </c>
      <c r="AY43" s="2">
        <f t="shared" si="6"/>
        <v>0.45</v>
      </c>
      <c r="AZ43" s="4"/>
      <c r="BA43" s="2">
        <f t="shared" si="7"/>
        <v>12.368521681916027</v>
      </c>
    </row>
    <row r="44" spans="1:53" ht="15.75" customHeight="1" x14ac:dyDescent="0.25">
      <c r="A44" s="2" t="s">
        <v>123</v>
      </c>
      <c r="B44" s="2" t="s">
        <v>116</v>
      </c>
      <c r="C44" s="2" t="s">
        <v>123</v>
      </c>
      <c r="D44" s="2">
        <v>8</v>
      </c>
      <c r="E44" s="2" t="s">
        <v>56</v>
      </c>
      <c r="F44" s="2">
        <v>1</v>
      </c>
      <c r="G44" s="4">
        <v>1</v>
      </c>
      <c r="H44" s="2">
        <v>1</v>
      </c>
      <c r="I44" s="2">
        <v>1</v>
      </c>
      <c r="J44" s="4"/>
      <c r="K44" s="2">
        <v>1</v>
      </c>
      <c r="L44" s="4"/>
      <c r="M44" s="2">
        <v>1</v>
      </c>
      <c r="N44" s="2">
        <v>1</v>
      </c>
      <c r="O44" s="2">
        <v>1</v>
      </c>
      <c r="P44" s="2"/>
      <c r="Q44" s="2">
        <v>1</v>
      </c>
      <c r="R44" s="4"/>
      <c r="S44" s="4"/>
      <c r="T44" s="2">
        <v>1</v>
      </c>
      <c r="U44" s="2">
        <v>1</v>
      </c>
      <c r="V44" s="2">
        <v>1</v>
      </c>
      <c r="W44" s="2"/>
      <c r="X44" s="4"/>
      <c r="Y44" s="4"/>
      <c r="Z44" s="4">
        <f>SUMPRODUCT('Formula test'!$H44:$X44,'Privacy values mean'!$B$2:$R$2)</f>
        <v>42</v>
      </c>
      <c r="AA44" s="4">
        <f>SUMPRODUCT('Formula test'!$H44:$X44,'Privacy values mean'!$B$3:$R$3)</f>
        <v>42.444443</v>
      </c>
      <c r="AB44" s="4">
        <f>SUMPRODUCT('Formula test'!$H44:$X44,'Privacy values mean'!$B$4:$R$4)</f>
        <v>48.25</v>
      </c>
      <c r="AC44" s="4">
        <f>SUMPRODUCT('Formula test'!$H44:$X44,'Privacy values mean'!$B$5:$R$5)</f>
        <v>43.818180999999996</v>
      </c>
      <c r="AD44" s="4">
        <f>SUMPRODUCT('Formula test'!$H44:$X44,'Privacy values mean'!$B$6:$R$6)</f>
        <v>40.071428000000004</v>
      </c>
      <c r="AE44" s="4">
        <f>SUMPRODUCT('Formula test'!$H44:$X44,'Privacy values mean'!$B$7:$R$7)</f>
        <v>37.000001000000005</v>
      </c>
      <c r="AF44" s="4">
        <f>SUMPRODUCT('Formula test'!$H44:$X44,'Privacy values mean'!$B$8:$R$8)</f>
        <v>44.5625</v>
      </c>
      <c r="AG44" s="4">
        <f t="shared" si="0"/>
        <v>298.14655300000004</v>
      </c>
      <c r="AH44" s="4"/>
      <c r="AI44" s="2">
        <f>1+ (AG44-'Privacy values mean'!$U$11)*19/('Privacy values mean'!$U$12-'Privacy values mean'!$U$11)</f>
        <v>11.726624795586465</v>
      </c>
      <c r="AJ44" s="2">
        <f>1+ (AG44-'Privacy values mean'!$V$11)*19/('Privacy values mean'!$V$12-'Privacy values mean'!$V$11)</f>
        <v>7.7857986862980777</v>
      </c>
      <c r="AK44" s="2"/>
      <c r="AL44" s="2">
        <f>IF('Formula test'!$E44="l",0,1)</f>
        <v>0</v>
      </c>
      <c r="AM44" s="4">
        <f>IF('Formula test'!$F44=1,0,1)</f>
        <v>0</v>
      </c>
      <c r="AN44" s="4">
        <f>IF('Formula test'!$D44&gt;7,0,1)</f>
        <v>0</v>
      </c>
      <c r="AO44" s="2">
        <f t="shared" si="1"/>
        <v>0</v>
      </c>
      <c r="AP44" s="2">
        <f>IF('Formula test'!$D44&gt;8,0,1)</f>
        <v>1</v>
      </c>
      <c r="AQ44" s="2">
        <f>IF('Formula test'!$G44=1,0.99,0)</f>
        <v>0.99</v>
      </c>
      <c r="AR44" s="2">
        <f t="shared" si="2"/>
        <v>5.0000000000000044E-3</v>
      </c>
      <c r="AS44" s="4"/>
      <c r="AT44" s="4"/>
      <c r="AU44" s="2"/>
      <c r="AV44" s="2">
        <f t="shared" si="3"/>
        <v>1</v>
      </c>
      <c r="AW44" s="2">
        <f t="shared" si="4"/>
        <v>3</v>
      </c>
      <c r="AX44" s="2">
        <f t="shared" si="5"/>
        <v>9</v>
      </c>
      <c r="AY44" s="2">
        <f t="shared" si="6"/>
        <v>0.45</v>
      </c>
      <c r="AZ44" s="4"/>
      <c r="BA44" s="2">
        <f t="shared" si="7"/>
        <v>17.062239077578305</v>
      </c>
    </row>
    <row r="45" spans="1:53" ht="15.75" customHeight="1" x14ac:dyDescent="0.25">
      <c r="A45" s="2" t="s">
        <v>124</v>
      </c>
      <c r="B45" s="2" t="s">
        <v>116</v>
      </c>
      <c r="C45" s="4"/>
      <c r="D45" s="2">
        <v>8</v>
      </c>
      <c r="E45" s="2" t="s">
        <v>56</v>
      </c>
      <c r="F45" s="2">
        <v>1</v>
      </c>
      <c r="G45" s="4">
        <v>1</v>
      </c>
      <c r="H45" s="2">
        <v>1</v>
      </c>
      <c r="I45" s="4"/>
      <c r="J45" s="4"/>
      <c r="K45" s="2">
        <v>1</v>
      </c>
      <c r="L45" s="4"/>
      <c r="M45" s="2">
        <v>1</v>
      </c>
      <c r="N45" s="2">
        <v>1</v>
      </c>
      <c r="O45" s="4"/>
      <c r="P45" s="2"/>
      <c r="Q45" s="2">
        <v>1</v>
      </c>
      <c r="R45" s="4"/>
      <c r="S45" s="4"/>
      <c r="T45" s="4"/>
      <c r="U45" s="4"/>
      <c r="V45" s="2">
        <v>1</v>
      </c>
      <c r="W45" s="2"/>
      <c r="X45" s="4"/>
      <c r="Y45" s="4"/>
      <c r="Z45" s="4">
        <f>SUMPRODUCT('Formula test'!$H45:$X45,'Privacy values mean'!$B$2:$R$2)</f>
        <v>24.714286000000001</v>
      </c>
      <c r="AA45" s="4">
        <f>SUMPRODUCT('Formula test'!$H45:$X45,'Privacy values mean'!$B$3:$R$3)</f>
        <v>23.999999000000003</v>
      </c>
      <c r="AB45" s="4">
        <f>SUMPRODUCT('Formula test'!$H45:$X45,'Privacy values mean'!$B$4:$R$4)</f>
        <v>28.25</v>
      </c>
      <c r="AC45" s="4">
        <f>SUMPRODUCT('Formula test'!$H45:$X45,'Privacy values mean'!$B$5:$R$5)</f>
        <v>23.363636</v>
      </c>
      <c r="AD45" s="4">
        <f>SUMPRODUCT('Formula test'!$H45:$X45,'Privacy values mean'!$B$6:$R$6)</f>
        <v>22.428570999999998</v>
      </c>
      <c r="AE45" s="4">
        <f>SUMPRODUCT('Formula test'!$H45:$X45,'Privacy values mean'!$B$7:$R$7)</f>
        <v>20.642858000000004</v>
      </c>
      <c r="AF45" s="4">
        <f>SUMPRODUCT('Formula test'!$H45:$X45,'Privacy values mean'!$B$8:$R$8)</f>
        <v>24.9375</v>
      </c>
      <c r="AG45" s="4">
        <f t="shared" si="0"/>
        <v>168.33685000000003</v>
      </c>
      <c r="AH45" s="4"/>
      <c r="AI45" s="2">
        <f>1+ (AG45-'Privacy values mean'!$U$11)*19/('Privacy values mean'!$U$12-'Privacy values mean'!$U$11)</f>
        <v>6.7135694230853966</v>
      </c>
      <c r="AJ45" s="2">
        <f>1+ (AG45-'Privacy values mean'!$V$11)*19/('Privacy values mean'!$V$12-'Privacy values mean'!$V$11)</f>
        <v>4.8213944110576925</v>
      </c>
      <c r="AK45" s="2"/>
      <c r="AL45" s="2">
        <f>IF('Formula test'!$E45="l",0,1)</f>
        <v>0</v>
      </c>
      <c r="AM45" s="4">
        <f>IF('Formula test'!$F45=1,0,1)</f>
        <v>0</v>
      </c>
      <c r="AN45" s="4">
        <f>IF('Formula test'!$D45&gt;7,0,1)</f>
        <v>0</v>
      </c>
      <c r="AO45" s="2">
        <f t="shared" si="1"/>
        <v>0</v>
      </c>
      <c r="AP45" s="2">
        <f>IF('Formula test'!$D45&gt;8,0,1)</f>
        <v>1</v>
      </c>
      <c r="AQ45" s="2">
        <f>IF('Formula test'!$G45=1,0.99,0)</f>
        <v>0.99</v>
      </c>
      <c r="AR45" s="2">
        <f t="shared" si="2"/>
        <v>5.0000000000000044E-3</v>
      </c>
      <c r="AS45" s="4"/>
      <c r="AT45" s="4"/>
      <c r="AU45" s="2"/>
      <c r="AV45" s="2">
        <f t="shared" si="3"/>
        <v>1</v>
      </c>
      <c r="AW45" s="2">
        <f t="shared" si="4"/>
        <v>3</v>
      </c>
      <c r="AX45" s="2">
        <f t="shared" si="5"/>
        <v>9</v>
      </c>
      <c r="AY45" s="2">
        <f t="shared" si="6"/>
        <v>0.45</v>
      </c>
      <c r="AZ45" s="4"/>
      <c r="BA45" s="2">
        <f t="shared" si="7"/>
        <v>9.7682435105892509</v>
      </c>
    </row>
    <row r="46" spans="1:53" ht="15.75" customHeight="1" x14ac:dyDescent="0.25">
      <c r="A46" s="2" t="s">
        <v>125</v>
      </c>
      <c r="B46" s="2" t="s">
        <v>116</v>
      </c>
      <c r="C46" s="4"/>
      <c r="D46" s="2">
        <v>7</v>
      </c>
      <c r="E46" s="2" t="s">
        <v>56</v>
      </c>
      <c r="F46" s="4"/>
      <c r="G46" s="4"/>
      <c r="H46" s="4"/>
      <c r="I46" s="2">
        <v>1</v>
      </c>
      <c r="J46" s="2">
        <v>1</v>
      </c>
      <c r="K46" s="4"/>
      <c r="L46" s="2">
        <v>1</v>
      </c>
      <c r="M46" s="4"/>
      <c r="N46" s="2">
        <v>1</v>
      </c>
      <c r="O46" s="4"/>
      <c r="P46" s="2"/>
      <c r="Q46" s="4"/>
      <c r="R46" s="4"/>
      <c r="S46" s="4"/>
      <c r="T46" s="2">
        <v>1</v>
      </c>
      <c r="U46" s="4"/>
      <c r="V46" s="2">
        <v>1</v>
      </c>
      <c r="W46" s="2"/>
      <c r="X46" s="4"/>
      <c r="Y46" s="4"/>
      <c r="Z46" s="4">
        <f>SUMPRODUCT('Formula test'!$H46:$X46,'Privacy values mean'!$B$2:$R$2)</f>
        <v>24.928571999999999</v>
      </c>
      <c r="AA46" s="4">
        <f>SUMPRODUCT('Formula test'!$H46:$X46,'Privacy values mean'!$B$3:$R$3)</f>
        <v>24.999999000000003</v>
      </c>
      <c r="AB46" s="4">
        <f>SUMPRODUCT('Formula test'!$H46:$X46,'Privacy values mean'!$B$4:$R$4)</f>
        <v>27.875</v>
      </c>
      <c r="AC46" s="4">
        <f>SUMPRODUCT('Formula test'!$H46:$X46,'Privacy values mean'!$B$5:$R$5)</f>
        <v>21.999998999999999</v>
      </c>
      <c r="AD46" s="4">
        <f>SUMPRODUCT('Formula test'!$H46:$X46,'Privacy values mean'!$B$6:$R$6)</f>
        <v>22.642856999999999</v>
      </c>
      <c r="AE46" s="4">
        <f>SUMPRODUCT('Formula test'!$H46:$X46,'Privacy values mean'!$B$7:$R$7)</f>
        <v>22.642858000000004</v>
      </c>
      <c r="AF46" s="4">
        <f>SUMPRODUCT('Formula test'!$H46:$X46,'Privacy values mean'!$B$8:$R$8)</f>
        <v>25.4375</v>
      </c>
      <c r="AG46" s="4">
        <f t="shared" si="0"/>
        <v>170.52678500000002</v>
      </c>
      <c r="AH46" s="4"/>
      <c r="AI46" s="2">
        <f>1+ (AG46-'Privacy values mean'!$U$11)*19/('Privacy values mean'!$U$12-'Privacy values mean'!$U$11)</f>
        <v>6.7981414170385612</v>
      </c>
      <c r="AJ46" s="2">
        <f>1+ (AG46-'Privacy values mean'!$V$11)*19/('Privacy values mean'!$V$12-'Privacy values mean'!$V$11)</f>
        <v>4.8714049459134614</v>
      </c>
      <c r="AK46" s="2"/>
      <c r="AL46" s="2">
        <f>IF('Formula test'!$E46="l",0,1)</f>
        <v>0</v>
      </c>
      <c r="AM46" s="4">
        <f>IF('Formula test'!$F46=1,0,1)</f>
        <v>1</v>
      </c>
      <c r="AN46" s="4">
        <f>IF('Formula test'!$D46&gt;7,0,1)</f>
        <v>1</v>
      </c>
      <c r="AO46" s="2">
        <f t="shared" si="1"/>
        <v>2</v>
      </c>
      <c r="AP46" s="2">
        <f>IF('Formula test'!$D46&gt;8,0,1)</f>
        <v>1</v>
      </c>
      <c r="AQ46" s="2">
        <f>IF('Formula test'!$G46=1,0.99,0)</f>
        <v>0</v>
      </c>
      <c r="AR46" s="2">
        <f t="shared" si="2"/>
        <v>1.5</v>
      </c>
      <c r="AS46" s="4"/>
      <c r="AT46" s="4"/>
      <c r="AU46" s="2"/>
      <c r="AV46" s="2">
        <f t="shared" si="3"/>
        <v>1</v>
      </c>
      <c r="AW46" s="2">
        <f t="shared" si="4"/>
        <v>3</v>
      </c>
      <c r="AX46" s="2">
        <f t="shared" si="5"/>
        <v>9</v>
      </c>
      <c r="AY46" s="2">
        <f t="shared" si="6"/>
        <v>0.45</v>
      </c>
      <c r="AZ46" s="4"/>
      <c r="BA46" s="2">
        <f t="shared" si="7"/>
        <v>20.054517180263758</v>
      </c>
    </row>
    <row r="47" spans="1:53" ht="15.75" customHeight="1" x14ac:dyDescent="0.25">
      <c r="A47" s="2" t="s">
        <v>126</v>
      </c>
      <c r="B47" s="2" t="s">
        <v>127</v>
      </c>
      <c r="C47" s="2" t="s">
        <v>128</v>
      </c>
      <c r="D47" s="2">
        <v>8</v>
      </c>
      <c r="E47" s="2" t="s">
        <v>71</v>
      </c>
      <c r="F47" s="4"/>
      <c r="G47" s="4">
        <v>1</v>
      </c>
      <c r="H47" s="2">
        <v>1</v>
      </c>
      <c r="I47" s="2">
        <v>1</v>
      </c>
      <c r="J47" s="2">
        <v>1</v>
      </c>
      <c r="K47" s="4"/>
      <c r="L47" s="4"/>
      <c r="M47" s="4"/>
      <c r="N47" s="2">
        <v>1</v>
      </c>
      <c r="O47" s="2">
        <v>1</v>
      </c>
      <c r="P47" s="2"/>
      <c r="Q47" s="4"/>
      <c r="R47" s="2">
        <v>1</v>
      </c>
      <c r="S47" s="4"/>
      <c r="T47" s="4"/>
      <c r="U47" s="4"/>
      <c r="V47" s="2">
        <v>1</v>
      </c>
      <c r="W47" s="2"/>
      <c r="X47" s="4"/>
      <c r="Y47" s="4"/>
      <c r="Z47" s="4">
        <f>SUMPRODUCT('Formula test'!$H47:$X47,'Privacy values mean'!$B$2:$R$2)</f>
        <v>27.928570999999998</v>
      </c>
      <c r="AA47" s="4">
        <f>SUMPRODUCT('Formula test'!$H47:$X47,'Privacy values mean'!$B$3:$R$3)</f>
        <v>26.777777999999998</v>
      </c>
      <c r="AB47" s="4">
        <f>SUMPRODUCT('Formula test'!$H47:$X47,'Privacy values mean'!$B$4:$R$4)</f>
        <v>33.5</v>
      </c>
      <c r="AC47" s="4">
        <f>SUMPRODUCT('Formula test'!$H47:$X47,'Privacy values mean'!$B$5:$R$5)</f>
        <v>27.999998999999999</v>
      </c>
      <c r="AD47" s="4">
        <f>SUMPRODUCT('Formula test'!$H47:$X47,'Privacy values mean'!$B$6:$R$6)</f>
        <v>25.357143000000001</v>
      </c>
      <c r="AE47" s="4">
        <f>SUMPRODUCT('Formula test'!$H47:$X47,'Privacy values mean'!$B$7:$R$7)</f>
        <v>24.357143000000001</v>
      </c>
      <c r="AF47" s="4">
        <f>SUMPRODUCT('Formula test'!$H47:$X47,'Privacy values mean'!$B$8:$R$8)</f>
        <v>29.6875</v>
      </c>
      <c r="AG47" s="4">
        <f t="shared" si="0"/>
        <v>195.60813400000001</v>
      </c>
      <c r="AH47" s="4"/>
      <c r="AI47" s="2">
        <f>1+ (AG47-'Privacy values mean'!$U$11)*19/('Privacy values mean'!$U$12-'Privacy values mean'!$U$11)</f>
        <v>7.7667453691947745</v>
      </c>
      <c r="AJ47" s="2">
        <f>1+ (AG47-'Privacy values mean'!$V$11)*19/('Privacy values mean'!$V$12-'Privacy values mean'!$V$11)</f>
        <v>5.4441761370192312</v>
      </c>
      <c r="AK47" s="2"/>
      <c r="AL47" s="2">
        <f>IF('Formula test'!$E47="l",0,1)</f>
        <v>1</v>
      </c>
      <c r="AM47" s="4">
        <f>IF('Formula test'!$F47=1,0,1)</f>
        <v>1</v>
      </c>
      <c r="AN47" s="4">
        <f>IF('Formula test'!$D47&gt;7,0,1)</f>
        <v>0</v>
      </c>
      <c r="AO47" s="2">
        <f t="shared" si="1"/>
        <v>2</v>
      </c>
      <c r="AP47" s="2">
        <f>IF('Formula test'!$D47&gt;8,0,1)</f>
        <v>1</v>
      </c>
      <c r="AQ47" s="2">
        <f>IF('Formula test'!$G47=1,0.99,0)</f>
        <v>0.99</v>
      </c>
      <c r="AR47" s="2">
        <f t="shared" si="2"/>
        <v>1.5000000000000013E-2</v>
      </c>
      <c r="AS47" s="4"/>
      <c r="AT47" s="4"/>
      <c r="AU47" s="2"/>
      <c r="AV47" s="2">
        <f t="shared" si="3"/>
        <v>1</v>
      </c>
      <c r="AW47" s="2">
        <f t="shared" si="4"/>
        <v>3</v>
      </c>
      <c r="AX47" s="2">
        <f t="shared" si="5"/>
        <v>9</v>
      </c>
      <c r="AY47" s="2">
        <f t="shared" si="6"/>
        <v>0.45</v>
      </c>
      <c r="AZ47" s="4"/>
      <c r="BA47" s="2">
        <f t="shared" si="7"/>
        <v>11.378281965870345</v>
      </c>
    </row>
    <row r="48" spans="1:53" ht="15.75" customHeight="1" x14ac:dyDescent="0.25">
      <c r="A48" s="2" t="s">
        <v>129</v>
      </c>
      <c r="B48" s="2" t="s">
        <v>127</v>
      </c>
      <c r="C48" s="2" t="s">
        <v>130</v>
      </c>
      <c r="D48" s="2">
        <v>9</v>
      </c>
      <c r="E48" s="2" t="s">
        <v>56</v>
      </c>
      <c r="F48" s="4"/>
      <c r="G48" s="4">
        <v>1</v>
      </c>
      <c r="H48" s="2">
        <v>1</v>
      </c>
      <c r="I48" s="2">
        <v>1</v>
      </c>
      <c r="J48" s="2">
        <v>1</v>
      </c>
      <c r="K48" s="4"/>
      <c r="L48" s="4"/>
      <c r="M48" s="4"/>
      <c r="N48" s="2">
        <v>1</v>
      </c>
      <c r="O48" s="2">
        <v>1</v>
      </c>
      <c r="P48" s="2"/>
      <c r="Q48" s="4"/>
      <c r="R48" s="2">
        <v>1</v>
      </c>
      <c r="S48" s="4"/>
      <c r="T48" s="4"/>
      <c r="U48" s="4"/>
      <c r="V48" s="2">
        <v>1</v>
      </c>
      <c r="W48" s="2"/>
      <c r="X48" s="4"/>
      <c r="Y48" s="4"/>
      <c r="Z48" s="4">
        <f>SUMPRODUCT('Formula test'!$H48:$X48,'Privacy values mean'!$B$2:$R$2)</f>
        <v>27.928570999999998</v>
      </c>
      <c r="AA48" s="4">
        <f>SUMPRODUCT('Formula test'!$H48:$X48,'Privacy values mean'!$B$3:$R$3)</f>
        <v>26.777777999999998</v>
      </c>
      <c r="AB48" s="4">
        <f>SUMPRODUCT('Formula test'!$H48:$X48,'Privacy values mean'!$B$4:$R$4)</f>
        <v>33.5</v>
      </c>
      <c r="AC48" s="4">
        <f>SUMPRODUCT('Formula test'!$H48:$X48,'Privacy values mean'!$B$5:$R$5)</f>
        <v>27.999998999999999</v>
      </c>
      <c r="AD48" s="4">
        <f>SUMPRODUCT('Formula test'!$H48:$X48,'Privacy values mean'!$B$6:$R$6)</f>
        <v>25.357143000000001</v>
      </c>
      <c r="AE48" s="4">
        <f>SUMPRODUCT('Formula test'!$H48:$X48,'Privacy values mean'!$B$7:$R$7)</f>
        <v>24.357143000000001</v>
      </c>
      <c r="AF48" s="4">
        <f>SUMPRODUCT('Formula test'!$H48:$X48,'Privacy values mean'!$B$8:$R$8)</f>
        <v>29.6875</v>
      </c>
      <c r="AG48" s="4">
        <f t="shared" si="0"/>
        <v>195.60813400000001</v>
      </c>
      <c r="AH48" s="4"/>
      <c r="AI48" s="2">
        <f>1+ (AG48-'Privacy values mean'!$U$11)*19/('Privacy values mean'!$U$12-'Privacy values mean'!$U$11)</f>
        <v>7.7667453691947745</v>
      </c>
      <c r="AJ48" s="2">
        <f>1+ (AG48-'Privacy values mean'!$V$11)*19/('Privacy values mean'!$V$12-'Privacy values mean'!$V$11)</f>
        <v>5.4441761370192312</v>
      </c>
      <c r="AK48" s="2"/>
      <c r="AL48" s="2">
        <f>IF('Formula test'!$E48="l",0,1)</f>
        <v>0</v>
      </c>
      <c r="AM48" s="4">
        <f>IF('Formula test'!$F48=1,0,1)</f>
        <v>1</v>
      </c>
      <c r="AN48" s="4">
        <f>IF('Formula test'!$D48&gt;7,0,1)</f>
        <v>0</v>
      </c>
      <c r="AO48" s="2">
        <f t="shared" si="1"/>
        <v>1</v>
      </c>
      <c r="AP48" s="2">
        <f>IF('Formula test'!$D48&gt;8,0,1)</f>
        <v>0</v>
      </c>
      <c r="AQ48" s="2">
        <f>IF('Formula test'!$G48=1,0.99,0)</f>
        <v>0.99</v>
      </c>
      <c r="AR48" s="2">
        <f t="shared" si="2"/>
        <v>5.0000000000000044E-3</v>
      </c>
      <c r="AS48" s="4"/>
      <c r="AT48" s="4"/>
      <c r="AU48" s="2"/>
      <c r="AV48" s="2">
        <f t="shared" si="3"/>
        <v>1</v>
      </c>
      <c r="AW48" s="2">
        <f t="shared" si="4"/>
        <v>3</v>
      </c>
      <c r="AX48" s="2">
        <f t="shared" si="5"/>
        <v>9</v>
      </c>
      <c r="AY48" s="2">
        <f t="shared" si="6"/>
        <v>0.45</v>
      </c>
      <c r="AZ48" s="4"/>
      <c r="BA48" s="2">
        <f t="shared" si="7"/>
        <v>11.300614512178395</v>
      </c>
    </row>
    <row r="49" spans="1:53" ht="15.75" customHeight="1" x14ac:dyDescent="0.25">
      <c r="A49" s="2" t="s">
        <v>131</v>
      </c>
      <c r="B49" s="2" t="s">
        <v>127</v>
      </c>
      <c r="C49" s="4"/>
      <c r="D49" s="2">
        <v>8</v>
      </c>
      <c r="E49" s="2" t="s">
        <v>56</v>
      </c>
      <c r="F49" s="2">
        <v>1</v>
      </c>
      <c r="G49" s="4">
        <v>1</v>
      </c>
      <c r="H49" s="4"/>
      <c r="I49" s="2">
        <v>1</v>
      </c>
      <c r="J49" s="2">
        <v>1</v>
      </c>
      <c r="K49" s="4"/>
      <c r="L49" s="4"/>
      <c r="M49" s="4"/>
      <c r="N49" s="2">
        <v>1</v>
      </c>
      <c r="O49" s="2">
        <v>1</v>
      </c>
      <c r="P49" s="2"/>
      <c r="Q49" s="4"/>
      <c r="R49" s="2">
        <v>1</v>
      </c>
      <c r="S49" s="4"/>
      <c r="T49" s="4"/>
      <c r="U49" s="2">
        <v>1</v>
      </c>
      <c r="V49" s="4"/>
      <c r="W49" s="2"/>
      <c r="X49" s="4"/>
      <c r="Y49" s="4"/>
      <c r="Z49" s="4">
        <f>SUMPRODUCT('Formula test'!$H49:$X49,'Privacy values mean'!$B$2:$R$2)</f>
        <v>25.142855999999995</v>
      </c>
      <c r="AA49" s="4">
        <f>SUMPRODUCT('Formula test'!$H49:$X49,'Privacy values mean'!$B$3:$R$3)</f>
        <v>23.555555999999996</v>
      </c>
      <c r="AB49" s="4">
        <f>SUMPRODUCT('Formula test'!$H49:$X49,'Privacy values mean'!$B$4:$R$4)</f>
        <v>28.75</v>
      </c>
      <c r="AC49" s="4">
        <f>SUMPRODUCT('Formula test'!$H49:$X49,'Privacy values mean'!$B$5:$R$5)</f>
        <v>25.636362999999999</v>
      </c>
      <c r="AD49" s="4">
        <f>SUMPRODUCT('Formula test'!$H49:$X49,'Privacy values mean'!$B$6:$R$6)</f>
        <v>22.857143000000001</v>
      </c>
      <c r="AE49" s="4">
        <f>SUMPRODUCT('Formula test'!$H49:$X49,'Privacy values mean'!$B$7:$R$7)</f>
        <v>21.000000000000004</v>
      </c>
      <c r="AF49" s="4">
        <f>SUMPRODUCT('Formula test'!$H49:$X49,'Privacy values mean'!$B$8:$R$8)</f>
        <v>26.3125</v>
      </c>
      <c r="AG49" s="4">
        <f t="shared" si="0"/>
        <v>173.25441799999999</v>
      </c>
      <c r="AH49" s="4"/>
      <c r="AI49" s="2">
        <f>1+ (AG49-'Privacy values mean'!$U$11)*19/('Privacy values mean'!$U$12-'Privacy values mean'!$U$11)</f>
        <v>6.9034784985420989</v>
      </c>
      <c r="AJ49" s="2">
        <f>1+ (AG49-'Privacy values mean'!$V$11)*19/('Privacy values mean'!$V$12-'Privacy values mean'!$V$11)</f>
        <v>4.9336946418269232</v>
      </c>
      <c r="AK49" s="2"/>
      <c r="AL49" s="2">
        <f>IF('Formula test'!$E49="l",0,1)</f>
        <v>0</v>
      </c>
      <c r="AM49" s="4">
        <f>IF('Formula test'!$F49=1,0,1)</f>
        <v>0</v>
      </c>
      <c r="AN49" s="4">
        <f>IF('Formula test'!$D49&gt;7,0,1)</f>
        <v>0</v>
      </c>
      <c r="AO49" s="2">
        <f t="shared" si="1"/>
        <v>0</v>
      </c>
      <c r="AP49" s="2">
        <f>IF('Formula test'!$D49&gt;8,0,1)</f>
        <v>1</v>
      </c>
      <c r="AQ49" s="2">
        <f>IF('Formula test'!$G49=1,0.99,0)</f>
        <v>0.99</v>
      </c>
      <c r="AR49" s="2">
        <f t="shared" si="2"/>
        <v>5.0000000000000044E-3</v>
      </c>
      <c r="AS49" s="4"/>
      <c r="AT49" s="4"/>
      <c r="AU49" s="2"/>
      <c r="AV49" s="2">
        <f t="shared" si="3"/>
        <v>1</v>
      </c>
      <c r="AW49" s="2">
        <f t="shared" si="4"/>
        <v>3</v>
      </c>
      <c r="AX49" s="2">
        <f t="shared" si="5"/>
        <v>9</v>
      </c>
      <c r="AY49" s="2">
        <f t="shared" si="6"/>
        <v>0.45</v>
      </c>
      <c r="AZ49" s="4"/>
      <c r="BA49" s="2">
        <f t="shared" si="7"/>
        <v>10.044561215378753</v>
      </c>
    </row>
    <row r="50" spans="1:53" ht="15.75" customHeight="1" x14ac:dyDescent="0.25">
      <c r="A50" s="2" t="s">
        <v>132</v>
      </c>
      <c r="B50" s="2" t="s">
        <v>127</v>
      </c>
      <c r="C50" s="4"/>
      <c r="D50" s="2">
        <v>8</v>
      </c>
      <c r="E50" s="2" t="s">
        <v>56</v>
      </c>
      <c r="F50" s="2">
        <v>1</v>
      </c>
      <c r="G50" s="4">
        <v>1</v>
      </c>
      <c r="H50" s="4"/>
      <c r="I50" s="2">
        <v>1</v>
      </c>
      <c r="J50" s="2">
        <v>1</v>
      </c>
      <c r="K50" s="4"/>
      <c r="L50" s="4"/>
      <c r="M50" s="4"/>
      <c r="N50" s="2">
        <v>1</v>
      </c>
      <c r="O50" s="2">
        <v>1</v>
      </c>
      <c r="P50" s="2"/>
      <c r="Q50" s="4"/>
      <c r="R50" s="2">
        <v>1</v>
      </c>
      <c r="S50" s="4"/>
      <c r="T50" s="4"/>
      <c r="U50" s="2">
        <v>1</v>
      </c>
      <c r="V50" s="2">
        <v>1</v>
      </c>
      <c r="W50" s="2"/>
      <c r="X50" s="4"/>
      <c r="Y50" s="4"/>
      <c r="Z50" s="4">
        <f>SUMPRODUCT('Formula test'!$H50:$X50,'Privacy values mean'!$B$2:$R$2)</f>
        <v>29.857141999999996</v>
      </c>
      <c r="AA50" s="4">
        <f>SUMPRODUCT('Formula test'!$H50:$X50,'Privacy values mean'!$B$3:$R$3)</f>
        <v>28.777777999999998</v>
      </c>
      <c r="AB50" s="4">
        <f>SUMPRODUCT('Formula test'!$H50:$X50,'Privacy values mean'!$B$4:$R$4)</f>
        <v>34.625</v>
      </c>
      <c r="AC50" s="4">
        <f>SUMPRODUCT('Formula test'!$H50:$X50,'Privacy values mean'!$B$5:$R$5)</f>
        <v>31.999998999999999</v>
      </c>
      <c r="AD50" s="4">
        <f>SUMPRODUCT('Formula test'!$H50:$X50,'Privacy values mean'!$B$6:$R$6)</f>
        <v>28.5</v>
      </c>
      <c r="AE50" s="4">
        <f>SUMPRODUCT('Formula test'!$H50:$X50,'Privacy values mean'!$B$7:$R$7)</f>
        <v>25.571429000000002</v>
      </c>
      <c r="AF50" s="4">
        <f>SUMPRODUCT('Formula test'!$H50:$X50,'Privacy values mean'!$B$8:$R$8)</f>
        <v>32.125</v>
      </c>
      <c r="AG50" s="4">
        <f t="shared" si="0"/>
        <v>211.45634799999999</v>
      </c>
      <c r="AH50" s="4"/>
      <c r="AI50" s="2">
        <f>1+ (AG50-'Privacy values mean'!$U$11)*19/('Privacy values mean'!$U$12-'Privacy values mean'!$U$11)</f>
        <v>8.3787795430750318</v>
      </c>
      <c r="AJ50" s="2">
        <f>1+ (AG50-'Privacy values mean'!$V$11)*19/('Privacy values mean'!$V$12-'Privacy values mean'!$V$11)</f>
        <v>5.8060944855769225</v>
      </c>
      <c r="AK50" s="2"/>
      <c r="AL50" s="2">
        <f>IF('Formula test'!$E50="l",0,1)</f>
        <v>0</v>
      </c>
      <c r="AM50" s="4">
        <f>IF('Formula test'!$F50=1,0,1)</f>
        <v>0</v>
      </c>
      <c r="AN50" s="4">
        <f>IF('Formula test'!$D50&gt;7,0,1)</f>
        <v>0</v>
      </c>
      <c r="AO50" s="2">
        <f t="shared" si="1"/>
        <v>0</v>
      </c>
      <c r="AP50" s="2">
        <f>IF('Formula test'!$D50&gt;8,0,1)</f>
        <v>1</v>
      </c>
      <c r="AQ50" s="2">
        <f>IF('Formula test'!$G50=1,0.99,0)</f>
        <v>0.99</v>
      </c>
      <c r="AR50" s="2">
        <f t="shared" si="2"/>
        <v>5.0000000000000044E-3</v>
      </c>
      <c r="AS50" s="4"/>
      <c r="AT50" s="4"/>
      <c r="AU50" s="2"/>
      <c r="AV50" s="2">
        <f t="shared" si="3"/>
        <v>1</v>
      </c>
      <c r="AW50" s="2">
        <f t="shared" si="4"/>
        <v>3</v>
      </c>
      <c r="AX50" s="2">
        <f t="shared" si="5"/>
        <v>9</v>
      </c>
      <c r="AY50" s="2">
        <f t="shared" si="6"/>
        <v>0.45</v>
      </c>
      <c r="AZ50" s="4"/>
      <c r="BA50" s="2">
        <f t="shared" si="7"/>
        <v>12.19112423517417</v>
      </c>
    </row>
    <row r="51" spans="1:53" ht="15.75" customHeight="1" x14ac:dyDescent="0.25">
      <c r="A51" s="2" t="s">
        <v>133</v>
      </c>
      <c r="B51" s="2" t="s">
        <v>127</v>
      </c>
      <c r="C51" s="4"/>
      <c r="D51" s="2">
        <v>6</v>
      </c>
      <c r="E51" s="2" t="s">
        <v>56</v>
      </c>
      <c r="F51" s="4"/>
      <c r="G51" s="4">
        <v>1</v>
      </c>
      <c r="H51" s="4"/>
      <c r="I51" s="2">
        <v>1</v>
      </c>
      <c r="J51" s="2">
        <v>1</v>
      </c>
      <c r="K51" s="4"/>
      <c r="L51" s="4"/>
      <c r="M51" s="2">
        <v>1</v>
      </c>
      <c r="N51" s="2">
        <v>1</v>
      </c>
      <c r="O51" s="2">
        <v>1</v>
      </c>
      <c r="P51" s="2"/>
      <c r="Q51" s="4"/>
      <c r="R51" s="4"/>
      <c r="S51" s="4"/>
      <c r="T51" s="4"/>
      <c r="U51" s="2">
        <v>1</v>
      </c>
      <c r="V51" s="2">
        <v>1</v>
      </c>
      <c r="W51" s="2"/>
      <c r="X51" s="4"/>
      <c r="Y51" s="4"/>
      <c r="Z51" s="4">
        <f>SUMPRODUCT('Formula test'!$H51:$X51,'Privacy values mean'!$B$2:$R$2)</f>
        <v>28.428570999999998</v>
      </c>
      <c r="AA51" s="4">
        <f>SUMPRODUCT('Formula test'!$H51:$X51,'Privacy values mean'!$B$3:$R$3)</f>
        <v>28.444444000000004</v>
      </c>
      <c r="AB51" s="4">
        <f>SUMPRODUCT('Formula test'!$H51:$X51,'Privacy values mean'!$B$4:$R$4)</f>
        <v>33.75</v>
      </c>
      <c r="AC51" s="4">
        <f>SUMPRODUCT('Formula test'!$H51:$X51,'Privacy values mean'!$B$5:$R$5)</f>
        <v>28.545453999999999</v>
      </c>
      <c r="AD51" s="4">
        <f>SUMPRODUCT('Formula test'!$H51:$X51,'Privacy values mean'!$B$6:$R$6)</f>
        <v>27.285713999999999</v>
      </c>
      <c r="AE51" s="4">
        <f>SUMPRODUCT('Formula test'!$H51:$X51,'Privacy values mean'!$B$7:$R$7)</f>
        <v>24.785715000000003</v>
      </c>
      <c r="AF51" s="4">
        <f>SUMPRODUCT('Formula test'!$H51:$X51,'Privacy values mean'!$B$8:$R$8)</f>
        <v>29.6875</v>
      </c>
      <c r="AG51" s="4">
        <f t="shared" si="0"/>
        <v>200.92739800000001</v>
      </c>
      <c r="AH51" s="4"/>
      <c r="AI51" s="2">
        <f>1+ (AG51-'Privacy values mean'!$U$11)*19/('Privacy values mean'!$U$12-'Privacy values mean'!$U$11)</f>
        <v>7.9721673396383217</v>
      </c>
      <c r="AJ51" s="2">
        <f>1+ (AG51-'Privacy values mean'!$V$11)*19/('Privacy values mean'!$V$12-'Privacy values mean'!$V$11)</f>
        <v>5.5656497139423076</v>
      </c>
      <c r="AK51" s="2"/>
      <c r="AL51" s="2">
        <f>IF('Formula test'!$E51="l",0,1)</f>
        <v>0</v>
      </c>
      <c r="AM51" s="4">
        <f>IF('Formula test'!$F51=1,0,1)</f>
        <v>1</v>
      </c>
      <c r="AN51" s="4">
        <f>IF('Formula test'!$D51&gt;7,0,1)</f>
        <v>1</v>
      </c>
      <c r="AO51" s="2">
        <f t="shared" si="1"/>
        <v>2</v>
      </c>
      <c r="AP51" s="2">
        <f>IF('Formula test'!$D51&gt;8,0,1)</f>
        <v>1</v>
      </c>
      <c r="AQ51" s="2">
        <f>IF('Formula test'!$G51=1,0.99,0)</f>
        <v>0.99</v>
      </c>
      <c r="AR51" s="2">
        <f t="shared" si="2"/>
        <v>1.5000000000000013E-2</v>
      </c>
      <c r="AS51" s="4"/>
      <c r="AT51" s="4"/>
      <c r="AU51" s="2"/>
      <c r="AV51" s="2">
        <f t="shared" si="3"/>
        <v>1</v>
      </c>
      <c r="AW51" s="2">
        <f t="shared" si="4"/>
        <v>3</v>
      </c>
      <c r="AX51" s="2">
        <f t="shared" si="5"/>
        <v>9</v>
      </c>
      <c r="AY51" s="2">
        <f t="shared" si="6"/>
        <v>0.45</v>
      </c>
      <c r="AZ51" s="4"/>
      <c r="BA51" s="2">
        <f t="shared" si="7"/>
        <v>11.679225152570142</v>
      </c>
    </row>
    <row r="52" spans="1:53" ht="15.75" customHeight="1" x14ac:dyDescent="0.25">
      <c r="A52" s="2" t="s">
        <v>134</v>
      </c>
      <c r="B52" s="2" t="s">
        <v>135</v>
      </c>
      <c r="C52" s="4"/>
      <c r="D52" s="2">
        <v>8</v>
      </c>
      <c r="E52" s="2" t="s">
        <v>56</v>
      </c>
      <c r="F52" s="4"/>
      <c r="G52" s="4">
        <v>1</v>
      </c>
      <c r="H52" s="4"/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/>
      <c r="Q52" s="2">
        <v>1</v>
      </c>
      <c r="R52" s="4"/>
      <c r="S52" s="4"/>
      <c r="T52" s="4"/>
      <c r="U52" s="2">
        <v>1</v>
      </c>
      <c r="V52" s="4"/>
      <c r="W52" s="2"/>
      <c r="X52" s="4"/>
      <c r="Y52" s="4"/>
      <c r="Z52" s="4">
        <f>SUMPRODUCT('Formula test'!$H52:$X52,'Privacy values mean'!$B$2:$R$2)</f>
        <v>36.714284999999997</v>
      </c>
      <c r="AA52" s="4">
        <f>SUMPRODUCT('Formula test'!$H52:$X52,'Privacy values mean'!$B$3:$R$3)</f>
        <v>34.222222000000002</v>
      </c>
      <c r="AB52" s="4">
        <f>SUMPRODUCT('Formula test'!$H52:$X52,'Privacy values mean'!$B$4:$R$4)</f>
        <v>39.5</v>
      </c>
      <c r="AC52" s="4">
        <f>SUMPRODUCT('Formula test'!$H52:$X52,'Privacy values mean'!$B$5:$R$5)</f>
        <v>32.818182</v>
      </c>
      <c r="AD52" s="4">
        <f>SUMPRODUCT('Formula test'!$H52:$X52,'Privacy values mean'!$B$6:$R$6)</f>
        <v>31.571427999999997</v>
      </c>
      <c r="AE52" s="4">
        <f>SUMPRODUCT('Formula test'!$H52:$X52,'Privacy values mean'!$B$7:$R$7)</f>
        <v>29.928572000000003</v>
      </c>
      <c r="AF52" s="4">
        <f>SUMPRODUCT('Formula test'!$H52:$X52,'Privacy values mean'!$B$8:$R$8)</f>
        <v>36.125</v>
      </c>
      <c r="AG52" s="4">
        <f t="shared" si="0"/>
        <v>240.87968900000001</v>
      </c>
      <c r="AH52" s="4"/>
      <c r="AI52" s="2">
        <f>1+ (AG52-'Privacy values mean'!$U$11)*19/('Privacy values mean'!$U$12-'Privacy values mean'!$U$11)</f>
        <v>9.5150646917821433</v>
      </c>
      <c r="AJ52" s="2">
        <f>1+ (AG52-'Privacy values mean'!$V$11)*19/('Privacy values mean'!$V$12-'Privacy values mean'!$V$11)</f>
        <v>6.478021743990384</v>
      </c>
      <c r="AK52" s="2"/>
      <c r="AL52" s="2">
        <f>IF('Formula test'!$E52="l",0,1)</f>
        <v>0</v>
      </c>
      <c r="AM52" s="4">
        <f>IF('Formula test'!$F52=1,0,1)</f>
        <v>1</v>
      </c>
      <c r="AN52" s="4">
        <f>IF('Formula test'!$D52&gt;7,0,1)</f>
        <v>0</v>
      </c>
      <c r="AO52" s="2">
        <f t="shared" si="1"/>
        <v>1</v>
      </c>
      <c r="AP52" s="2">
        <f>IF('Formula test'!$D52&gt;8,0,1)</f>
        <v>1</v>
      </c>
      <c r="AQ52" s="2">
        <f>IF('Formula test'!$G52=1,0.99,0)</f>
        <v>0.99</v>
      </c>
      <c r="AR52" s="2">
        <f t="shared" si="2"/>
        <v>1.0000000000000009E-2</v>
      </c>
      <c r="AS52" s="4"/>
      <c r="AT52" s="4"/>
      <c r="AU52" s="2"/>
      <c r="AV52" s="2">
        <f t="shared" si="3"/>
        <v>1</v>
      </c>
      <c r="AW52" s="2">
        <f t="shared" si="4"/>
        <v>3</v>
      </c>
      <c r="AX52" s="2">
        <f t="shared" si="5"/>
        <v>9</v>
      </c>
      <c r="AY52" s="2">
        <f t="shared" si="6"/>
        <v>0.45</v>
      </c>
      <c r="AZ52" s="4"/>
      <c r="BA52" s="2">
        <f t="shared" si="7"/>
        <v>13.891994450001929</v>
      </c>
    </row>
    <row r="53" spans="1:53" ht="15.75" customHeight="1" x14ac:dyDescent="0.25">
      <c r="A53" s="2" t="s">
        <v>136</v>
      </c>
      <c r="B53" s="2" t="s">
        <v>135</v>
      </c>
      <c r="C53" s="4"/>
      <c r="D53" s="2">
        <v>8</v>
      </c>
      <c r="E53" s="2" t="s">
        <v>56</v>
      </c>
      <c r="F53" s="2">
        <v>1</v>
      </c>
      <c r="G53" s="4"/>
      <c r="H53" s="2">
        <v>1</v>
      </c>
      <c r="I53" s="4"/>
      <c r="J53" s="4"/>
      <c r="K53" s="4"/>
      <c r="L53" s="4"/>
      <c r="M53" s="2">
        <v>1</v>
      </c>
      <c r="N53" s="2">
        <v>1</v>
      </c>
      <c r="O53" s="2">
        <v>1</v>
      </c>
      <c r="P53" s="2"/>
      <c r="Q53" s="2">
        <v>1</v>
      </c>
      <c r="R53" s="2">
        <v>1</v>
      </c>
      <c r="S53" s="4"/>
      <c r="T53" s="4"/>
      <c r="U53" s="2">
        <v>1</v>
      </c>
      <c r="V53" s="4"/>
      <c r="W53" s="2"/>
      <c r="X53" s="4"/>
      <c r="Y53" s="4"/>
      <c r="Z53" s="4">
        <f>SUMPRODUCT('Formula test'!$H53:$X53,'Privacy values mean'!$B$2:$R$2)</f>
        <v>30.428569999999993</v>
      </c>
      <c r="AA53" s="4">
        <f>SUMPRODUCT('Formula test'!$H53:$X53,'Privacy values mean'!$B$3:$R$3)</f>
        <v>28.444443999999997</v>
      </c>
      <c r="AB53" s="4">
        <f>SUMPRODUCT('Formula test'!$H53:$X53,'Privacy values mean'!$B$4:$R$4)</f>
        <v>34</v>
      </c>
      <c r="AC53" s="4">
        <f>SUMPRODUCT('Formula test'!$H53:$X53,'Privacy values mean'!$B$5:$R$5)</f>
        <v>32.272727000000003</v>
      </c>
      <c r="AD53" s="4">
        <f>SUMPRODUCT('Formula test'!$H53:$X53,'Privacy values mean'!$B$6:$R$6)</f>
        <v>27.785713999999999</v>
      </c>
      <c r="AE53" s="4">
        <f>SUMPRODUCT('Formula test'!$H53:$X53,'Privacy values mean'!$B$7:$R$7)</f>
        <v>25.357143000000001</v>
      </c>
      <c r="AF53" s="4">
        <f>SUMPRODUCT('Formula test'!$H53:$X53,'Privacy values mean'!$B$8:$R$8)</f>
        <v>31.75</v>
      </c>
      <c r="AG53" s="4">
        <f t="shared" si="0"/>
        <v>210.03859799999998</v>
      </c>
      <c r="AH53" s="4"/>
      <c r="AI53" s="2">
        <f>1+ (AG53-'Privacy values mean'!$U$11)*19/('Privacy values mean'!$U$12-'Privacy values mean'!$U$11)</f>
        <v>8.3240281717205846</v>
      </c>
      <c r="AJ53" s="2">
        <f>1+ (AG53-'Privacy values mean'!$V$11)*19/('Privacy values mean'!$V$12-'Privacy values mean'!$V$11)</f>
        <v>5.7737179831730767</v>
      </c>
      <c r="AK53" s="2"/>
      <c r="AL53" s="2">
        <f>IF('Formula test'!$E53="l",0,1)</f>
        <v>0</v>
      </c>
      <c r="AM53" s="4">
        <f>IF('Formula test'!$F53=1,0,1)</f>
        <v>0</v>
      </c>
      <c r="AN53" s="4">
        <f>IF('Formula test'!$D53&gt;7,0,1)</f>
        <v>0</v>
      </c>
      <c r="AO53" s="2">
        <f t="shared" si="1"/>
        <v>0</v>
      </c>
      <c r="AP53" s="2">
        <f>IF('Formula test'!$D53&gt;8,0,1)</f>
        <v>1</v>
      </c>
      <c r="AQ53" s="2">
        <f>IF('Formula test'!$G53=1,0.99,0)</f>
        <v>0</v>
      </c>
      <c r="AR53" s="2">
        <f t="shared" si="2"/>
        <v>0.5</v>
      </c>
      <c r="AS53" s="4"/>
      <c r="AT53" s="4"/>
      <c r="AU53" s="2"/>
      <c r="AV53" s="2">
        <f t="shared" si="3"/>
        <v>1</v>
      </c>
      <c r="AW53" s="2">
        <f t="shared" si="4"/>
        <v>3</v>
      </c>
      <c r="AX53" s="2">
        <f t="shared" si="5"/>
        <v>9</v>
      </c>
      <c r="AY53" s="2">
        <f t="shared" si="6"/>
        <v>0.45</v>
      </c>
      <c r="AZ53" s="4"/>
      <c r="BA53" s="2">
        <f t="shared" si="7"/>
        <v>16.231854934855139</v>
      </c>
    </row>
    <row r="54" spans="1:53" ht="15.75" customHeight="1" x14ac:dyDescent="0.25">
      <c r="A54" s="2" t="s">
        <v>137</v>
      </c>
      <c r="B54" s="2" t="s">
        <v>135</v>
      </c>
      <c r="C54" s="4"/>
      <c r="D54" s="2">
        <v>8</v>
      </c>
      <c r="E54" s="2" t="s">
        <v>63</v>
      </c>
      <c r="F54" s="4"/>
      <c r="G54" s="4"/>
      <c r="H54" s="2">
        <v>1</v>
      </c>
      <c r="I54" s="2">
        <v>1</v>
      </c>
      <c r="J54" s="2">
        <v>1</v>
      </c>
      <c r="K54" s="4"/>
      <c r="L54" s="4"/>
      <c r="M54" s="2">
        <v>1</v>
      </c>
      <c r="N54" s="2">
        <v>1</v>
      </c>
      <c r="O54" s="4"/>
      <c r="P54" s="2"/>
      <c r="Q54" s="4"/>
      <c r="R54" s="4"/>
      <c r="S54" s="4"/>
      <c r="T54" s="4"/>
      <c r="U54" s="2">
        <v>1</v>
      </c>
      <c r="V54" s="4"/>
      <c r="W54" s="2"/>
      <c r="X54" s="4"/>
      <c r="Y54" s="4"/>
      <c r="Z54" s="4">
        <f>SUMPRODUCT('Formula test'!$H54:$X54,'Privacy values mean'!$B$2:$R$2)</f>
        <v>22.285713999999999</v>
      </c>
      <c r="AA54" s="4">
        <f>SUMPRODUCT('Formula test'!$H54:$X54,'Privacy values mean'!$B$3:$R$3)</f>
        <v>22.888888000000001</v>
      </c>
      <c r="AB54" s="4">
        <f>SUMPRODUCT('Formula test'!$H54:$X54,'Privacy values mean'!$B$4:$R$4)</f>
        <v>27.375</v>
      </c>
      <c r="AC54" s="4">
        <f>SUMPRODUCT('Formula test'!$H54:$X54,'Privacy values mean'!$B$5:$R$5)</f>
        <v>18.818180999999999</v>
      </c>
      <c r="AD54" s="4">
        <f>SUMPRODUCT('Formula test'!$H54:$X54,'Privacy values mean'!$B$6:$R$6)</f>
        <v>19.642856999999999</v>
      </c>
      <c r="AE54" s="4">
        <f>SUMPRODUCT('Formula test'!$H54:$X54,'Privacy values mean'!$B$7:$R$7)</f>
        <v>19.428572000000003</v>
      </c>
      <c r="AF54" s="4">
        <f>SUMPRODUCT('Formula test'!$H54:$X54,'Privacy values mean'!$B$8:$R$8)</f>
        <v>21.9375</v>
      </c>
      <c r="AG54" s="4">
        <f t="shared" si="0"/>
        <v>152.376712</v>
      </c>
      <c r="AH54" s="4"/>
      <c r="AI54" s="2">
        <f>1+ (AG54-'Privacy values mean'!$U$11)*19/('Privacy values mean'!$U$12-'Privacy values mean'!$U$11)</f>
        <v>6.0972129127653751</v>
      </c>
      <c r="AJ54" s="2">
        <f>1+ (AG54-'Privacy values mean'!$V$11)*19/('Privacy values mean'!$V$12-'Privacy values mean'!$V$11)</f>
        <v>4.45692010576923</v>
      </c>
      <c r="AK54" s="2"/>
      <c r="AL54" s="2">
        <f>IF('Formula test'!$E54="l",0,1)</f>
        <v>1</v>
      </c>
      <c r="AM54" s="4">
        <f>IF('Formula test'!$F54=1,0,1)</f>
        <v>1</v>
      </c>
      <c r="AN54" s="4">
        <f>IF('Formula test'!$D54&gt;7,0,1)</f>
        <v>0</v>
      </c>
      <c r="AO54" s="2">
        <f t="shared" si="1"/>
        <v>2</v>
      </c>
      <c r="AP54" s="2">
        <f>IF('Formula test'!$D54&gt;8,0,1)</f>
        <v>1</v>
      </c>
      <c r="AQ54" s="2">
        <f>IF('Formula test'!$G54=1,0.99,0)</f>
        <v>0</v>
      </c>
      <c r="AR54" s="2">
        <f t="shared" si="2"/>
        <v>1.5</v>
      </c>
      <c r="AS54" s="4"/>
      <c r="AT54" s="4"/>
      <c r="AU54" s="2"/>
      <c r="AV54" s="2">
        <f t="shared" si="3"/>
        <v>1</v>
      </c>
      <c r="AW54" s="2">
        <f t="shared" si="4"/>
        <v>3</v>
      </c>
      <c r="AX54" s="2">
        <f t="shared" si="5"/>
        <v>9</v>
      </c>
      <c r="AY54" s="2">
        <f t="shared" si="6"/>
        <v>0.45</v>
      </c>
      <c r="AZ54" s="4"/>
      <c r="BA54" s="2">
        <f t="shared" si="7"/>
        <v>17.986778092657858</v>
      </c>
    </row>
    <row r="55" spans="1:53" ht="15.75" customHeight="1" x14ac:dyDescent="0.25">
      <c r="A55" s="2" t="s">
        <v>138</v>
      </c>
      <c r="B55" s="2" t="s">
        <v>135</v>
      </c>
      <c r="C55" s="4"/>
      <c r="D55" s="2">
        <v>8</v>
      </c>
      <c r="E55" s="2" t="s">
        <v>63</v>
      </c>
      <c r="F55" s="4"/>
      <c r="G55" s="4"/>
      <c r="H55" s="2">
        <v>1</v>
      </c>
      <c r="I55" s="4"/>
      <c r="J55" s="4"/>
      <c r="K55" s="2">
        <v>1</v>
      </c>
      <c r="L55" s="4"/>
      <c r="M55" s="4"/>
      <c r="N55" s="2">
        <v>1</v>
      </c>
      <c r="O55" s="4"/>
      <c r="P55" s="2"/>
      <c r="Q55" s="2">
        <v>1</v>
      </c>
      <c r="R55" s="4"/>
      <c r="S55" s="4"/>
      <c r="T55" s="4"/>
      <c r="U55" s="4"/>
      <c r="V55" s="4"/>
      <c r="W55" s="2"/>
      <c r="X55" s="4"/>
      <c r="Y55" s="4"/>
      <c r="Z55" s="4">
        <f>SUMPRODUCT('Formula test'!$H55:$X55,'Privacy values mean'!$B$2:$R$2)</f>
        <v>15.5</v>
      </c>
      <c r="AA55" s="4">
        <f>SUMPRODUCT('Formula test'!$H55:$X55,'Privacy values mean'!$B$3:$R$3)</f>
        <v>14.555555</v>
      </c>
      <c r="AB55" s="4">
        <f>SUMPRODUCT('Formula test'!$H55:$X55,'Privacy values mean'!$B$4:$R$4)</f>
        <v>17.625</v>
      </c>
      <c r="AC55" s="4">
        <f>SUMPRODUCT('Formula test'!$H55:$X55,'Privacy values mean'!$B$5:$R$5)</f>
        <v>14</v>
      </c>
      <c r="AD55" s="4">
        <f>SUMPRODUCT('Formula test'!$H55:$X55,'Privacy values mean'!$B$6:$R$6)</f>
        <v>13.428571</v>
      </c>
      <c r="AE55" s="4">
        <f>SUMPRODUCT('Formula test'!$H55:$X55,'Privacy values mean'!$B$7:$R$7)</f>
        <v>12.714286000000001</v>
      </c>
      <c r="AF55" s="4">
        <f>SUMPRODUCT('Formula test'!$H55:$X55,'Privacy values mean'!$B$8:$R$8)</f>
        <v>15.6875</v>
      </c>
      <c r="AG55" s="4">
        <f t="shared" si="0"/>
        <v>103.510912</v>
      </c>
      <c r="AH55" s="4"/>
      <c r="AI55" s="2">
        <f>1+ (AG55-'Privacy values mean'!$U$11)*19/('Privacy values mean'!$U$12-'Privacy values mean'!$U$11)</f>
        <v>4.2100892574438422</v>
      </c>
      <c r="AJ55" s="2">
        <f>1+ (AG55-'Privacy values mean'!$V$11)*19/('Privacy values mean'!$V$12-'Privacy values mean'!$V$11)</f>
        <v>3.3409943846153847</v>
      </c>
      <c r="AK55" s="2"/>
      <c r="AL55" s="2">
        <f>IF('Formula test'!$E55="l",0,1)</f>
        <v>1</v>
      </c>
      <c r="AM55" s="4">
        <f>IF('Formula test'!$F55=1,0,1)</f>
        <v>1</v>
      </c>
      <c r="AN55" s="4">
        <f>IF('Formula test'!$D55&gt;7,0,1)</f>
        <v>0</v>
      </c>
      <c r="AO55" s="2">
        <f t="shared" si="1"/>
        <v>2</v>
      </c>
      <c r="AP55" s="2">
        <f>IF('Formula test'!$D55&gt;8,0,1)</f>
        <v>1</v>
      </c>
      <c r="AQ55" s="2">
        <f>IF('Formula test'!$G55=1,0.99,0)</f>
        <v>0</v>
      </c>
      <c r="AR55" s="2">
        <f t="shared" si="2"/>
        <v>1.5</v>
      </c>
      <c r="AS55" s="4"/>
      <c r="AT55" s="4"/>
      <c r="AU55" s="2"/>
      <c r="AV55" s="2">
        <f t="shared" si="3"/>
        <v>1</v>
      </c>
      <c r="AW55" s="2">
        <f t="shared" si="4"/>
        <v>3</v>
      </c>
      <c r="AX55" s="2">
        <f t="shared" si="5"/>
        <v>9</v>
      </c>
      <c r="AY55" s="2">
        <f t="shared" si="6"/>
        <v>0.45</v>
      </c>
      <c r="AZ55" s="4"/>
      <c r="BA55" s="2">
        <f t="shared" si="7"/>
        <v>12.419763309459336</v>
      </c>
    </row>
    <row r="56" spans="1:53" ht="15.75" customHeight="1" x14ac:dyDescent="0.25">
      <c r="A56" s="2" t="s">
        <v>139</v>
      </c>
      <c r="B56" s="2" t="s">
        <v>135</v>
      </c>
      <c r="C56" s="4"/>
      <c r="D56" s="2">
        <v>6</v>
      </c>
      <c r="E56" s="2" t="s">
        <v>56</v>
      </c>
      <c r="F56" s="4"/>
      <c r="G56" s="4"/>
      <c r="H56" s="2">
        <v>1</v>
      </c>
      <c r="I56" s="2">
        <v>1</v>
      </c>
      <c r="J56" s="2">
        <v>1</v>
      </c>
      <c r="K56" s="4"/>
      <c r="L56" s="4"/>
      <c r="M56" s="4"/>
      <c r="N56" s="2">
        <v>1</v>
      </c>
      <c r="O56" s="4"/>
      <c r="P56" s="2"/>
      <c r="Q56" s="2">
        <v>1</v>
      </c>
      <c r="R56" s="4"/>
      <c r="S56" s="4"/>
      <c r="T56" s="4"/>
      <c r="U56" s="2">
        <v>1</v>
      </c>
      <c r="V56" s="4"/>
      <c r="W56" s="2"/>
      <c r="X56" s="4"/>
      <c r="Y56" s="4"/>
      <c r="Z56" s="4">
        <f>SUMPRODUCT('Formula test'!$H56:$X56,'Privacy values mean'!$B$2:$R$2)</f>
        <v>23.285713999999999</v>
      </c>
      <c r="AA56" s="4">
        <f>SUMPRODUCT('Formula test'!$H56:$X56,'Privacy values mean'!$B$3:$R$3)</f>
        <v>22.888888000000001</v>
      </c>
      <c r="AB56" s="4">
        <f>SUMPRODUCT('Formula test'!$H56:$X56,'Privacy values mean'!$B$4:$R$4)</f>
        <v>27</v>
      </c>
      <c r="AC56" s="4">
        <f>SUMPRODUCT('Formula test'!$H56:$X56,'Privacy values mean'!$B$5:$R$5)</f>
        <v>21.454545</v>
      </c>
      <c r="AD56" s="4">
        <f>SUMPRODUCT('Formula test'!$H56:$X56,'Privacy values mean'!$B$6:$R$6)</f>
        <v>20.785713999999999</v>
      </c>
      <c r="AE56" s="4">
        <f>SUMPRODUCT('Formula test'!$H56:$X56,'Privacy values mean'!$B$7:$R$7)</f>
        <v>19.571429000000002</v>
      </c>
      <c r="AF56" s="4">
        <f>SUMPRODUCT('Formula test'!$H56:$X56,'Privacy values mean'!$B$8:$R$8)</f>
        <v>23.8125</v>
      </c>
      <c r="AG56" s="4">
        <f t="shared" si="0"/>
        <v>158.79879</v>
      </c>
      <c r="AH56" s="4"/>
      <c r="AI56" s="2">
        <f>1+ (AG56-'Privacy values mean'!$U$11)*19/('Privacy values mean'!$U$12-'Privacy values mean'!$U$11)</f>
        <v>6.3452239002068973</v>
      </c>
      <c r="AJ56" s="2">
        <f>1+ (AG56-'Privacy values mean'!$V$11)*19/('Privacy values mean'!$V$12-'Privacy values mean'!$V$11)</f>
        <v>4.6035781370192304</v>
      </c>
      <c r="AK56" s="2"/>
      <c r="AL56" s="2">
        <f>IF('Formula test'!$E56="l",0,1)</f>
        <v>0</v>
      </c>
      <c r="AM56" s="4">
        <f>IF('Formula test'!$F56=1,0,1)</f>
        <v>1</v>
      </c>
      <c r="AN56" s="4">
        <f>IF('Formula test'!$D56&gt;7,0,1)</f>
        <v>1</v>
      </c>
      <c r="AO56" s="2">
        <f t="shared" si="1"/>
        <v>2</v>
      </c>
      <c r="AP56" s="2">
        <f>IF('Formula test'!$D56&gt;8,0,1)</f>
        <v>1</v>
      </c>
      <c r="AQ56" s="2">
        <f>IF('Formula test'!$G56=1,0.99,0)</f>
        <v>0</v>
      </c>
      <c r="AR56" s="2">
        <f t="shared" si="2"/>
        <v>1.5</v>
      </c>
      <c r="AS56" s="4"/>
      <c r="AT56" s="4"/>
      <c r="AU56" s="2"/>
      <c r="AV56" s="2">
        <f t="shared" si="3"/>
        <v>1</v>
      </c>
      <c r="AW56" s="2">
        <f t="shared" si="4"/>
        <v>3</v>
      </c>
      <c r="AX56" s="2">
        <f t="shared" si="5"/>
        <v>9</v>
      </c>
      <c r="AY56" s="2">
        <f t="shared" si="6"/>
        <v>0.45</v>
      </c>
      <c r="AZ56" s="4"/>
      <c r="BA56" s="2">
        <f t="shared" si="7"/>
        <v>18.718410505610347</v>
      </c>
    </row>
    <row r="57" spans="1:53" ht="15.75" customHeight="1" x14ac:dyDescent="0.25">
      <c r="A57" s="2" t="s">
        <v>140</v>
      </c>
      <c r="B57" s="2" t="s">
        <v>141</v>
      </c>
      <c r="C57" s="2" t="s">
        <v>140</v>
      </c>
      <c r="D57" s="2">
        <v>6</v>
      </c>
      <c r="E57" s="2" t="s">
        <v>56</v>
      </c>
      <c r="F57" s="4"/>
      <c r="G57" s="4">
        <v>1</v>
      </c>
      <c r="H57" s="4"/>
      <c r="I57" s="2">
        <v>1</v>
      </c>
      <c r="J57" s="2">
        <v>1</v>
      </c>
      <c r="K57" s="4"/>
      <c r="L57" s="4"/>
      <c r="M57" s="4"/>
      <c r="N57" s="2">
        <v>1</v>
      </c>
      <c r="O57" s="2">
        <v>1</v>
      </c>
      <c r="P57" s="2"/>
      <c r="Q57" s="4"/>
      <c r="R57" s="2">
        <v>1</v>
      </c>
      <c r="S57" s="4"/>
      <c r="T57" s="4"/>
      <c r="U57" s="2">
        <v>1</v>
      </c>
      <c r="V57" s="2">
        <v>1</v>
      </c>
      <c r="W57" s="2"/>
      <c r="X57" s="4"/>
      <c r="Y57" s="4"/>
      <c r="Z57" s="4">
        <f>SUMPRODUCT('Formula test'!$H57:$X57,'Privacy values mean'!$B$2:$R$2)</f>
        <v>29.857141999999996</v>
      </c>
      <c r="AA57" s="4">
        <f>SUMPRODUCT('Formula test'!$H57:$X57,'Privacy values mean'!$B$3:$R$3)</f>
        <v>28.777777999999998</v>
      </c>
      <c r="AB57" s="4">
        <f>SUMPRODUCT('Formula test'!$H57:$X57,'Privacy values mean'!$B$4:$R$4)</f>
        <v>34.625</v>
      </c>
      <c r="AC57" s="4">
        <f>SUMPRODUCT('Formula test'!$H57:$X57,'Privacy values mean'!$B$5:$R$5)</f>
        <v>31.999998999999999</v>
      </c>
      <c r="AD57" s="4">
        <f>SUMPRODUCT('Formula test'!$H57:$X57,'Privacy values mean'!$B$6:$R$6)</f>
        <v>28.5</v>
      </c>
      <c r="AE57" s="4">
        <f>SUMPRODUCT('Formula test'!$H57:$X57,'Privacy values mean'!$B$7:$R$7)</f>
        <v>25.571429000000002</v>
      </c>
      <c r="AF57" s="4">
        <f>SUMPRODUCT('Formula test'!$H57:$X57,'Privacy values mean'!$B$8:$R$8)</f>
        <v>32.125</v>
      </c>
      <c r="AG57" s="4">
        <f t="shared" si="0"/>
        <v>211.45634799999999</v>
      </c>
      <c r="AH57" s="4"/>
      <c r="AI57" s="2">
        <f>1+ (AG57-'Privacy values mean'!$U$11)*19/('Privacy values mean'!$U$12-'Privacy values mean'!$U$11)</f>
        <v>8.3787795430750318</v>
      </c>
      <c r="AJ57" s="2">
        <f>1+ (AG57-'Privacy values mean'!$V$11)*19/('Privacy values mean'!$V$12-'Privacy values mean'!$V$11)</f>
        <v>5.8060944855769225</v>
      </c>
      <c r="AK57" s="2"/>
      <c r="AL57" s="2">
        <f>IF('Formula test'!$E57="l",0,1)</f>
        <v>0</v>
      </c>
      <c r="AM57" s="4">
        <f>IF('Formula test'!$F57=1,0,1)</f>
        <v>1</v>
      </c>
      <c r="AN57" s="4">
        <f>IF('Formula test'!$D57&gt;7,0,1)</f>
        <v>1</v>
      </c>
      <c r="AO57" s="2">
        <f t="shared" si="1"/>
        <v>2</v>
      </c>
      <c r="AP57" s="2">
        <f>IF('Formula test'!$D57&gt;8,0,1)</f>
        <v>1</v>
      </c>
      <c r="AQ57" s="2">
        <f>IF('Formula test'!$G57=1,0.99,0)</f>
        <v>0.99</v>
      </c>
      <c r="AR57" s="2">
        <f t="shared" si="2"/>
        <v>1.5000000000000013E-2</v>
      </c>
      <c r="AS57" s="4"/>
      <c r="AT57" s="4"/>
      <c r="AU57" s="2"/>
      <c r="AV57" s="2">
        <f t="shared" si="3"/>
        <v>1</v>
      </c>
      <c r="AW57" s="2">
        <f t="shared" si="4"/>
        <v>3</v>
      </c>
      <c r="AX57" s="2">
        <f t="shared" si="5"/>
        <v>9</v>
      </c>
      <c r="AY57" s="2">
        <f t="shared" si="6"/>
        <v>0.45</v>
      </c>
      <c r="AZ57" s="4"/>
      <c r="BA57" s="2">
        <f t="shared" si="7"/>
        <v>12.274912030604922</v>
      </c>
    </row>
    <row r="58" spans="1:53" ht="15.75" customHeight="1" x14ac:dyDescent="0.25">
      <c r="A58" s="2" t="s">
        <v>142</v>
      </c>
      <c r="B58" s="2" t="s">
        <v>141</v>
      </c>
      <c r="C58" s="4"/>
      <c r="D58" s="2">
        <v>6</v>
      </c>
      <c r="E58" s="2" t="s">
        <v>56</v>
      </c>
      <c r="F58" s="4"/>
      <c r="G58" s="4">
        <v>1</v>
      </c>
      <c r="H58" s="4"/>
      <c r="I58" s="2">
        <v>1</v>
      </c>
      <c r="J58" s="4"/>
      <c r="K58" s="4"/>
      <c r="L58" s="4"/>
      <c r="M58" s="4"/>
      <c r="N58" s="2">
        <v>1</v>
      </c>
      <c r="O58" s="4"/>
      <c r="P58" s="2"/>
      <c r="Q58" s="2">
        <v>1</v>
      </c>
      <c r="R58" s="2">
        <v>1</v>
      </c>
      <c r="S58" s="4"/>
      <c r="T58" s="4"/>
      <c r="U58" s="4"/>
      <c r="V58" s="2">
        <v>1</v>
      </c>
      <c r="W58" s="2"/>
      <c r="X58" s="4"/>
      <c r="Y58" s="4"/>
      <c r="Z58" s="4">
        <f>SUMPRODUCT('Formula test'!$H58:$X58,'Privacy values mean'!$B$2:$R$2)</f>
        <v>23</v>
      </c>
      <c r="AA58" s="4">
        <f>SUMPRODUCT('Formula test'!$H58:$X58,'Privacy values mean'!$B$3:$R$3)</f>
        <v>20.666665999999999</v>
      </c>
      <c r="AB58" s="4">
        <f>SUMPRODUCT('Formula test'!$H58:$X58,'Privacy values mean'!$B$4:$R$4)</f>
        <v>24.75</v>
      </c>
      <c r="AC58" s="4">
        <f>SUMPRODUCT('Formula test'!$H58:$X58,'Privacy values mean'!$B$5:$R$5)</f>
        <v>23.545453999999999</v>
      </c>
      <c r="AD58" s="4">
        <f>SUMPRODUCT('Formula test'!$H58:$X58,'Privacy values mean'!$B$6:$R$6)</f>
        <v>21</v>
      </c>
      <c r="AE58" s="4">
        <f>SUMPRODUCT('Formula test'!$H58:$X58,'Privacy values mean'!$B$7:$R$7)</f>
        <v>18.071429000000002</v>
      </c>
      <c r="AF58" s="4">
        <f>SUMPRODUCT('Formula test'!$H58:$X58,'Privacy values mean'!$B$8:$R$8)</f>
        <v>23.75</v>
      </c>
      <c r="AG58" s="4">
        <f t="shared" si="0"/>
        <v>154.78354899999999</v>
      </c>
      <c r="AH58" s="4"/>
      <c r="AI58" s="2">
        <f>1+ (AG58-'Privacy values mean'!$U$11)*19/('Privacy values mean'!$U$12-'Privacy values mean'!$U$11)</f>
        <v>6.1901613355314629</v>
      </c>
      <c r="AJ58" s="2">
        <f>1+ (AG58-'Privacy values mean'!$V$11)*19/('Privacy values mean'!$V$12-'Privacy values mean'!$V$11)</f>
        <v>4.5118839314903845</v>
      </c>
      <c r="AK58" s="2"/>
      <c r="AL58" s="2">
        <f>IF('Formula test'!$E58="l",0,1)</f>
        <v>0</v>
      </c>
      <c r="AM58" s="4">
        <f>IF('Formula test'!$F58=1,0,1)</f>
        <v>1</v>
      </c>
      <c r="AN58" s="4">
        <f>IF('Formula test'!$D58&gt;7,0,1)</f>
        <v>1</v>
      </c>
      <c r="AO58" s="2">
        <f t="shared" si="1"/>
        <v>2</v>
      </c>
      <c r="AP58" s="2">
        <f>IF('Formula test'!$D58&gt;8,0,1)</f>
        <v>1</v>
      </c>
      <c r="AQ58" s="2">
        <f>IF('Formula test'!$G58=1,0.99,0)</f>
        <v>0.99</v>
      </c>
      <c r="AR58" s="2">
        <f t="shared" si="2"/>
        <v>1.5000000000000013E-2</v>
      </c>
      <c r="AS58" s="4"/>
      <c r="AT58" s="4"/>
      <c r="AU58" s="2"/>
      <c r="AV58" s="2">
        <f t="shared" si="3"/>
        <v>1</v>
      </c>
      <c r="AW58" s="2">
        <f t="shared" si="4"/>
        <v>3</v>
      </c>
      <c r="AX58" s="2">
        <f t="shared" si="5"/>
        <v>9</v>
      </c>
      <c r="AY58" s="2">
        <f t="shared" si="6"/>
        <v>0.45</v>
      </c>
      <c r="AZ58" s="4"/>
      <c r="BA58" s="2">
        <f t="shared" si="7"/>
        <v>9.0685863565535936</v>
      </c>
    </row>
    <row r="59" spans="1:53" ht="15.75" customHeight="1" x14ac:dyDescent="0.25">
      <c r="A59" s="2" t="s">
        <v>143</v>
      </c>
      <c r="B59" s="2" t="s">
        <v>141</v>
      </c>
      <c r="C59" s="4"/>
      <c r="D59" s="2">
        <v>8</v>
      </c>
      <c r="E59" s="2" t="s">
        <v>67</v>
      </c>
      <c r="F59" s="4"/>
      <c r="G59" s="4"/>
      <c r="H59" s="4"/>
      <c r="I59" s="2">
        <v>1</v>
      </c>
      <c r="J59" s="2">
        <v>1</v>
      </c>
      <c r="K59" s="4"/>
      <c r="L59" s="4"/>
      <c r="M59" s="4"/>
      <c r="N59" s="2">
        <v>1</v>
      </c>
      <c r="O59" s="2">
        <v>1</v>
      </c>
      <c r="P59" s="2"/>
      <c r="Q59" s="4"/>
      <c r="R59" s="2">
        <v>1</v>
      </c>
      <c r="S59" s="4"/>
      <c r="T59" s="4"/>
      <c r="U59" s="4"/>
      <c r="V59" s="2">
        <v>1</v>
      </c>
      <c r="W59" s="2"/>
      <c r="X59" s="4"/>
      <c r="Y59" s="4"/>
      <c r="Z59" s="4">
        <f>SUMPRODUCT('Formula test'!$H59:$X59,'Privacy values mean'!$B$2:$R$2)</f>
        <v>25.428570999999998</v>
      </c>
      <c r="AA59" s="4">
        <f>SUMPRODUCT('Formula test'!$H59:$X59,'Privacy values mean'!$B$3:$R$3)</f>
        <v>23.555555999999996</v>
      </c>
      <c r="AB59" s="4">
        <f>SUMPRODUCT('Formula test'!$H59:$X59,'Privacy values mean'!$B$4:$R$4)</f>
        <v>29.25</v>
      </c>
      <c r="AC59" s="4">
        <f>SUMPRODUCT('Formula test'!$H59:$X59,'Privacy values mean'!$B$5:$R$5)</f>
        <v>25.727271999999999</v>
      </c>
      <c r="AD59" s="4">
        <f>SUMPRODUCT('Formula test'!$H59:$X59,'Privacy values mean'!$B$6:$R$6)</f>
        <v>23.214286000000001</v>
      </c>
      <c r="AE59" s="4">
        <f>SUMPRODUCT('Formula test'!$H59:$X59,'Privacy values mean'!$B$7:$R$7)</f>
        <v>21.357143000000001</v>
      </c>
      <c r="AF59" s="4">
        <f>SUMPRODUCT('Formula test'!$H59:$X59,'Privacy values mean'!$B$8:$R$8)</f>
        <v>26.6875</v>
      </c>
      <c r="AG59" s="4">
        <f t="shared" si="0"/>
        <v>175.22032799999999</v>
      </c>
      <c r="AH59" s="4"/>
      <c r="AI59" s="2">
        <f>1+ (AG59-'Privacy values mean'!$U$11)*19/('Privacy values mean'!$U$12-'Privacy values mean'!$U$11)</f>
        <v>6.9793989841421133</v>
      </c>
      <c r="AJ59" s="2">
        <f>1+ (AG59-'Privacy values mean'!$V$11)*19/('Privacy values mean'!$V$12-'Privacy values mean'!$V$11)</f>
        <v>4.9785892211538467</v>
      </c>
      <c r="AK59" s="2"/>
      <c r="AL59" s="2">
        <f>IF('Formula test'!$E59="l",0,1)</f>
        <v>1</v>
      </c>
      <c r="AM59" s="4">
        <f>IF('Formula test'!$F59=1,0,1)</f>
        <v>1</v>
      </c>
      <c r="AN59" s="4">
        <f>IF('Formula test'!$D59&gt;7,0,1)</f>
        <v>0</v>
      </c>
      <c r="AO59" s="2">
        <f t="shared" si="1"/>
        <v>2</v>
      </c>
      <c r="AP59" s="2">
        <f>IF('Formula test'!$D59&gt;8,0,1)</f>
        <v>1</v>
      </c>
      <c r="AQ59" s="2">
        <f>IF('Formula test'!$G59=1,0.99,0)</f>
        <v>0</v>
      </c>
      <c r="AR59" s="2">
        <f t="shared" si="2"/>
        <v>1.5</v>
      </c>
      <c r="AS59" s="4"/>
      <c r="AT59" s="4"/>
      <c r="AU59" s="2"/>
      <c r="AV59" s="2">
        <f t="shared" si="3"/>
        <v>1</v>
      </c>
      <c r="AW59" s="2">
        <f t="shared" si="4"/>
        <v>3</v>
      </c>
      <c r="AX59" s="2">
        <f t="shared" si="5"/>
        <v>9</v>
      </c>
      <c r="AY59" s="2">
        <f t="shared" si="6"/>
        <v>0.45</v>
      </c>
      <c r="AZ59" s="4"/>
      <c r="BA59" s="2">
        <f t="shared" si="7"/>
        <v>20.589227003219236</v>
      </c>
    </row>
    <row r="60" spans="1:53" ht="15.75" customHeight="1" x14ac:dyDescent="0.25">
      <c r="A60" s="2" t="s">
        <v>144</v>
      </c>
      <c r="B60" s="2" t="s">
        <v>141</v>
      </c>
      <c r="C60" s="2" t="s">
        <v>144</v>
      </c>
      <c r="D60" s="2">
        <v>8</v>
      </c>
      <c r="E60" s="2" t="s">
        <v>71</v>
      </c>
      <c r="F60" s="2">
        <v>1</v>
      </c>
      <c r="G60" s="4"/>
      <c r="H60" s="4"/>
      <c r="I60" s="2">
        <v>1</v>
      </c>
      <c r="J60" s="2">
        <v>1</v>
      </c>
      <c r="K60" s="2">
        <v>1</v>
      </c>
      <c r="L60" s="4"/>
      <c r="M60" s="4"/>
      <c r="N60" s="2">
        <v>1</v>
      </c>
      <c r="O60" s="4"/>
      <c r="P60" s="2"/>
      <c r="Q60" s="4"/>
      <c r="R60" s="2">
        <v>1</v>
      </c>
      <c r="S60" s="4"/>
      <c r="T60" s="4"/>
      <c r="U60" s="4"/>
      <c r="V60" s="2">
        <v>1</v>
      </c>
      <c r="W60" s="2"/>
      <c r="X60" s="4"/>
      <c r="Y60" s="4"/>
      <c r="Z60" s="4">
        <f>SUMPRODUCT('Formula test'!$H60:$X60,'Privacy values mean'!$B$2:$R$2)</f>
        <v>25.357143000000001</v>
      </c>
      <c r="AA60" s="4">
        <f>SUMPRODUCT('Formula test'!$H60:$X60,'Privacy values mean'!$B$3:$R$3)</f>
        <v>23.666666999999997</v>
      </c>
      <c r="AB60" s="4">
        <f>SUMPRODUCT('Formula test'!$H60:$X60,'Privacy values mean'!$B$4:$R$4)</f>
        <v>28.625</v>
      </c>
      <c r="AC60" s="4">
        <f>SUMPRODUCT('Formula test'!$H60:$X60,'Privacy values mean'!$B$5:$R$5)</f>
        <v>23.181816999999999</v>
      </c>
      <c r="AD60" s="4">
        <f>SUMPRODUCT('Formula test'!$H60:$X60,'Privacy values mean'!$B$6:$R$6)</f>
        <v>22.071429000000002</v>
      </c>
      <c r="AE60" s="4">
        <f>SUMPRODUCT('Formula test'!$H60:$X60,'Privacy values mean'!$B$7:$R$7)</f>
        <v>20.428572000000003</v>
      </c>
      <c r="AF60" s="4">
        <f>SUMPRODUCT('Formula test'!$H60:$X60,'Privacy values mean'!$B$8:$R$8)</f>
        <v>25.375</v>
      </c>
      <c r="AG60" s="4">
        <f t="shared" si="0"/>
        <v>168.70562799999999</v>
      </c>
      <c r="AH60" s="4"/>
      <c r="AI60" s="2">
        <f>1+ (AG60-'Privacy values mean'!$U$11)*19/('Privacy values mean'!$U$12-'Privacy values mean'!$U$11)</f>
        <v>6.7278110744522444</v>
      </c>
      <c r="AJ60" s="2">
        <f>1+ (AG60-'Privacy values mean'!$V$11)*19/('Privacy values mean'!$V$12-'Privacy values mean'!$V$11)</f>
        <v>4.8298160240384611</v>
      </c>
      <c r="AK60" s="2"/>
      <c r="AL60" s="2">
        <f>IF('Formula test'!$E60="l",0,1)</f>
        <v>1</v>
      </c>
      <c r="AM60" s="4">
        <f>IF('Formula test'!$F60=1,0,1)</f>
        <v>0</v>
      </c>
      <c r="AN60" s="4">
        <f>IF('Formula test'!$D60&gt;7,0,1)</f>
        <v>0</v>
      </c>
      <c r="AO60" s="2">
        <f t="shared" si="1"/>
        <v>1</v>
      </c>
      <c r="AP60" s="2">
        <f>IF('Formula test'!$D60&gt;8,0,1)</f>
        <v>1</v>
      </c>
      <c r="AQ60" s="2">
        <f>IF('Formula test'!$G60=1,0.99,0)</f>
        <v>0</v>
      </c>
      <c r="AR60" s="2">
        <f t="shared" si="2"/>
        <v>1</v>
      </c>
      <c r="AS60" s="4"/>
      <c r="AT60" s="4"/>
      <c r="AU60" s="2"/>
      <c r="AV60" s="2">
        <f t="shared" si="3"/>
        <v>1</v>
      </c>
      <c r="AW60" s="2">
        <f t="shared" si="4"/>
        <v>3</v>
      </c>
      <c r="AX60" s="2">
        <f t="shared" si="5"/>
        <v>9</v>
      </c>
      <c r="AY60" s="2">
        <f t="shared" si="6"/>
        <v>0.45</v>
      </c>
      <c r="AZ60" s="4"/>
      <c r="BA60" s="2">
        <f t="shared" si="7"/>
        <v>16.483137132408</v>
      </c>
    </row>
    <row r="61" spans="1:53" ht="15.75" customHeight="1" x14ac:dyDescent="0.25">
      <c r="A61" s="2" t="s">
        <v>145</v>
      </c>
      <c r="B61" s="2" t="s">
        <v>141</v>
      </c>
      <c r="C61" s="4"/>
      <c r="D61" s="2">
        <v>8</v>
      </c>
      <c r="E61" s="2" t="s">
        <v>56</v>
      </c>
      <c r="F61" s="4"/>
      <c r="G61" s="4">
        <v>1</v>
      </c>
      <c r="H61" s="4"/>
      <c r="I61" s="2">
        <v>1</v>
      </c>
      <c r="J61" s="4"/>
      <c r="K61" s="4"/>
      <c r="L61" s="4"/>
      <c r="M61" s="2">
        <v>1</v>
      </c>
      <c r="N61" s="2">
        <v>1</v>
      </c>
      <c r="O61" s="4"/>
      <c r="P61" s="2"/>
      <c r="Q61" s="4"/>
      <c r="R61" s="2">
        <v>1</v>
      </c>
      <c r="S61" s="4"/>
      <c r="T61" s="4"/>
      <c r="U61" s="4"/>
      <c r="V61" s="2">
        <v>1</v>
      </c>
      <c r="W61" s="2"/>
      <c r="X61" s="4"/>
      <c r="Y61" s="4"/>
      <c r="Z61" s="4">
        <f>SUMPRODUCT('Formula test'!$H61:$X61,'Privacy values mean'!$B$2:$R$2)</f>
        <v>22</v>
      </c>
      <c r="AA61" s="4">
        <f>SUMPRODUCT('Formula test'!$H61:$X61,'Privacy values mean'!$B$3:$R$3)</f>
        <v>20.666665999999999</v>
      </c>
      <c r="AB61" s="4">
        <f>SUMPRODUCT('Formula test'!$H61:$X61,'Privacy values mean'!$B$4:$R$4)</f>
        <v>25.125</v>
      </c>
      <c r="AC61" s="4">
        <f>SUMPRODUCT('Formula test'!$H61:$X61,'Privacy values mean'!$B$5:$R$5)</f>
        <v>20.909089999999999</v>
      </c>
      <c r="AD61" s="4">
        <f>SUMPRODUCT('Formula test'!$H61:$X61,'Privacy values mean'!$B$6:$R$6)</f>
        <v>19.857143000000001</v>
      </c>
      <c r="AE61" s="4">
        <f>SUMPRODUCT('Formula test'!$H61:$X61,'Privacy values mean'!$B$7:$R$7)</f>
        <v>17.928572000000003</v>
      </c>
      <c r="AF61" s="4">
        <f>SUMPRODUCT('Formula test'!$H61:$X61,'Privacy values mean'!$B$8:$R$8)</f>
        <v>21.875</v>
      </c>
      <c r="AG61" s="4">
        <f t="shared" si="0"/>
        <v>148.36147099999999</v>
      </c>
      <c r="AH61" s="4"/>
      <c r="AI61" s="2">
        <f>1+ (AG61-'Privacy values mean'!$U$11)*19/('Privacy values mean'!$U$12-'Privacy values mean'!$U$11)</f>
        <v>5.9421503480899398</v>
      </c>
      <c r="AJ61" s="2">
        <f>1+ (AG61-'Privacy values mean'!$V$11)*19/('Privacy values mean'!$V$12-'Privacy values mean'!$V$11)</f>
        <v>4.3652259002403841</v>
      </c>
      <c r="AK61" s="2"/>
      <c r="AL61" s="2">
        <f>IF('Formula test'!$E61="l",0,1)</f>
        <v>0</v>
      </c>
      <c r="AM61" s="4">
        <f>IF('Formula test'!$F61=1,0,1)</f>
        <v>1</v>
      </c>
      <c r="AN61" s="4">
        <f>IF('Formula test'!$D61&gt;7,0,1)</f>
        <v>0</v>
      </c>
      <c r="AO61" s="2">
        <f t="shared" si="1"/>
        <v>1</v>
      </c>
      <c r="AP61" s="2">
        <f>IF('Formula test'!$D61&gt;8,0,1)</f>
        <v>1</v>
      </c>
      <c r="AQ61" s="2">
        <f>IF('Formula test'!$G61=1,0.99,0)</f>
        <v>0.99</v>
      </c>
      <c r="AR61" s="2">
        <f t="shared" si="2"/>
        <v>1.0000000000000009E-2</v>
      </c>
      <c r="AS61" s="4"/>
      <c r="AT61" s="4"/>
      <c r="AU61" s="2"/>
      <c r="AV61" s="2">
        <f t="shared" si="3"/>
        <v>1</v>
      </c>
      <c r="AW61" s="2">
        <f t="shared" si="4"/>
        <v>3</v>
      </c>
      <c r="AX61" s="2">
        <f t="shared" si="5"/>
        <v>9</v>
      </c>
      <c r="AY61" s="2">
        <f t="shared" si="6"/>
        <v>0.45</v>
      </c>
      <c r="AZ61" s="4"/>
      <c r="BA61" s="2">
        <f t="shared" si="7"/>
        <v>8.6755395082113118</v>
      </c>
    </row>
    <row r="62" spans="1:53" ht="15.75" customHeight="1" x14ac:dyDescent="0.25">
      <c r="A62" s="2" t="s">
        <v>146</v>
      </c>
      <c r="B62" s="2" t="s">
        <v>141</v>
      </c>
      <c r="C62" s="4"/>
      <c r="D62" s="2">
        <v>6</v>
      </c>
      <c r="E62" s="2" t="s">
        <v>67</v>
      </c>
      <c r="F62" s="4"/>
      <c r="G62" s="4">
        <v>1</v>
      </c>
      <c r="H62" s="4"/>
      <c r="I62" s="2">
        <v>1</v>
      </c>
      <c r="J62" s="2">
        <v>1</v>
      </c>
      <c r="K62" s="4"/>
      <c r="L62" s="4"/>
      <c r="M62" s="4"/>
      <c r="N62" s="2">
        <v>1</v>
      </c>
      <c r="O62" s="2">
        <v>1</v>
      </c>
      <c r="P62" s="2"/>
      <c r="Q62" s="4"/>
      <c r="R62" s="2">
        <v>1</v>
      </c>
      <c r="S62" s="4"/>
      <c r="T62" s="4"/>
      <c r="U62" s="4"/>
      <c r="V62" s="2">
        <v>1</v>
      </c>
      <c r="W62" s="2"/>
      <c r="X62" s="4"/>
      <c r="Y62" s="4"/>
      <c r="Z62" s="4">
        <f>SUMPRODUCT('Formula test'!$H62:$X62,'Privacy values mean'!$B$2:$R$2)</f>
        <v>25.428570999999998</v>
      </c>
      <c r="AA62" s="4">
        <f>SUMPRODUCT('Formula test'!$H62:$X62,'Privacy values mean'!$B$3:$R$3)</f>
        <v>23.555555999999996</v>
      </c>
      <c r="AB62" s="4">
        <f>SUMPRODUCT('Formula test'!$H62:$X62,'Privacy values mean'!$B$4:$R$4)</f>
        <v>29.25</v>
      </c>
      <c r="AC62" s="4">
        <f>SUMPRODUCT('Formula test'!$H62:$X62,'Privacy values mean'!$B$5:$R$5)</f>
        <v>25.727271999999999</v>
      </c>
      <c r="AD62" s="4">
        <f>SUMPRODUCT('Formula test'!$H62:$X62,'Privacy values mean'!$B$6:$R$6)</f>
        <v>23.214286000000001</v>
      </c>
      <c r="AE62" s="4">
        <f>SUMPRODUCT('Formula test'!$H62:$X62,'Privacy values mean'!$B$7:$R$7)</f>
        <v>21.357143000000001</v>
      </c>
      <c r="AF62" s="4">
        <f>SUMPRODUCT('Formula test'!$H62:$X62,'Privacy values mean'!$B$8:$R$8)</f>
        <v>26.6875</v>
      </c>
      <c r="AG62" s="4">
        <f t="shared" si="0"/>
        <v>175.22032799999999</v>
      </c>
      <c r="AH62" s="4"/>
      <c r="AI62" s="2">
        <f>1+ (AG62-'Privacy values mean'!$U$11)*19/('Privacy values mean'!$U$12-'Privacy values mean'!$U$11)</f>
        <v>6.9793989841421133</v>
      </c>
      <c r="AJ62" s="2">
        <f>1+ (AG62-'Privacy values mean'!$V$11)*19/('Privacy values mean'!$V$12-'Privacy values mean'!$V$11)</f>
        <v>4.9785892211538467</v>
      </c>
      <c r="AK62" s="2"/>
      <c r="AL62" s="2">
        <f>IF('Formula test'!$E62="l",0,1)</f>
        <v>1</v>
      </c>
      <c r="AM62" s="4">
        <f>IF('Formula test'!$F62=1,0,1)</f>
        <v>1</v>
      </c>
      <c r="AN62" s="4">
        <f>IF('Formula test'!$D62&gt;7,0,1)</f>
        <v>1</v>
      </c>
      <c r="AO62" s="2">
        <f t="shared" si="1"/>
        <v>3</v>
      </c>
      <c r="AP62" s="2">
        <f>IF('Formula test'!$D62&gt;8,0,1)</f>
        <v>1</v>
      </c>
      <c r="AQ62" s="2">
        <f>IF('Formula test'!$G62=1,0.99,0)</f>
        <v>0.99</v>
      </c>
      <c r="AR62" s="2">
        <f t="shared" si="2"/>
        <v>2.0000000000000018E-2</v>
      </c>
      <c r="AS62" s="4"/>
      <c r="AT62" s="4"/>
      <c r="AU62" s="2"/>
      <c r="AV62" s="2">
        <f t="shared" si="3"/>
        <v>1</v>
      </c>
      <c r="AW62" s="2">
        <f t="shared" si="4"/>
        <v>3</v>
      </c>
      <c r="AX62" s="2">
        <f t="shared" si="5"/>
        <v>9</v>
      </c>
      <c r="AY62" s="2">
        <f t="shared" si="6"/>
        <v>0.45</v>
      </c>
      <c r="AZ62" s="4"/>
      <c r="BA62" s="2">
        <f t="shared" si="7"/>
        <v>10.259716506688907</v>
      </c>
    </row>
    <row r="63" spans="1:53" ht="15.75" customHeight="1" x14ac:dyDescent="0.25">
      <c r="A63" s="2" t="s">
        <v>147</v>
      </c>
      <c r="B63" s="2" t="s">
        <v>141</v>
      </c>
      <c r="C63" s="4"/>
      <c r="D63" s="2">
        <v>8</v>
      </c>
      <c r="E63" s="2" t="s">
        <v>63</v>
      </c>
      <c r="F63" s="4"/>
      <c r="G63" s="4"/>
      <c r="H63" s="2">
        <v>1</v>
      </c>
      <c r="I63" s="4"/>
      <c r="J63" s="4"/>
      <c r="K63" s="4"/>
      <c r="L63" s="2">
        <v>1</v>
      </c>
      <c r="M63" s="4"/>
      <c r="N63" s="2">
        <v>1</v>
      </c>
      <c r="O63" s="2">
        <v>1</v>
      </c>
      <c r="P63" s="2"/>
      <c r="Q63" s="4"/>
      <c r="R63" s="2">
        <v>1</v>
      </c>
      <c r="S63" s="4"/>
      <c r="T63" s="4"/>
      <c r="U63" s="4"/>
      <c r="V63" s="2">
        <v>1</v>
      </c>
      <c r="W63" s="2"/>
      <c r="X63" s="4"/>
      <c r="Y63" s="4"/>
      <c r="Z63" s="4">
        <f>SUMPRODUCT('Formula test'!$H63:$X63,'Privacy values mean'!$B$2:$R$2)</f>
        <v>24.357142</v>
      </c>
      <c r="AA63" s="4">
        <f>SUMPRODUCT('Formula test'!$H63:$X63,'Privacy values mean'!$B$3:$R$3)</f>
        <v>23.111111000000001</v>
      </c>
      <c r="AB63" s="4">
        <f>SUMPRODUCT('Formula test'!$H63:$X63,'Privacy values mean'!$B$4:$R$4)</f>
        <v>28.5</v>
      </c>
      <c r="AC63" s="4">
        <f>SUMPRODUCT('Formula test'!$H63:$X63,'Privacy values mean'!$B$5:$R$5)</f>
        <v>25.636362999999999</v>
      </c>
      <c r="AD63" s="4">
        <f>SUMPRODUCT('Formula test'!$H63:$X63,'Privacy values mean'!$B$6:$R$6)</f>
        <v>22.714284999999997</v>
      </c>
      <c r="AE63" s="4">
        <f>SUMPRODUCT('Formula test'!$H63:$X63,'Privacy values mean'!$B$7:$R$7)</f>
        <v>22.214286000000001</v>
      </c>
      <c r="AF63" s="4">
        <f>SUMPRODUCT('Formula test'!$H63:$X63,'Privacy values mean'!$B$8:$R$8)</f>
        <v>26.6875</v>
      </c>
      <c r="AG63" s="4">
        <f t="shared" si="0"/>
        <v>173.220687</v>
      </c>
      <c r="AH63" s="4"/>
      <c r="AI63" s="2">
        <f>1+ (AG63-'Privacy values mean'!$U$11)*19/('Privacy values mean'!$U$12-'Privacy values mean'!$U$11)</f>
        <v>6.9021758580856325</v>
      </c>
      <c r="AJ63" s="2">
        <f>1+ (AG63-'Privacy values mean'!$V$11)*19/('Privacy values mean'!$V$12-'Privacy values mean'!$V$11)</f>
        <v>4.9329243425480769</v>
      </c>
      <c r="AK63" s="2"/>
      <c r="AL63" s="2">
        <f>IF('Formula test'!$E63="l",0,1)</f>
        <v>1</v>
      </c>
      <c r="AM63" s="4">
        <f>IF('Formula test'!$F63=1,0,1)</f>
        <v>1</v>
      </c>
      <c r="AN63" s="4">
        <f>IF('Formula test'!$D63&gt;7,0,1)</f>
        <v>0</v>
      </c>
      <c r="AO63" s="2">
        <f t="shared" si="1"/>
        <v>2</v>
      </c>
      <c r="AP63" s="2">
        <f>IF('Formula test'!$D63&gt;8,0,1)</f>
        <v>1</v>
      </c>
      <c r="AQ63" s="2">
        <f>IF('Formula test'!$G63=1,0.99,0)</f>
        <v>0</v>
      </c>
      <c r="AR63" s="2">
        <f t="shared" si="2"/>
        <v>1.5</v>
      </c>
      <c r="AS63" s="4"/>
      <c r="AT63" s="4"/>
      <c r="AU63" s="2"/>
      <c r="AV63" s="2">
        <f t="shared" si="3"/>
        <v>1</v>
      </c>
      <c r="AW63" s="2">
        <f t="shared" si="4"/>
        <v>3</v>
      </c>
      <c r="AX63" s="2">
        <f t="shared" si="5"/>
        <v>9</v>
      </c>
      <c r="AY63" s="2">
        <f t="shared" si="6"/>
        <v>0.45</v>
      </c>
      <c r="AZ63" s="4"/>
      <c r="BA63" s="2">
        <f t="shared" si="7"/>
        <v>20.361418781352619</v>
      </c>
    </row>
    <row r="64" spans="1:53" ht="15.75" customHeight="1" x14ac:dyDescent="0.25">
      <c r="A64" s="2" t="s">
        <v>148</v>
      </c>
      <c r="B64" s="2" t="s">
        <v>19</v>
      </c>
      <c r="C64" s="4"/>
      <c r="D64" s="2">
        <v>6</v>
      </c>
      <c r="E64" s="2" t="s">
        <v>56</v>
      </c>
      <c r="F64" s="4"/>
      <c r="G64" s="4">
        <v>1</v>
      </c>
      <c r="H64" s="4"/>
      <c r="I64" s="2">
        <v>1</v>
      </c>
      <c r="J64" s="2">
        <v>1</v>
      </c>
      <c r="K64" s="4"/>
      <c r="L64" s="2">
        <v>1</v>
      </c>
      <c r="M64" s="2">
        <v>1</v>
      </c>
      <c r="N64" s="2">
        <v>1</v>
      </c>
      <c r="O64" s="4"/>
      <c r="P64" s="2"/>
      <c r="Q64" s="4"/>
      <c r="R64" s="4"/>
      <c r="S64" s="2">
        <v>1</v>
      </c>
      <c r="T64" s="2">
        <v>1</v>
      </c>
      <c r="U64" s="2">
        <v>1</v>
      </c>
      <c r="V64" s="4"/>
      <c r="W64" s="2"/>
      <c r="X64" s="4"/>
      <c r="Y64" s="4"/>
      <c r="Z64" s="4">
        <f>SUMPRODUCT('Formula test'!$H64:$X64,'Privacy values mean'!$B$2:$R$2)</f>
        <v>34.285713999999999</v>
      </c>
      <c r="AA64" s="4">
        <f>SUMPRODUCT('Formula test'!$H64:$X64,'Privacy values mean'!$B$3:$R$3)</f>
        <v>35.555554000000001</v>
      </c>
      <c r="AB64" s="4">
        <f>SUMPRODUCT('Formula test'!$H64:$X64,'Privacy values mean'!$B$4:$R$4)</f>
        <v>37.625</v>
      </c>
      <c r="AC64" s="4">
        <f>SUMPRODUCT('Formula test'!$H64:$X64,'Privacy values mean'!$B$5:$R$5)</f>
        <v>31.272725999999999</v>
      </c>
      <c r="AD64" s="4">
        <f>SUMPRODUCT('Formula test'!$H64:$X64,'Privacy values mean'!$B$6:$R$6)</f>
        <v>31.071428000000001</v>
      </c>
      <c r="AE64" s="4">
        <f>SUMPRODUCT('Formula test'!$H64:$X64,'Privacy values mean'!$B$7:$R$7)</f>
        <v>30.785715000000003</v>
      </c>
      <c r="AF64" s="4">
        <f>SUMPRODUCT('Formula test'!$H64:$X64,'Privacy values mean'!$B$8:$R$8)</f>
        <v>34</v>
      </c>
      <c r="AG64" s="4">
        <f t="shared" si="0"/>
        <v>234.596137</v>
      </c>
      <c r="AH64" s="4"/>
      <c r="AI64" s="2">
        <f>1+ (AG64-'Privacy values mean'!$U$11)*19/('Privacy values mean'!$U$12-'Privacy values mean'!$U$11)</f>
        <v>9.2724033699856516</v>
      </c>
      <c r="AJ64" s="2">
        <f>1+ (AG64-'Privacy values mean'!$V$11)*19/('Privacy values mean'!$V$12-'Privacy values mean'!$V$11)</f>
        <v>6.3345271670673071</v>
      </c>
      <c r="AK64" s="2"/>
      <c r="AL64" s="2">
        <f>IF('Formula test'!$E64="l",0,1)</f>
        <v>0</v>
      </c>
      <c r="AM64" s="4">
        <f>IF('Formula test'!$F64=1,0,1)</f>
        <v>1</v>
      </c>
      <c r="AN64" s="4">
        <f>IF('Formula test'!$D64&gt;7,0,1)</f>
        <v>1</v>
      </c>
      <c r="AO64" s="2">
        <f t="shared" si="1"/>
        <v>2</v>
      </c>
      <c r="AP64" s="2">
        <f>IF('Formula test'!$D64&gt;8,0,1)</f>
        <v>1</v>
      </c>
      <c r="AQ64" s="2">
        <f>IF('Formula test'!$G64=1,0.99,0)</f>
        <v>0.99</v>
      </c>
      <c r="AR64" s="2">
        <f t="shared" si="2"/>
        <v>1.5000000000000013E-2</v>
      </c>
      <c r="AS64" s="4"/>
      <c r="AT64" s="4"/>
      <c r="AU64" s="2"/>
      <c r="AV64" s="2">
        <f t="shared" si="3"/>
        <v>1</v>
      </c>
      <c r="AW64" s="2">
        <f t="shared" si="4"/>
        <v>3</v>
      </c>
      <c r="AX64" s="2">
        <f t="shared" si="5"/>
        <v>9</v>
      </c>
      <c r="AY64" s="2">
        <f t="shared" si="6"/>
        <v>0.45</v>
      </c>
      <c r="AZ64" s="4"/>
      <c r="BA64" s="2">
        <f t="shared" si="7"/>
        <v>13.584070937028981</v>
      </c>
    </row>
    <row r="65" spans="1:53" ht="15.75" customHeight="1" x14ac:dyDescent="0.25">
      <c r="A65" s="2" t="s">
        <v>149</v>
      </c>
      <c r="B65" s="2" t="s">
        <v>19</v>
      </c>
      <c r="C65" s="2" t="s">
        <v>150</v>
      </c>
      <c r="D65" s="2">
        <v>8</v>
      </c>
      <c r="E65" s="2" t="s">
        <v>56</v>
      </c>
      <c r="F65" s="2">
        <v>1</v>
      </c>
      <c r="G65" s="4">
        <v>1</v>
      </c>
      <c r="H65" s="2">
        <v>1</v>
      </c>
      <c r="I65" s="4"/>
      <c r="J65" s="4"/>
      <c r="K65" s="2">
        <v>1</v>
      </c>
      <c r="L65" s="4"/>
      <c r="M65" s="2">
        <v>1</v>
      </c>
      <c r="N65" s="2">
        <v>1</v>
      </c>
      <c r="O65" s="2">
        <v>1</v>
      </c>
      <c r="P65" s="2"/>
      <c r="Q65" s="4"/>
      <c r="R65" s="4"/>
      <c r="S65" s="4"/>
      <c r="T65" s="2">
        <v>1</v>
      </c>
      <c r="U65" s="2">
        <v>1</v>
      </c>
      <c r="V65" s="4"/>
      <c r="W65" s="2"/>
      <c r="X65" s="4"/>
      <c r="Y65" s="4"/>
      <c r="Z65" s="4">
        <f>SUMPRODUCT('Formula test'!$H65:$X65,'Privacy values mean'!$B$2:$R$2)</f>
        <v>28.571427999999997</v>
      </c>
      <c r="AA65" s="4">
        <f>SUMPRODUCT('Formula test'!$H65:$X65,'Privacy values mean'!$B$3:$R$3)</f>
        <v>29.777777</v>
      </c>
      <c r="AB65" s="4">
        <f>SUMPRODUCT('Formula test'!$H65:$X65,'Privacy values mean'!$B$4:$R$4)</f>
        <v>34</v>
      </c>
      <c r="AC65" s="4">
        <f>SUMPRODUCT('Formula test'!$H65:$X65,'Privacy values mean'!$B$5:$R$5)</f>
        <v>29.727271999999999</v>
      </c>
      <c r="AD65" s="4">
        <f>SUMPRODUCT('Formula test'!$H65:$X65,'Privacy values mean'!$B$6:$R$6)</f>
        <v>27.428571000000002</v>
      </c>
      <c r="AE65" s="4">
        <f>SUMPRODUCT('Formula test'!$H65:$X65,'Privacy values mean'!$B$7:$R$7)</f>
        <v>26.428572000000003</v>
      </c>
      <c r="AF65" s="4">
        <f>SUMPRODUCT('Formula test'!$H65:$X65,'Privacy values mean'!$B$8:$R$8)</f>
        <v>30.4375</v>
      </c>
      <c r="AG65" s="4">
        <f t="shared" si="0"/>
        <v>206.37111999999999</v>
      </c>
      <c r="AH65" s="4"/>
      <c r="AI65" s="2">
        <f>1+ (AG65-'Privacy values mean'!$U$11)*19/('Privacy values mean'!$U$12-'Privacy values mean'!$U$11)</f>
        <v>8.1823956907385629</v>
      </c>
      <c r="AJ65" s="2">
        <f>1+ (AG65-'Privacy values mean'!$V$11)*19/('Privacy values mean'!$V$12-'Privacy values mean'!$V$11)</f>
        <v>5.6899654807692306</v>
      </c>
      <c r="AK65" s="2"/>
      <c r="AL65" s="2">
        <f>IF('Formula test'!$E65="l",0,1)</f>
        <v>0</v>
      </c>
      <c r="AM65" s="4">
        <f>IF('Formula test'!$F65=1,0,1)</f>
        <v>0</v>
      </c>
      <c r="AN65" s="4">
        <f>IF('Formula test'!$D65&gt;7,0,1)</f>
        <v>0</v>
      </c>
      <c r="AO65" s="2">
        <f t="shared" si="1"/>
        <v>0</v>
      </c>
      <c r="AP65" s="2">
        <f>IF('Formula test'!$D65&gt;8,0,1)</f>
        <v>1</v>
      </c>
      <c r="AQ65" s="2">
        <f>IF('Formula test'!$G65=1,0.99,0)</f>
        <v>0.99</v>
      </c>
      <c r="AR65" s="2">
        <f t="shared" si="2"/>
        <v>5.0000000000000044E-3</v>
      </c>
      <c r="AS65" s="4"/>
      <c r="AT65" s="4"/>
      <c r="AU65" s="2"/>
      <c r="AV65" s="2">
        <f t="shared" si="3"/>
        <v>1</v>
      </c>
      <c r="AW65" s="2">
        <f t="shared" si="4"/>
        <v>3</v>
      </c>
      <c r="AX65" s="2">
        <f t="shared" si="5"/>
        <v>9</v>
      </c>
      <c r="AY65" s="2">
        <f t="shared" si="6"/>
        <v>0.45</v>
      </c>
      <c r="AZ65" s="4"/>
      <c r="BA65" s="2">
        <f t="shared" si="7"/>
        <v>11.905385730024607</v>
      </c>
    </row>
    <row r="66" spans="1:53" ht="15.75" customHeight="1" x14ac:dyDescent="0.25">
      <c r="A66" s="2" t="s">
        <v>151</v>
      </c>
      <c r="B66" s="2" t="s">
        <v>19</v>
      </c>
      <c r="C66" s="4"/>
      <c r="D66" s="2">
        <v>5</v>
      </c>
      <c r="E66" s="2" t="s">
        <v>56</v>
      </c>
      <c r="F66" s="4"/>
      <c r="G66" s="4"/>
      <c r="H66" s="2">
        <v>1</v>
      </c>
      <c r="I66" s="4"/>
      <c r="J66" s="4"/>
      <c r="K66" s="4"/>
      <c r="L66" s="4"/>
      <c r="M66" s="2">
        <v>1</v>
      </c>
      <c r="N66" s="2">
        <v>1</v>
      </c>
      <c r="O66" s="2">
        <v>1</v>
      </c>
      <c r="P66" s="2"/>
      <c r="Q66" s="2">
        <v>1</v>
      </c>
      <c r="R66" s="4"/>
      <c r="S66" s="2">
        <v>1</v>
      </c>
      <c r="T66" s="2">
        <v>1</v>
      </c>
      <c r="U66" s="4"/>
      <c r="V66" s="4"/>
      <c r="W66" s="2"/>
      <c r="X66" s="4"/>
      <c r="Y66" s="4"/>
      <c r="Z66" s="4">
        <f>SUMPRODUCT('Formula test'!$H66:$X66,'Privacy values mean'!$B$2:$R$2)</f>
        <v>30.928570999999998</v>
      </c>
      <c r="AA66" s="4">
        <f>SUMPRODUCT('Formula test'!$H66:$X66,'Privacy values mean'!$B$3:$R$3)</f>
        <v>31.444443</v>
      </c>
      <c r="AB66" s="4">
        <f>SUMPRODUCT('Formula test'!$H66:$X66,'Privacy values mean'!$B$4:$R$4)</f>
        <v>34.375</v>
      </c>
      <c r="AC66" s="4">
        <f>SUMPRODUCT('Formula test'!$H66:$X66,'Privacy values mean'!$B$5:$R$5)</f>
        <v>32.363636</v>
      </c>
      <c r="AD66" s="4">
        <f>SUMPRODUCT('Formula test'!$H66:$X66,'Privacy values mean'!$B$6:$R$6)</f>
        <v>29.071428000000004</v>
      </c>
      <c r="AE66" s="4">
        <f>SUMPRODUCT('Formula test'!$H66:$X66,'Privacy values mean'!$B$7:$R$7)</f>
        <v>28</v>
      </c>
      <c r="AF66" s="4">
        <f>SUMPRODUCT('Formula test'!$H66:$X66,'Privacy values mean'!$B$8:$R$8)</f>
        <v>32.1875</v>
      </c>
      <c r="AG66" s="4">
        <f t="shared" si="0"/>
        <v>218.37057799999999</v>
      </c>
      <c r="AH66" s="4"/>
      <c r="AI66" s="2">
        <f>1+ (AG66-'Privacy values mean'!$U$11)*19/('Privacy values mean'!$U$12-'Privacy values mean'!$U$11)</f>
        <v>8.6457967000914699</v>
      </c>
      <c r="AJ66" s="2">
        <f>1+ (AG66-'Privacy values mean'!$V$11)*19/('Privacy values mean'!$V$12-'Privacy values mean'!$V$11)</f>
        <v>5.9639915649038455</v>
      </c>
      <c r="AK66" s="2"/>
      <c r="AL66" s="2">
        <f>IF('Formula test'!$E66="l",0,1)</f>
        <v>0</v>
      </c>
      <c r="AM66" s="4">
        <f>IF('Formula test'!$F66=1,0,1)</f>
        <v>1</v>
      </c>
      <c r="AN66" s="4">
        <f>IF('Formula test'!$D66&gt;7,0,1)</f>
        <v>1</v>
      </c>
      <c r="AO66" s="2">
        <f t="shared" si="1"/>
        <v>2</v>
      </c>
      <c r="AP66" s="2">
        <f>IF('Formula test'!$D66&gt;8,0,1)</f>
        <v>1</v>
      </c>
      <c r="AQ66" s="2">
        <f>IF('Formula test'!$G66=1,0.99,0)</f>
        <v>0</v>
      </c>
      <c r="AR66" s="2">
        <f t="shared" si="2"/>
        <v>1.5</v>
      </c>
      <c r="AS66" s="4"/>
      <c r="AT66" s="4"/>
      <c r="AU66" s="2"/>
      <c r="AV66" s="2">
        <f t="shared" si="3"/>
        <v>1</v>
      </c>
      <c r="AW66" s="2">
        <f t="shared" si="4"/>
        <v>3</v>
      </c>
      <c r="AX66" s="2">
        <f t="shared" si="5"/>
        <v>9</v>
      </c>
      <c r="AY66" s="2">
        <f t="shared" si="6"/>
        <v>0.45</v>
      </c>
      <c r="AZ66" s="4"/>
      <c r="BA66" s="2">
        <f t="shared" si="7"/>
        <v>25.505100265269839</v>
      </c>
    </row>
    <row r="67" spans="1:53" ht="15.75" customHeight="1" x14ac:dyDescent="0.25">
      <c r="A67" s="2" t="s">
        <v>152</v>
      </c>
      <c r="B67" s="2" t="s">
        <v>19</v>
      </c>
      <c r="C67" s="2" t="s">
        <v>153</v>
      </c>
      <c r="D67" s="2">
        <v>6</v>
      </c>
      <c r="E67" s="2" t="s">
        <v>63</v>
      </c>
      <c r="F67" s="4"/>
      <c r="G67" s="4">
        <v>1</v>
      </c>
      <c r="H67" s="4"/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/>
      <c r="Q67" s="2">
        <v>1</v>
      </c>
      <c r="R67" s="4"/>
      <c r="S67" s="2">
        <v>1</v>
      </c>
      <c r="T67" s="2">
        <v>1</v>
      </c>
      <c r="U67" s="4"/>
      <c r="V67" s="4"/>
      <c r="W67" s="2"/>
      <c r="X67" s="4"/>
      <c r="Y67" s="4"/>
      <c r="Z67" s="4">
        <f>SUMPRODUCT('Formula test'!$H67:$X67,'Privacy values mean'!$B$2:$R$2)</f>
        <v>43.142856999999999</v>
      </c>
      <c r="AA67" s="4">
        <f>SUMPRODUCT('Formula test'!$H67:$X67,'Privacy values mean'!$B$3:$R$3)</f>
        <v>41.777776999999993</v>
      </c>
      <c r="AB67" s="4">
        <f>SUMPRODUCT('Formula test'!$H67:$X67,'Privacy values mean'!$B$4:$R$4)</f>
        <v>45.5</v>
      </c>
      <c r="AC67" s="4">
        <f>SUMPRODUCT('Formula test'!$H67:$X67,'Privacy values mean'!$B$5:$R$5)</f>
        <v>39.363636000000007</v>
      </c>
      <c r="AD67" s="4">
        <f>SUMPRODUCT('Formula test'!$H67:$X67,'Privacy values mean'!$B$6:$R$6)</f>
        <v>37.428570999999998</v>
      </c>
      <c r="AE67" s="4">
        <f>SUMPRODUCT('Formula test'!$H67:$X67,'Privacy values mean'!$B$7:$R$7)</f>
        <v>36.714286000000001</v>
      </c>
      <c r="AF67" s="4">
        <f>SUMPRODUCT('Formula test'!$H67:$X67,'Privacy values mean'!$B$8:$R$8)</f>
        <v>42.4375</v>
      </c>
      <c r="AG67" s="4">
        <f t="shared" si="0"/>
        <v>286.36462700000004</v>
      </c>
      <c r="AH67" s="4"/>
      <c r="AI67" s="2">
        <f>1+ (AG67-'Privacy values mean'!$U$11)*19/('Privacy values mean'!$U$12-'Privacy values mean'!$U$11)</f>
        <v>11.27162454469836</v>
      </c>
      <c r="AJ67" s="2">
        <f>1+ (AG67-'Privacy values mean'!$V$11)*19/('Privacy values mean'!$V$12-'Privacy values mean'!$V$11)</f>
        <v>7.5167402800480776</v>
      </c>
      <c r="AK67" s="2"/>
      <c r="AL67" s="2">
        <f>IF('Formula test'!$E67="l",0,1)</f>
        <v>1</v>
      </c>
      <c r="AM67" s="4">
        <f>IF('Formula test'!$F67=1,0,1)</f>
        <v>1</v>
      </c>
      <c r="AN67" s="4">
        <f>IF('Formula test'!$D67&gt;7,0,1)</f>
        <v>1</v>
      </c>
      <c r="AO67" s="2">
        <f t="shared" si="1"/>
        <v>3</v>
      </c>
      <c r="AP67" s="2">
        <f>IF('Formula test'!$D67&gt;8,0,1)</f>
        <v>1</v>
      </c>
      <c r="AQ67" s="2">
        <f>IF('Formula test'!$G67=1,0.99,0)</f>
        <v>0.99</v>
      </c>
      <c r="AR67" s="2">
        <f t="shared" si="2"/>
        <v>2.0000000000000018E-2</v>
      </c>
      <c r="AS67" s="4"/>
      <c r="AT67" s="4"/>
      <c r="AU67" s="2"/>
      <c r="AV67" s="2">
        <f t="shared" si="3"/>
        <v>1</v>
      </c>
      <c r="AW67" s="2">
        <f t="shared" si="4"/>
        <v>3</v>
      </c>
      <c r="AX67" s="2">
        <f t="shared" si="5"/>
        <v>9</v>
      </c>
      <c r="AY67" s="2">
        <f t="shared" si="6"/>
        <v>0.45</v>
      </c>
      <c r="AZ67" s="4"/>
      <c r="BA67" s="2">
        <f t="shared" si="7"/>
        <v>16.569288080706588</v>
      </c>
    </row>
    <row r="68" spans="1:53" ht="15.75" customHeight="1" x14ac:dyDescent="0.25">
      <c r="A68" s="2" t="s">
        <v>154</v>
      </c>
      <c r="B68" s="2" t="s">
        <v>19</v>
      </c>
      <c r="C68" s="2" t="s">
        <v>153</v>
      </c>
      <c r="D68" s="2">
        <v>6</v>
      </c>
      <c r="E68" s="2" t="s">
        <v>63</v>
      </c>
      <c r="F68" s="4"/>
      <c r="G68" s="4">
        <v>1</v>
      </c>
      <c r="H68" s="2">
        <v>1</v>
      </c>
      <c r="I68" s="4"/>
      <c r="J68" s="4"/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/>
      <c r="Q68" s="4"/>
      <c r="R68" s="4"/>
      <c r="S68" s="2">
        <v>1</v>
      </c>
      <c r="T68" s="2">
        <v>1</v>
      </c>
      <c r="U68" s="4"/>
      <c r="V68" s="4"/>
      <c r="W68" s="2"/>
      <c r="X68" s="4"/>
      <c r="Y68" s="4"/>
      <c r="Z68" s="4">
        <f>SUMPRODUCT('Formula test'!$H68:$X68,'Privacy values mean'!$B$2:$R$2)</f>
        <v>32.928570999999998</v>
      </c>
      <c r="AA68" s="4">
        <f>SUMPRODUCT('Formula test'!$H68:$X68,'Privacy values mean'!$B$3:$R$3)</f>
        <v>33.999998999999995</v>
      </c>
      <c r="AB68" s="4">
        <f>SUMPRODUCT('Formula test'!$H68:$X68,'Privacy values mean'!$B$4:$R$4)</f>
        <v>37.25</v>
      </c>
      <c r="AC68" s="4">
        <f>SUMPRODUCT('Formula test'!$H68:$X68,'Privacy values mean'!$B$5:$R$5)</f>
        <v>31.727271999999999</v>
      </c>
      <c r="AD68" s="4">
        <f>SUMPRODUCT('Formula test'!$H68:$X68,'Privacy values mean'!$B$6:$R$6)</f>
        <v>29.999999000000003</v>
      </c>
      <c r="AE68" s="4">
        <f>SUMPRODUCT('Formula test'!$H68:$X68,'Privacy values mean'!$B$7:$R$7)</f>
        <v>30.714286000000001</v>
      </c>
      <c r="AF68" s="4">
        <f>SUMPRODUCT('Formula test'!$H68:$X68,'Privacy values mean'!$B$8:$R$8)</f>
        <v>33.8125</v>
      </c>
      <c r="AG68" s="4">
        <f t="shared" si="0"/>
        <v>230.43262700000002</v>
      </c>
      <c r="AH68" s="4"/>
      <c r="AI68" s="2">
        <f>1+ (AG68-'Privacy values mean'!$U$11)*19/('Privacy values mean'!$U$12-'Privacy values mean'!$U$11)</f>
        <v>9.1116148796679308</v>
      </c>
      <c r="AJ68" s="2">
        <f>1+ (AG68-'Privacy values mean'!$V$11)*19/('Privacy values mean'!$V$12-'Privacy values mean'!$V$11)</f>
        <v>6.239447010817309</v>
      </c>
      <c r="AK68" s="2"/>
      <c r="AL68" s="2">
        <f>IF('Formula test'!$E68="l",0,1)</f>
        <v>1</v>
      </c>
      <c r="AM68" s="4">
        <f>IF('Formula test'!$F68=1,0,1)</f>
        <v>1</v>
      </c>
      <c r="AN68" s="4">
        <f>IF('Formula test'!$D68&gt;7,0,1)</f>
        <v>1</v>
      </c>
      <c r="AO68" s="2">
        <f t="shared" si="1"/>
        <v>3</v>
      </c>
      <c r="AP68" s="2">
        <f>IF('Formula test'!$D68&gt;8,0,1)</f>
        <v>1</v>
      </c>
      <c r="AQ68" s="2">
        <f>IF('Formula test'!$G68=1,0.99,0)</f>
        <v>0.99</v>
      </c>
      <c r="AR68" s="2">
        <f t="shared" si="2"/>
        <v>2.0000000000000018E-2</v>
      </c>
      <c r="AS68" s="4"/>
      <c r="AT68" s="4"/>
      <c r="AU68" s="2"/>
      <c r="AV68" s="2">
        <f t="shared" si="3"/>
        <v>1</v>
      </c>
      <c r="AW68" s="2">
        <f t="shared" si="4"/>
        <v>3</v>
      </c>
      <c r="AX68" s="2">
        <f t="shared" si="5"/>
        <v>9</v>
      </c>
      <c r="AY68" s="2">
        <f t="shared" si="6"/>
        <v>0.45</v>
      </c>
      <c r="AZ68" s="4"/>
      <c r="BA68" s="2">
        <f t="shared" si="7"/>
        <v>13.394073873111859</v>
      </c>
    </row>
    <row r="69" spans="1:53" ht="15.75" customHeight="1" x14ac:dyDescent="0.25">
      <c r="A69" s="2" t="s">
        <v>155</v>
      </c>
      <c r="B69" s="2" t="s">
        <v>19</v>
      </c>
      <c r="C69" s="4"/>
      <c r="D69" s="2">
        <v>6</v>
      </c>
      <c r="E69" s="2" t="s">
        <v>56</v>
      </c>
      <c r="F69" s="4"/>
      <c r="G69" s="4"/>
      <c r="H69" s="4"/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4"/>
      <c r="P69" s="2"/>
      <c r="Q69" s="2">
        <v>1</v>
      </c>
      <c r="R69" s="4"/>
      <c r="S69" s="2">
        <v>1</v>
      </c>
      <c r="T69" s="2">
        <v>1</v>
      </c>
      <c r="U69" s="2">
        <v>1</v>
      </c>
      <c r="V69" s="4"/>
      <c r="W69" s="2"/>
      <c r="X69" s="4"/>
      <c r="Y69" s="4"/>
      <c r="Z69" s="4">
        <f>SUMPRODUCT('Formula test'!$H69:$X69,'Privacy values mean'!$B$2:$R$2)</f>
        <v>43.642856999999999</v>
      </c>
      <c r="AA69" s="4">
        <f>SUMPRODUCT('Formula test'!$H69:$X69,'Privacy values mean'!$B$3:$R$3)</f>
        <v>43.444443</v>
      </c>
      <c r="AB69" s="4">
        <f>SUMPRODUCT('Formula test'!$H69:$X69,'Privacy values mean'!$B$4:$R$4)</f>
        <v>46.125</v>
      </c>
      <c r="AC69" s="4">
        <f>SUMPRODUCT('Formula test'!$H69:$X69,'Privacy values mean'!$B$5:$R$5)</f>
        <v>39.999999000000003</v>
      </c>
      <c r="AD69" s="4">
        <f>SUMPRODUCT('Formula test'!$H69:$X69,'Privacy values mean'!$B$6:$R$6)</f>
        <v>38.571427999999997</v>
      </c>
      <c r="AE69" s="4">
        <f>SUMPRODUCT('Formula test'!$H69:$X69,'Privacy values mean'!$B$7:$R$7)</f>
        <v>37.142858000000004</v>
      </c>
      <c r="AF69" s="4">
        <f>SUMPRODUCT('Formula test'!$H69:$X69,'Privacy values mean'!$B$8:$R$8)</f>
        <v>42.9375</v>
      </c>
      <c r="AG69" s="4">
        <f t="shared" si="0"/>
        <v>291.86408499999999</v>
      </c>
      <c r="AH69" s="4"/>
      <c r="AI69" s="2">
        <f>1+ (AG69-'Privacy values mean'!$U$11)*19/('Privacy values mean'!$U$12-'Privacy values mean'!$U$11)</f>
        <v>11.484005336238603</v>
      </c>
      <c r="AJ69" s="2">
        <f>1+ (AG69-'Privacy values mean'!$V$11)*19/('Privacy values mean'!$V$12-'Privacy values mean'!$V$11)</f>
        <v>7.6423288641826916</v>
      </c>
      <c r="AK69" s="2"/>
      <c r="AL69" s="2">
        <f>IF('Formula test'!$E69="l",0,1)</f>
        <v>0</v>
      </c>
      <c r="AM69" s="4">
        <f>IF('Formula test'!$F69=1,0,1)</f>
        <v>1</v>
      </c>
      <c r="AN69" s="4">
        <f>IF('Formula test'!$D69&gt;7,0,1)</f>
        <v>1</v>
      </c>
      <c r="AO69" s="2">
        <f t="shared" si="1"/>
        <v>2</v>
      </c>
      <c r="AP69" s="2">
        <f>IF('Formula test'!$D69&gt;8,0,1)</f>
        <v>1</v>
      </c>
      <c r="AQ69" s="2">
        <f>IF('Formula test'!$G69=1,0.99,0)</f>
        <v>0</v>
      </c>
      <c r="AR69" s="2">
        <f t="shared" si="2"/>
        <v>1.5</v>
      </c>
      <c r="AS69" s="4"/>
      <c r="AT69" s="4"/>
      <c r="AU69" s="2"/>
      <c r="AV69" s="2">
        <f t="shared" si="3"/>
        <v>1</v>
      </c>
      <c r="AW69" s="2">
        <f t="shared" si="4"/>
        <v>3</v>
      </c>
      <c r="AX69" s="2">
        <f t="shared" si="5"/>
        <v>9</v>
      </c>
      <c r="AY69" s="2">
        <f t="shared" si="6"/>
        <v>0.45</v>
      </c>
      <c r="AZ69" s="4"/>
      <c r="BA69" s="2">
        <f t="shared" si="7"/>
        <v>33.877815741903881</v>
      </c>
    </row>
    <row r="70" spans="1:53" ht="15.75" customHeight="1" x14ac:dyDescent="0.25">
      <c r="A70" s="2" t="s">
        <v>156</v>
      </c>
      <c r="B70" s="2" t="s">
        <v>19</v>
      </c>
      <c r="C70" s="4"/>
      <c r="D70" s="2">
        <v>6</v>
      </c>
      <c r="E70" s="2" t="s">
        <v>71</v>
      </c>
      <c r="F70" s="2">
        <v>1</v>
      </c>
      <c r="G70" s="4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4"/>
      <c r="P70" s="2"/>
      <c r="Q70" s="4"/>
      <c r="R70" s="4"/>
      <c r="S70" s="2">
        <v>1</v>
      </c>
      <c r="T70" s="2">
        <v>1</v>
      </c>
      <c r="U70" s="4"/>
      <c r="V70" s="4"/>
      <c r="W70" s="2"/>
      <c r="X70" s="4"/>
      <c r="Y70" s="4"/>
      <c r="Z70" s="4">
        <f>SUMPRODUCT('Formula test'!$H70:$X70,'Privacy values mean'!$B$2:$R$2)</f>
        <v>36.214286000000001</v>
      </c>
      <c r="AA70" s="4">
        <f>SUMPRODUCT('Formula test'!$H70:$X70,'Privacy values mean'!$B$3:$R$3)</f>
        <v>37.222220999999998</v>
      </c>
      <c r="AB70" s="4">
        <f>SUMPRODUCT('Formula test'!$H70:$X70,'Privacy values mean'!$B$4:$R$4)</f>
        <v>40.625</v>
      </c>
      <c r="AC70" s="4">
        <f>SUMPRODUCT('Formula test'!$H70:$X70,'Privacy values mean'!$B$5:$R$5)</f>
        <v>30.363634999999999</v>
      </c>
      <c r="AD70" s="4">
        <f>SUMPRODUCT('Formula test'!$H70:$X70,'Privacy values mean'!$B$6:$R$6)</f>
        <v>30.928570999999998</v>
      </c>
      <c r="AE70" s="4">
        <f>SUMPRODUCT('Formula test'!$H70:$X70,'Privacy values mean'!$B$7:$R$7)</f>
        <v>32.428572000000003</v>
      </c>
      <c r="AF70" s="4">
        <f>SUMPRODUCT('Formula test'!$H70:$X70,'Privacy values mean'!$B$8:$R$8)</f>
        <v>35.1875</v>
      </c>
      <c r="AG70" s="4">
        <f t="shared" si="0"/>
        <v>242.969785</v>
      </c>
      <c r="AH70" s="4"/>
      <c r="AI70" s="2">
        <f>1+ (AG70-'Privacy values mean'!$U$11)*19/('Privacy values mean'!$U$12-'Privacy values mean'!$U$11)</f>
        <v>9.5957810538081993</v>
      </c>
      <c r="AJ70" s="2">
        <f>1+ (AG70-'Privacy values mean'!$V$11)*19/('Privacy values mean'!$V$12-'Privacy values mean'!$V$11)</f>
        <v>6.5257523016826919</v>
      </c>
      <c r="AK70" s="2"/>
      <c r="AL70" s="2">
        <f>IF('Formula test'!$E70="l",0,1)</f>
        <v>1</v>
      </c>
      <c r="AM70" s="4">
        <f>IF('Formula test'!$F70=1,0,1)</f>
        <v>0</v>
      </c>
      <c r="AN70" s="4">
        <f>IF('Formula test'!$D70&gt;7,0,1)</f>
        <v>1</v>
      </c>
      <c r="AO70" s="2">
        <f t="shared" si="1"/>
        <v>2</v>
      </c>
      <c r="AP70" s="2">
        <f>IF('Formula test'!$D70&gt;8,0,1)</f>
        <v>1</v>
      </c>
      <c r="AQ70" s="2">
        <f>IF('Formula test'!$G70=1,0.99,0)</f>
        <v>0.99</v>
      </c>
      <c r="AR70" s="2">
        <f t="shared" si="2"/>
        <v>1.5000000000000013E-2</v>
      </c>
      <c r="AS70" s="4"/>
      <c r="AT70" s="4"/>
      <c r="AU70" s="2"/>
      <c r="AV70" s="2">
        <f t="shared" si="3"/>
        <v>1</v>
      </c>
      <c r="AW70" s="2">
        <f t="shared" si="4"/>
        <v>3</v>
      </c>
      <c r="AX70" s="2">
        <f t="shared" si="5"/>
        <v>9</v>
      </c>
      <c r="AY70" s="2">
        <f t="shared" si="6"/>
        <v>0.45</v>
      </c>
      <c r="AZ70" s="4"/>
      <c r="BA70" s="2">
        <f t="shared" si="7"/>
        <v>14.057819243829012</v>
      </c>
    </row>
    <row r="71" spans="1:53" ht="15.75" customHeight="1" x14ac:dyDescent="0.25">
      <c r="A71" s="2" t="s">
        <v>157</v>
      </c>
      <c r="B71" s="2" t="s">
        <v>19</v>
      </c>
      <c r="C71" s="2" t="s">
        <v>157</v>
      </c>
      <c r="D71" s="2">
        <v>6</v>
      </c>
      <c r="E71" s="2" t="s">
        <v>56</v>
      </c>
      <c r="F71" s="4"/>
      <c r="G71" s="4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4"/>
      <c r="P71" s="2"/>
      <c r="Q71" s="2">
        <v>1</v>
      </c>
      <c r="R71" s="4"/>
      <c r="S71" s="2">
        <v>1</v>
      </c>
      <c r="T71" s="2">
        <v>1</v>
      </c>
      <c r="U71" s="4"/>
      <c r="V71" s="4"/>
      <c r="W71" s="2"/>
      <c r="X71" s="4"/>
      <c r="Y71" s="4"/>
      <c r="Z71" s="4">
        <f>SUMPRODUCT('Formula test'!$H71:$X71,'Privacy values mean'!$B$2:$R$2)</f>
        <v>41.714286000000001</v>
      </c>
      <c r="AA71" s="4">
        <f>SUMPRODUCT('Formula test'!$H71:$X71,'Privacy values mean'!$B$3:$R$3)</f>
        <v>41.444443</v>
      </c>
      <c r="AB71" s="4">
        <f>SUMPRODUCT('Formula test'!$H71:$X71,'Privacy values mean'!$B$4:$R$4)</f>
        <v>45</v>
      </c>
      <c r="AC71" s="4">
        <f>SUMPRODUCT('Formula test'!$H71:$X71,'Privacy values mean'!$B$5:$R$5)</f>
        <v>35.999999000000003</v>
      </c>
      <c r="AD71" s="4">
        <f>SUMPRODUCT('Formula test'!$H71:$X71,'Privacy values mean'!$B$6:$R$6)</f>
        <v>35.428570999999998</v>
      </c>
      <c r="AE71" s="4">
        <f>SUMPRODUCT('Formula test'!$H71:$X71,'Privacy values mean'!$B$7:$R$7)</f>
        <v>35.928572000000003</v>
      </c>
      <c r="AF71" s="4">
        <f>SUMPRODUCT('Formula test'!$H71:$X71,'Privacy values mean'!$B$8:$R$8)</f>
        <v>40.5</v>
      </c>
      <c r="AG71" s="4">
        <f t="shared" si="0"/>
        <v>276.015871</v>
      </c>
      <c r="AH71" s="4"/>
      <c r="AI71" s="2">
        <f>1+ (AG71-'Privacy values mean'!$U$11)*19/('Privacy values mean'!$U$12-'Privacy values mean'!$U$11)</f>
        <v>10.871971162358346</v>
      </c>
      <c r="AJ71" s="2">
        <f>1+ (AG71-'Privacy values mean'!$V$11)*19/('Privacy values mean'!$V$12-'Privacy values mean'!$V$11)</f>
        <v>7.2804105156249994</v>
      </c>
      <c r="AK71" s="2"/>
      <c r="AL71" s="2">
        <f>IF('Formula test'!$E71="l",0,1)</f>
        <v>0</v>
      </c>
      <c r="AM71" s="4">
        <f>IF('Formula test'!$F71=1,0,1)</f>
        <v>1</v>
      </c>
      <c r="AN71" s="4">
        <f>IF('Formula test'!$D71&gt;7,0,1)</f>
        <v>1</v>
      </c>
      <c r="AO71" s="2">
        <f t="shared" si="1"/>
        <v>2</v>
      </c>
      <c r="AP71" s="2">
        <f>IF('Formula test'!$D71&gt;8,0,1)</f>
        <v>1</v>
      </c>
      <c r="AQ71" s="2">
        <f>IF('Formula test'!$G71=1,0.99,0)</f>
        <v>0.99</v>
      </c>
      <c r="AR71" s="2">
        <f t="shared" si="2"/>
        <v>1.5000000000000013E-2</v>
      </c>
      <c r="AS71" s="4"/>
      <c r="AT71" s="4"/>
      <c r="AU71" s="2"/>
      <c r="AV71" s="2">
        <f t="shared" si="3"/>
        <v>1</v>
      </c>
      <c r="AW71" s="2">
        <f t="shared" si="4"/>
        <v>3</v>
      </c>
      <c r="AX71" s="2">
        <f t="shared" si="5"/>
        <v>9</v>
      </c>
      <c r="AY71" s="2">
        <f t="shared" si="6"/>
        <v>0.45</v>
      </c>
      <c r="AZ71" s="4"/>
      <c r="BA71" s="2">
        <f t="shared" si="7"/>
        <v>15.927437752854978</v>
      </c>
    </row>
    <row r="72" spans="1:53" ht="15.75" customHeight="1" x14ac:dyDescent="0.25">
      <c r="A72" s="2" t="s">
        <v>158</v>
      </c>
      <c r="B72" s="2" t="s">
        <v>19</v>
      </c>
      <c r="C72" s="2" t="s">
        <v>62</v>
      </c>
      <c r="D72" s="2">
        <v>8</v>
      </c>
      <c r="E72" s="2" t="s">
        <v>56</v>
      </c>
      <c r="F72" s="2">
        <v>1</v>
      </c>
      <c r="G72" s="4">
        <v>1</v>
      </c>
      <c r="H72" s="2">
        <v>1</v>
      </c>
      <c r="I72" s="4"/>
      <c r="J72" s="4"/>
      <c r="K72" s="4"/>
      <c r="L72" s="2">
        <v>1</v>
      </c>
      <c r="M72" s="2">
        <v>1</v>
      </c>
      <c r="N72" s="2">
        <v>1</v>
      </c>
      <c r="O72" s="2">
        <v>1</v>
      </c>
      <c r="P72" s="2"/>
      <c r="Q72" s="2">
        <v>1</v>
      </c>
      <c r="R72" s="4"/>
      <c r="S72" s="2">
        <v>1</v>
      </c>
      <c r="T72" s="2">
        <v>1</v>
      </c>
      <c r="U72" s="4"/>
      <c r="V72" s="2">
        <v>1</v>
      </c>
      <c r="W72" s="2"/>
      <c r="X72" s="4"/>
      <c r="Y72" s="4"/>
      <c r="Z72" s="4">
        <f>SUMPRODUCT('Formula test'!$H72:$X72,'Privacy values mean'!$B$2:$R$2)</f>
        <v>39.285713999999999</v>
      </c>
      <c r="AA72" s="4">
        <f>SUMPRODUCT('Formula test'!$H72:$X72,'Privacy values mean'!$B$3:$R$3)</f>
        <v>39.777776000000003</v>
      </c>
      <c r="AB72" s="4">
        <f>SUMPRODUCT('Formula test'!$H72:$X72,'Privacy values mean'!$B$4:$R$4)</f>
        <v>43.375</v>
      </c>
      <c r="AC72" s="4">
        <f>SUMPRODUCT('Formula test'!$H72:$X72,'Privacy values mean'!$B$5:$R$5)</f>
        <v>40.636363000000003</v>
      </c>
      <c r="AD72" s="4">
        <f>SUMPRODUCT('Formula test'!$H72:$X72,'Privacy values mean'!$B$6:$R$6)</f>
        <v>37.142856000000002</v>
      </c>
      <c r="AE72" s="4">
        <f>SUMPRODUCT('Formula test'!$H72:$X72,'Privacy values mean'!$B$7:$R$7)</f>
        <v>35.928572000000003</v>
      </c>
      <c r="AF72" s="4">
        <f>SUMPRODUCT('Formula test'!$H72:$X72,'Privacy values mean'!$B$8:$R$8)</f>
        <v>41.3125</v>
      </c>
      <c r="AG72" s="4">
        <f t="shared" si="0"/>
        <v>277.45878100000004</v>
      </c>
      <c r="AH72" s="4"/>
      <c r="AI72" s="2">
        <f>1+ (AG72-'Privacy values mean'!$U$11)*19/('Privacy values mean'!$U$12-'Privacy values mean'!$U$11)</f>
        <v>10.927694175048204</v>
      </c>
      <c r="AJ72" s="2">
        <f>1+ (AG72-'Privacy values mean'!$V$11)*19/('Privacy values mean'!$V$12-'Privacy values mean'!$V$11)</f>
        <v>7.3133615853365388</v>
      </c>
      <c r="AK72" s="2"/>
      <c r="AL72" s="2">
        <f>IF('Formula test'!$E72="l",0,1)</f>
        <v>0</v>
      </c>
      <c r="AM72" s="4">
        <f>IF('Formula test'!$F72=1,0,1)</f>
        <v>0</v>
      </c>
      <c r="AN72" s="4">
        <f>IF('Formula test'!$D72&gt;7,0,1)</f>
        <v>0</v>
      </c>
      <c r="AO72" s="2">
        <f t="shared" si="1"/>
        <v>0</v>
      </c>
      <c r="AP72" s="2">
        <f>IF('Formula test'!$D72&gt;8,0,1)</f>
        <v>1</v>
      </c>
      <c r="AQ72" s="2">
        <f>IF('Formula test'!$G72=1,0.99,0)</f>
        <v>0.99</v>
      </c>
      <c r="AR72" s="2">
        <f t="shared" si="2"/>
        <v>5.0000000000000044E-3</v>
      </c>
      <c r="AS72" s="4"/>
      <c r="AT72" s="4"/>
      <c r="AU72" s="2"/>
      <c r="AV72" s="2">
        <f t="shared" si="3"/>
        <v>1</v>
      </c>
      <c r="AW72" s="2">
        <f t="shared" si="4"/>
        <v>3</v>
      </c>
      <c r="AX72" s="2">
        <f t="shared" si="5"/>
        <v>9</v>
      </c>
      <c r="AY72" s="2">
        <f t="shared" si="6"/>
        <v>0.45</v>
      </c>
      <c r="AZ72" s="4"/>
      <c r="BA72" s="2">
        <f t="shared" si="7"/>
        <v>15.899795024695136</v>
      </c>
    </row>
    <row r="73" spans="1:53" ht="15.75" customHeight="1" x14ac:dyDescent="0.25">
      <c r="A73" s="2" t="s">
        <v>159</v>
      </c>
      <c r="B73" s="2" t="s">
        <v>19</v>
      </c>
      <c r="C73" s="2" t="s">
        <v>160</v>
      </c>
      <c r="D73" s="2">
        <v>8</v>
      </c>
      <c r="E73" s="2" t="s">
        <v>59</v>
      </c>
      <c r="F73" s="4"/>
      <c r="G73" s="4">
        <v>1</v>
      </c>
      <c r="H73" s="2">
        <v>1</v>
      </c>
      <c r="I73" s="4"/>
      <c r="J73" s="4"/>
      <c r="K73" s="2">
        <v>1</v>
      </c>
      <c r="L73" s="4"/>
      <c r="M73" s="2">
        <v>1</v>
      </c>
      <c r="N73" s="2">
        <v>1</v>
      </c>
      <c r="O73" s="2">
        <v>1</v>
      </c>
      <c r="P73" s="2"/>
      <c r="Q73" s="2">
        <v>1</v>
      </c>
      <c r="R73" s="4"/>
      <c r="S73" s="2">
        <v>1</v>
      </c>
      <c r="T73" s="2">
        <v>1</v>
      </c>
      <c r="U73" s="4"/>
      <c r="V73" s="2">
        <v>1</v>
      </c>
      <c r="W73" s="2"/>
      <c r="X73" s="4"/>
      <c r="Y73" s="4"/>
      <c r="Z73" s="4">
        <f>SUMPRODUCT('Formula test'!$H73:$X73,'Privacy values mean'!$B$2:$R$2)</f>
        <v>39.5</v>
      </c>
      <c r="AA73" s="4">
        <f>SUMPRODUCT('Formula test'!$H73:$X73,'Privacy values mean'!$B$3:$R$3)</f>
        <v>40.333332000000006</v>
      </c>
      <c r="AB73" s="4">
        <f>SUMPRODUCT('Formula test'!$H73:$X73,'Privacy values mean'!$B$4:$R$4)</f>
        <v>44.375</v>
      </c>
      <c r="AC73" s="4">
        <f>SUMPRODUCT('Formula test'!$H73:$X73,'Privacy values mean'!$B$5:$R$5)</f>
        <v>41.818181000000003</v>
      </c>
      <c r="AD73" s="4">
        <f>SUMPRODUCT('Formula test'!$H73:$X73,'Privacy values mean'!$B$6:$R$6)</f>
        <v>37.714285000000004</v>
      </c>
      <c r="AE73" s="4">
        <f>SUMPRODUCT('Formula test'!$H73:$X73,'Privacy values mean'!$B$7:$R$7)</f>
        <v>35.428572000000003</v>
      </c>
      <c r="AF73" s="4">
        <f>SUMPRODUCT('Formula test'!$H73:$X73,'Privacy values mean'!$B$8:$R$8)</f>
        <v>41.625</v>
      </c>
      <c r="AG73" s="4">
        <f t="shared" si="0"/>
        <v>280.79437000000007</v>
      </c>
      <c r="AH73" s="4"/>
      <c r="AI73" s="2">
        <f>1+ (AG73-'Privacy values mean'!$U$11)*19/('Privacy values mean'!$U$12-'Privacy values mean'!$U$11)</f>
        <v>11.056509602327209</v>
      </c>
      <c r="AJ73" s="2">
        <f>1+ (AG73-'Privacy values mean'!$V$11)*19/('Privacy values mean'!$V$12-'Privacy values mean'!$V$11)</f>
        <v>7.3895348918269255</v>
      </c>
      <c r="AK73" s="2"/>
      <c r="AL73" s="2">
        <f>IF('Formula test'!$E73="l",0,1)</f>
        <v>1</v>
      </c>
      <c r="AM73" s="4">
        <f>IF('Formula test'!$F73=1,0,1)</f>
        <v>1</v>
      </c>
      <c r="AN73" s="4">
        <f>IF('Formula test'!$D73&gt;7,0,1)</f>
        <v>0</v>
      </c>
      <c r="AO73" s="2">
        <f t="shared" si="1"/>
        <v>2</v>
      </c>
      <c r="AP73" s="2">
        <f>IF('Formula test'!$D73&gt;8,0,1)</f>
        <v>1</v>
      </c>
      <c r="AQ73" s="2">
        <f>IF('Formula test'!$G73=1,0.99,0)</f>
        <v>0.99</v>
      </c>
      <c r="AR73" s="2">
        <f t="shared" si="2"/>
        <v>1.5000000000000013E-2</v>
      </c>
      <c r="AS73" s="4"/>
      <c r="AT73" s="4"/>
      <c r="AU73" s="2"/>
      <c r="AV73" s="2">
        <f t="shared" si="3"/>
        <v>1</v>
      </c>
      <c r="AW73" s="2">
        <f t="shared" si="4"/>
        <v>3</v>
      </c>
      <c r="AX73" s="2">
        <f t="shared" si="5"/>
        <v>9</v>
      </c>
      <c r="AY73" s="2">
        <f t="shared" si="6"/>
        <v>0.45</v>
      </c>
      <c r="AZ73" s="4"/>
      <c r="BA73" s="2">
        <f t="shared" si="7"/>
        <v>16.197786567409363</v>
      </c>
    </row>
    <row r="74" spans="1:53" ht="15.75" customHeight="1" x14ac:dyDescent="0.25">
      <c r="A74" s="2" t="s">
        <v>161</v>
      </c>
      <c r="B74" s="2" t="s">
        <v>19</v>
      </c>
      <c r="C74" s="2" t="s">
        <v>162</v>
      </c>
      <c r="D74" s="2">
        <v>8</v>
      </c>
      <c r="E74" s="2" t="s">
        <v>96</v>
      </c>
      <c r="F74" s="4"/>
      <c r="G74" s="2">
        <v>1</v>
      </c>
      <c r="H74" s="2">
        <v>1</v>
      </c>
      <c r="I74" s="4"/>
      <c r="J74" s="4"/>
      <c r="K74" s="2">
        <v>1</v>
      </c>
      <c r="L74" s="4"/>
      <c r="M74" s="2">
        <v>1</v>
      </c>
      <c r="N74" s="2">
        <v>1</v>
      </c>
      <c r="O74" s="2">
        <v>1</v>
      </c>
      <c r="P74" s="2"/>
      <c r="Q74" s="2">
        <v>1</v>
      </c>
      <c r="R74" s="4"/>
      <c r="S74" s="2">
        <v>1</v>
      </c>
      <c r="T74" s="2">
        <v>1</v>
      </c>
      <c r="U74" s="4"/>
      <c r="V74" s="4"/>
      <c r="W74" s="2"/>
      <c r="X74" s="4"/>
      <c r="Y74" s="4"/>
      <c r="Z74" s="4">
        <f>SUMPRODUCT('Formula test'!$H74:$X74,'Privacy values mean'!$B$2:$R$2)</f>
        <v>34.785713999999999</v>
      </c>
      <c r="AA74" s="4">
        <f>SUMPRODUCT('Formula test'!$H74:$X74,'Privacy values mean'!$B$3:$R$3)</f>
        <v>35.111110000000004</v>
      </c>
      <c r="AB74" s="4">
        <f>SUMPRODUCT('Formula test'!$H74:$X74,'Privacy values mean'!$B$4:$R$4)</f>
        <v>38.5</v>
      </c>
      <c r="AC74" s="4">
        <f>SUMPRODUCT('Formula test'!$H74:$X74,'Privacy values mean'!$B$5:$R$5)</f>
        <v>35.454545000000003</v>
      </c>
      <c r="AD74" s="4">
        <f>SUMPRODUCT('Formula test'!$H74:$X74,'Privacy values mean'!$B$6:$R$6)</f>
        <v>32.071428000000004</v>
      </c>
      <c r="AE74" s="4">
        <f>SUMPRODUCT('Formula test'!$H74:$X74,'Privacy values mean'!$B$7:$R$7)</f>
        <v>30.857143000000001</v>
      </c>
      <c r="AF74" s="4">
        <f>SUMPRODUCT('Formula test'!$H74:$X74,'Privacy values mean'!$B$8:$R$8)</f>
        <v>35.8125</v>
      </c>
      <c r="AG74" s="4">
        <f t="shared" si="0"/>
        <v>242.59244000000001</v>
      </c>
      <c r="AH74" s="4"/>
      <c r="AI74" s="2">
        <f>1+ (AG74-'Privacy values mean'!$U$11)*19/('Privacy values mean'!$U$12-'Privacy values mean'!$U$11)</f>
        <v>9.5812085577942749</v>
      </c>
      <c r="AJ74" s="2">
        <f>1+ (AG74-'Privacy values mean'!$V$11)*19/('Privacy values mean'!$V$12-'Privacy values mean'!$V$11)</f>
        <v>6.5171350480769235</v>
      </c>
      <c r="AK74" s="2"/>
      <c r="AL74" s="2">
        <f>IF('Formula test'!$E74="l",0,1)</f>
        <v>1</v>
      </c>
      <c r="AM74" s="4">
        <f>IF('Formula test'!$F74=1,0,1)</f>
        <v>1</v>
      </c>
      <c r="AN74" s="4">
        <f>IF('Formula test'!$D74&gt;7,0,1)</f>
        <v>0</v>
      </c>
      <c r="AO74" s="2">
        <f t="shared" si="1"/>
        <v>2</v>
      </c>
      <c r="AP74" s="2">
        <f>IF('Formula test'!$D74&gt;8,0,1)</f>
        <v>1</v>
      </c>
      <c r="AQ74" s="2">
        <f>IF('Formula test'!$G74=1,0.99,0)</f>
        <v>0.99</v>
      </c>
      <c r="AR74" s="2">
        <f t="shared" si="2"/>
        <v>1.5000000000000013E-2</v>
      </c>
      <c r="AS74" s="4"/>
      <c r="AT74" s="4"/>
      <c r="AU74" s="2"/>
      <c r="AV74" s="2">
        <f t="shared" si="3"/>
        <v>1</v>
      </c>
      <c r="AW74" s="2">
        <f t="shared" si="4"/>
        <v>3</v>
      </c>
      <c r="AX74" s="2">
        <f t="shared" si="5"/>
        <v>9</v>
      </c>
      <c r="AY74" s="2">
        <f t="shared" si="6"/>
        <v>0.45</v>
      </c>
      <c r="AZ74" s="4"/>
      <c r="BA74" s="2">
        <f t="shared" si="7"/>
        <v>14.036470537168613</v>
      </c>
    </row>
    <row r="75" spans="1:53" ht="15.75" customHeight="1" x14ac:dyDescent="0.25">
      <c r="A75" s="2" t="s">
        <v>163</v>
      </c>
      <c r="B75" s="2" t="s">
        <v>19</v>
      </c>
      <c r="C75" s="4"/>
      <c r="D75" s="2">
        <v>1</v>
      </c>
      <c r="E75" s="2" t="s">
        <v>56</v>
      </c>
      <c r="F75" s="4"/>
      <c r="G75" s="4"/>
      <c r="H75" s="2">
        <v>1</v>
      </c>
      <c r="I75" s="4"/>
      <c r="J75" s="4"/>
      <c r="K75" s="4"/>
      <c r="L75" s="4"/>
      <c r="M75" s="2">
        <v>1</v>
      </c>
      <c r="N75" s="2">
        <v>1</v>
      </c>
      <c r="O75" s="4"/>
      <c r="P75" s="2"/>
      <c r="Q75" s="4"/>
      <c r="R75" s="4"/>
      <c r="S75" s="2">
        <v>1</v>
      </c>
      <c r="T75" s="2">
        <v>1</v>
      </c>
      <c r="U75" s="4"/>
      <c r="V75" s="4"/>
      <c r="W75" s="2"/>
      <c r="X75" s="4"/>
      <c r="Y75" s="4"/>
      <c r="Z75" s="4">
        <f>SUMPRODUCT('Formula test'!$H75:$X75,'Privacy values mean'!$B$2:$R$2)</f>
        <v>21.5</v>
      </c>
      <c r="AA75" s="4">
        <f>SUMPRODUCT('Formula test'!$H75:$X75,'Privacy values mean'!$B$3:$R$3)</f>
        <v>23.666665000000002</v>
      </c>
      <c r="AB75" s="4">
        <f>SUMPRODUCT('Formula test'!$H75:$X75,'Privacy values mean'!$B$4:$R$4)</f>
        <v>25.25</v>
      </c>
      <c r="AC75" s="4">
        <f>SUMPRODUCT('Formula test'!$H75:$X75,'Privacy values mean'!$B$5:$R$5)</f>
        <v>21.090907999999999</v>
      </c>
      <c r="AD75" s="4">
        <f>SUMPRODUCT('Formula test'!$H75:$X75,'Privacy values mean'!$B$6:$R$6)</f>
        <v>20.428571000000002</v>
      </c>
      <c r="AE75" s="4">
        <f>SUMPRODUCT('Formula test'!$H75:$X75,'Privacy values mean'!$B$7:$R$7)</f>
        <v>20.714286000000001</v>
      </c>
      <c r="AF75" s="4">
        <f>SUMPRODUCT('Formula test'!$H75:$X75,'Privacy values mean'!$B$8:$R$8)</f>
        <v>21.9375</v>
      </c>
      <c r="AG75" s="4">
        <f t="shared" si="0"/>
        <v>154.58793</v>
      </c>
      <c r="AH75" s="4"/>
      <c r="AI75" s="2">
        <f>1+ (AG75-'Privacy values mean'!$U$11)*19/('Privacy values mean'!$U$12-'Privacy values mean'!$U$11)</f>
        <v>6.1826068241486487</v>
      </c>
      <c r="AJ75" s="2">
        <f>1+ (AG75-'Privacy values mean'!$V$11)*19/('Privacy values mean'!$V$12-'Privacy values mean'!$V$11)</f>
        <v>4.5074166706730772</v>
      </c>
      <c r="AK75" s="2"/>
      <c r="AL75" s="2">
        <f>IF('Formula test'!$E75="l",0,1)</f>
        <v>0</v>
      </c>
      <c r="AM75" s="4">
        <f>IF('Formula test'!$F75=1,0,1)</f>
        <v>1</v>
      </c>
      <c r="AN75" s="4">
        <f>IF('Formula test'!$D75&gt;7,0,1)</f>
        <v>1</v>
      </c>
      <c r="AO75" s="2">
        <f t="shared" si="1"/>
        <v>2</v>
      </c>
      <c r="AP75" s="2">
        <f>IF('Formula test'!$D75&gt;8,0,1)</f>
        <v>1</v>
      </c>
      <c r="AQ75" s="2">
        <f>IF('Formula test'!$G75=1,0.99,0)</f>
        <v>0</v>
      </c>
      <c r="AR75" s="2">
        <f t="shared" si="2"/>
        <v>1.5</v>
      </c>
      <c r="AS75" s="4"/>
      <c r="AT75" s="4"/>
      <c r="AU75" s="2"/>
      <c r="AV75" s="2">
        <f t="shared" si="3"/>
        <v>1</v>
      </c>
      <c r="AW75" s="2">
        <f t="shared" si="4"/>
        <v>3</v>
      </c>
      <c r="AX75" s="2">
        <f t="shared" si="5"/>
        <v>9</v>
      </c>
      <c r="AY75" s="2">
        <f t="shared" si="6"/>
        <v>0.45</v>
      </c>
      <c r="AZ75" s="4"/>
      <c r="BA75" s="2">
        <f t="shared" si="7"/>
        <v>18.238690131238513</v>
      </c>
    </row>
    <row r="76" spans="1:53" s="8" customFormat="1" ht="15.75" customHeight="1" x14ac:dyDescent="0.25"/>
    <row r="77" spans="1:53" s="8" customFormat="1" ht="15.75" customHeight="1" x14ac:dyDescent="0.25"/>
    <row r="78" spans="1:53" s="8" customFormat="1" ht="15.75" customHeight="1" x14ac:dyDescent="0.25"/>
    <row r="79" spans="1:53" s="8" customFormat="1" ht="15.75" customHeight="1" x14ac:dyDescent="0.25"/>
    <row r="80" spans="1:53" s="8" customFormat="1" ht="15.75" customHeight="1" x14ac:dyDescent="0.25"/>
    <row r="81" spans="1:62" s="8" customFormat="1" ht="15.75" customHeight="1" x14ac:dyDescent="0.25"/>
    <row r="82" spans="1:62" s="8" customFormat="1" ht="15.75" customHeight="1" x14ac:dyDescent="0.25"/>
    <row r="83" spans="1:62" s="8" customFormat="1" ht="15.75" customHeight="1" x14ac:dyDescent="0.25"/>
    <row r="84" spans="1:62" s="8" customFormat="1" ht="15.75" customHeight="1" x14ac:dyDescent="0.25"/>
    <row r="85" spans="1:62" s="8" customFormat="1" ht="15.75" customHeight="1" x14ac:dyDescent="0.25"/>
    <row r="86" spans="1:62" s="8" customFormat="1" ht="15.75" customHeight="1" x14ac:dyDescent="0.25"/>
    <row r="87" spans="1:62" s="8" customFormat="1" ht="15.75" customHeight="1" x14ac:dyDescent="0.25"/>
    <row r="88" spans="1:62" s="8" customFormat="1" ht="15.75" customHeight="1" x14ac:dyDescent="0.25"/>
    <row r="89" spans="1:62" s="8" customFormat="1" ht="15.75" customHeight="1" x14ac:dyDescent="0.25"/>
    <row r="90" spans="1:62" s="8" customFormat="1" ht="15.75" customHeight="1" x14ac:dyDescent="0.25"/>
    <row r="91" spans="1:62" s="8" customFormat="1" ht="15.75" customHeight="1" x14ac:dyDescent="0.25"/>
    <row r="92" spans="1:6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Q92" s="4"/>
      <c r="R92" s="4"/>
      <c r="S92" s="4"/>
      <c r="T92" s="4"/>
      <c r="U92" s="4"/>
      <c r="V92" s="4"/>
      <c r="Z92" s="4"/>
      <c r="AA92" s="4"/>
      <c r="AB92" s="4"/>
      <c r="AC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</row>
    <row r="93" spans="1:6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Q93" s="4"/>
      <c r="R93" s="4"/>
      <c r="S93" s="4"/>
      <c r="T93" s="4"/>
      <c r="U93" s="4"/>
      <c r="V93" s="4"/>
      <c r="Z93" s="4"/>
      <c r="AA93" s="4"/>
      <c r="AB93" s="4"/>
      <c r="AC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</row>
    <row r="94" spans="1:6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Q94" s="4"/>
      <c r="R94" s="4"/>
      <c r="S94" s="4"/>
      <c r="T94" s="4"/>
      <c r="U94" s="4"/>
      <c r="V94" s="4"/>
      <c r="Z94" s="4"/>
      <c r="AA94" s="4"/>
      <c r="AB94" s="4"/>
      <c r="AC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</row>
    <row r="95" spans="1:6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Q95" s="4"/>
      <c r="R95" s="4"/>
      <c r="S95" s="4"/>
      <c r="T95" s="4"/>
      <c r="U95" s="4"/>
      <c r="V95" s="4"/>
      <c r="Z95" s="4"/>
      <c r="AA95" s="4"/>
      <c r="AB95" s="4"/>
      <c r="AC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</row>
    <row r="96" spans="1:6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Q96" s="4"/>
      <c r="R96" s="4"/>
      <c r="S96" s="4"/>
      <c r="T96" s="4"/>
      <c r="U96" s="4"/>
      <c r="V96" s="4"/>
      <c r="Z96" s="4"/>
      <c r="AA96" s="4"/>
      <c r="AB96" s="4"/>
      <c r="AC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</row>
    <row r="97" spans="1:62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Q97" s="4"/>
      <c r="R97" s="4"/>
      <c r="S97" s="4"/>
      <c r="T97" s="4"/>
      <c r="U97" s="4"/>
      <c r="V97" s="4"/>
      <c r="Z97" s="4"/>
      <c r="AA97" s="4"/>
      <c r="AB97" s="4"/>
      <c r="AC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</row>
    <row r="98" spans="1:62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Q98" s="4"/>
      <c r="R98" s="4"/>
      <c r="S98" s="4"/>
      <c r="T98" s="4"/>
      <c r="U98" s="4"/>
      <c r="V98" s="4"/>
      <c r="Z98" s="4"/>
      <c r="AA98" s="4"/>
      <c r="AB98" s="4"/>
      <c r="AC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</row>
    <row r="99" spans="1:62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Q99" s="4"/>
      <c r="R99" s="4"/>
      <c r="S99" s="4"/>
      <c r="T99" s="4"/>
      <c r="U99" s="4"/>
      <c r="V99" s="4"/>
      <c r="Z99" s="4"/>
      <c r="AA99" s="4"/>
      <c r="AB99" s="4"/>
      <c r="AC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</row>
    <row r="100" spans="1:62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Q100" s="4"/>
      <c r="R100" s="4"/>
      <c r="S100" s="4"/>
      <c r="T100" s="4"/>
      <c r="U100" s="4"/>
      <c r="V100" s="4"/>
      <c r="Z100" s="4"/>
      <c r="AA100" s="4"/>
      <c r="AB100" s="4"/>
      <c r="AC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</row>
    <row r="101" spans="1:62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Q101" s="4"/>
      <c r="R101" s="4"/>
      <c r="S101" s="4"/>
      <c r="T101" s="4"/>
      <c r="U101" s="4"/>
      <c r="V101" s="4"/>
      <c r="Z101" s="4"/>
      <c r="AA101" s="4"/>
      <c r="AB101" s="4"/>
      <c r="AC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</row>
    <row r="102" spans="1:62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Q102" s="4"/>
      <c r="R102" s="4"/>
      <c r="S102" s="4"/>
      <c r="T102" s="4"/>
      <c r="U102" s="4"/>
      <c r="V102" s="4"/>
      <c r="Z102" s="4"/>
      <c r="AA102" s="4"/>
      <c r="AB102" s="4"/>
      <c r="AC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</row>
    <row r="103" spans="1:62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Q103" s="4"/>
      <c r="R103" s="4"/>
      <c r="S103" s="4"/>
      <c r="T103" s="4"/>
      <c r="U103" s="4"/>
      <c r="V103" s="4"/>
      <c r="Z103" s="4"/>
      <c r="AA103" s="4"/>
      <c r="AB103" s="4"/>
      <c r="AC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</row>
    <row r="104" spans="1:62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Q104" s="4"/>
      <c r="R104" s="4"/>
      <c r="S104" s="4"/>
      <c r="T104" s="4"/>
      <c r="U104" s="4"/>
      <c r="V104" s="4"/>
      <c r="Z104" s="4"/>
      <c r="AA104" s="4"/>
      <c r="AB104" s="4"/>
      <c r="AC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</row>
    <row r="105" spans="1:62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Q105" s="4"/>
      <c r="R105" s="4"/>
      <c r="S105" s="4"/>
      <c r="T105" s="4"/>
      <c r="U105" s="4"/>
      <c r="V105" s="4"/>
      <c r="Z105" s="4"/>
      <c r="AA105" s="4"/>
      <c r="AB105" s="4"/>
      <c r="AC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</row>
    <row r="106" spans="1:62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Q106" s="4"/>
      <c r="R106" s="4"/>
      <c r="S106" s="4"/>
      <c r="T106" s="4"/>
      <c r="U106" s="4"/>
      <c r="V106" s="4"/>
      <c r="Z106" s="4"/>
      <c r="AA106" s="4"/>
      <c r="AB106" s="4"/>
      <c r="AC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</row>
    <row r="107" spans="1:62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Q107" s="4"/>
      <c r="R107" s="4"/>
      <c r="S107" s="4"/>
      <c r="T107" s="4"/>
      <c r="U107" s="4"/>
      <c r="V107" s="4"/>
      <c r="Z107" s="4"/>
      <c r="AA107" s="4"/>
      <c r="AB107" s="4"/>
      <c r="AC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</row>
    <row r="108" spans="1:62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Q108" s="4"/>
      <c r="R108" s="4"/>
      <c r="S108" s="4"/>
      <c r="T108" s="4"/>
      <c r="U108" s="4"/>
      <c r="V108" s="4"/>
      <c r="Z108" s="4"/>
      <c r="AA108" s="4"/>
      <c r="AB108" s="4"/>
      <c r="AC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</row>
    <row r="109" spans="1:62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Q109" s="4"/>
      <c r="R109" s="4"/>
      <c r="S109" s="4"/>
      <c r="T109" s="4"/>
      <c r="U109" s="4"/>
      <c r="V109" s="4"/>
      <c r="Z109" s="4"/>
      <c r="AA109" s="4"/>
      <c r="AB109" s="4"/>
      <c r="AC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</row>
    <row r="110" spans="1:62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Q110" s="4"/>
      <c r="R110" s="4"/>
      <c r="S110" s="4"/>
      <c r="T110" s="4"/>
      <c r="U110" s="4"/>
      <c r="V110" s="4"/>
      <c r="Z110" s="4"/>
      <c r="AA110" s="4"/>
      <c r="AB110" s="4"/>
      <c r="AC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</row>
    <row r="111" spans="1:62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Q111" s="4"/>
      <c r="R111" s="4"/>
      <c r="S111" s="4"/>
      <c r="T111" s="4"/>
      <c r="U111" s="4"/>
      <c r="V111" s="4"/>
      <c r="Z111" s="4"/>
      <c r="AA111" s="4"/>
      <c r="AB111" s="4"/>
      <c r="AC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</row>
    <row r="112" spans="1:62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Q112" s="4"/>
      <c r="R112" s="4"/>
      <c r="S112" s="4"/>
      <c r="T112" s="4"/>
      <c r="U112" s="4"/>
      <c r="V112" s="4"/>
      <c r="Z112" s="4"/>
      <c r="AA112" s="4"/>
      <c r="AB112" s="4"/>
      <c r="AC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</row>
    <row r="113" spans="1:62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Q113" s="4"/>
      <c r="R113" s="4"/>
      <c r="S113" s="4"/>
      <c r="T113" s="4"/>
      <c r="U113" s="4"/>
      <c r="V113" s="4"/>
      <c r="Z113" s="4"/>
      <c r="AA113" s="4"/>
      <c r="AB113" s="4"/>
      <c r="AC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</row>
    <row r="114" spans="1:62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Q114" s="4"/>
      <c r="R114" s="4"/>
      <c r="S114" s="4"/>
      <c r="T114" s="4"/>
      <c r="U114" s="4"/>
      <c r="V114" s="4"/>
      <c r="Z114" s="4"/>
      <c r="AA114" s="4"/>
      <c r="AB114" s="4"/>
      <c r="AC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</row>
    <row r="115" spans="1:62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Q115" s="4"/>
      <c r="R115" s="4"/>
      <c r="S115" s="4"/>
      <c r="T115" s="4"/>
      <c r="U115" s="4"/>
      <c r="V115" s="4"/>
      <c r="Z115" s="4"/>
      <c r="AA115" s="4"/>
      <c r="AB115" s="4"/>
      <c r="AC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</row>
    <row r="116" spans="1:62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Q116" s="4"/>
      <c r="R116" s="4"/>
      <c r="S116" s="4"/>
      <c r="T116" s="4"/>
      <c r="U116" s="4"/>
      <c r="V116" s="4"/>
      <c r="Z116" s="4"/>
      <c r="AA116" s="4"/>
      <c r="AB116" s="4"/>
      <c r="AC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</row>
    <row r="117" spans="1:62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Q117" s="4"/>
      <c r="R117" s="4"/>
      <c r="S117" s="4"/>
      <c r="T117" s="4"/>
      <c r="U117" s="4"/>
      <c r="V117" s="4"/>
      <c r="Z117" s="4"/>
      <c r="AA117" s="4"/>
      <c r="AB117" s="4"/>
      <c r="AC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</row>
    <row r="118" spans="1:62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Q118" s="4"/>
      <c r="R118" s="4"/>
      <c r="S118" s="4"/>
      <c r="T118" s="4"/>
      <c r="U118" s="4"/>
      <c r="V118" s="4"/>
      <c r="Z118" s="4"/>
      <c r="AA118" s="4"/>
      <c r="AB118" s="4"/>
      <c r="AC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</row>
    <row r="119" spans="1:62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Q119" s="4"/>
      <c r="R119" s="4"/>
      <c r="S119" s="4"/>
      <c r="T119" s="4"/>
      <c r="U119" s="4"/>
      <c r="V119" s="4"/>
      <c r="Z119" s="4"/>
      <c r="AA119" s="4"/>
      <c r="AB119" s="4"/>
      <c r="AC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</row>
    <row r="120" spans="1:62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Q120" s="4"/>
      <c r="R120" s="4"/>
      <c r="S120" s="4"/>
      <c r="T120" s="4"/>
      <c r="U120" s="4"/>
      <c r="V120" s="4"/>
      <c r="Z120" s="4"/>
      <c r="AA120" s="4"/>
      <c r="AB120" s="4"/>
      <c r="AC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</row>
    <row r="121" spans="1:62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Q121" s="4"/>
      <c r="R121" s="4"/>
      <c r="S121" s="4"/>
      <c r="T121" s="4"/>
      <c r="U121" s="4"/>
      <c r="V121" s="4"/>
      <c r="Z121" s="4"/>
      <c r="AA121" s="4"/>
      <c r="AB121" s="4"/>
      <c r="AC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</row>
    <row r="122" spans="1:62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Q122" s="4"/>
      <c r="R122" s="4"/>
      <c r="S122" s="4"/>
      <c r="T122" s="4"/>
      <c r="U122" s="4"/>
      <c r="V122" s="4"/>
      <c r="Z122" s="4"/>
      <c r="AA122" s="4"/>
      <c r="AB122" s="4"/>
      <c r="AC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</row>
    <row r="123" spans="1:62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Q123" s="4"/>
      <c r="R123" s="4"/>
      <c r="S123" s="4"/>
      <c r="T123" s="4"/>
      <c r="U123" s="4"/>
      <c r="V123" s="4"/>
      <c r="Z123" s="4"/>
      <c r="AA123" s="4"/>
      <c r="AB123" s="4"/>
      <c r="AC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</row>
    <row r="124" spans="1:62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Q124" s="4"/>
      <c r="R124" s="4"/>
      <c r="S124" s="4"/>
      <c r="T124" s="4"/>
      <c r="U124" s="4"/>
      <c r="V124" s="4"/>
      <c r="Z124" s="4"/>
      <c r="AA124" s="4"/>
      <c r="AB124" s="4"/>
      <c r="AC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</row>
    <row r="125" spans="1:62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Q125" s="4"/>
      <c r="R125" s="4"/>
      <c r="S125" s="4"/>
      <c r="T125" s="4"/>
      <c r="U125" s="4"/>
      <c r="V125" s="4"/>
      <c r="Z125" s="4"/>
      <c r="AA125" s="4"/>
      <c r="AB125" s="4"/>
      <c r="AC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</row>
    <row r="126" spans="1:62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Q126" s="4"/>
      <c r="R126" s="4"/>
      <c r="S126" s="4"/>
      <c r="T126" s="4"/>
      <c r="U126" s="4"/>
      <c r="V126" s="4"/>
      <c r="Z126" s="4"/>
      <c r="AA126" s="4"/>
      <c r="AB126" s="4"/>
      <c r="AC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</row>
    <row r="127" spans="1:62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Q127" s="4"/>
      <c r="R127" s="4"/>
      <c r="S127" s="4"/>
      <c r="T127" s="4"/>
      <c r="U127" s="4"/>
      <c r="V127" s="4"/>
      <c r="Z127" s="4"/>
      <c r="AA127" s="4"/>
      <c r="AB127" s="4"/>
      <c r="AC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</row>
    <row r="128" spans="1:62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Q128" s="4"/>
      <c r="R128" s="4"/>
      <c r="S128" s="4"/>
      <c r="T128" s="4"/>
      <c r="U128" s="4"/>
      <c r="V128" s="4"/>
      <c r="Z128" s="4"/>
      <c r="AA128" s="4"/>
      <c r="AB128" s="4"/>
      <c r="AC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</row>
    <row r="129" spans="1:62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Q129" s="4"/>
      <c r="R129" s="4"/>
      <c r="S129" s="4"/>
      <c r="T129" s="4"/>
      <c r="U129" s="4"/>
      <c r="V129" s="4"/>
      <c r="Z129" s="4"/>
      <c r="AA129" s="4"/>
      <c r="AB129" s="4"/>
      <c r="AC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</row>
    <row r="130" spans="1:62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4"/>
      <c r="R130" s="4"/>
      <c r="S130" s="4"/>
      <c r="T130" s="4"/>
      <c r="U130" s="4"/>
      <c r="V130" s="4"/>
      <c r="Z130" s="4"/>
      <c r="AA130" s="4"/>
      <c r="AB130" s="4"/>
      <c r="AC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</row>
    <row r="131" spans="1:62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Q131" s="4"/>
      <c r="R131" s="4"/>
      <c r="S131" s="4"/>
      <c r="T131" s="4"/>
      <c r="U131" s="4"/>
      <c r="V131" s="4"/>
      <c r="Z131" s="4"/>
      <c r="AA131" s="4"/>
      <c r="AB131" s="4"/>
      <c r="AC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</row>
    <row r="132" spans="1:62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Q132" s="4"/>
      <c r="R132" s="4"/>
      <c r="S132" s="4"/>
      <c r="T132" s="4"/>
      <c r="U132" s="4"/>
      <c r="V132" s="4"/>
      <c r="Z132" s="4"/>
      <c r="AA132" s="4"/>
      <c r="AB132" s="4"/>
      <c r="AC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</row>
    <row r="133" spans="1:62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Q133" s="4"/>
      <c r="R133" s="4"/>
      <c r="S133" s="4"/>
      <c r="T133" s="4"/>
      <c r="U133" s="4"/>
      <c r="V133" s="4"/>
      <c r="Z133" s="4"/>
      <c r="AA133" s="4"/>
      <c r="AB133" s="4"/>
      <c r="AC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</row>
    <row r="134" spans="1:62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Z134" s="4"/>
      <c r="AA134" s="4"/>
      <c r="AB134" s="4"/>
      <c r="AC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Q135" s="4"/>
      <c r="R135" s="4"/>
      <c r="S135" s="4"/>
      <c r="T135" s="4"/>
      <c r="U135" s="4"/>
      <c r="V135" s="4"/>
      <c r="Z135" s="4"/>
      <c r="AA135" s="4"/>
      <c r="AB135" s="4"/>
      <c r="AC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</row>
    <row r="136" spans="1:62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Z136" s="4"/>
      <c r="AA136" s="4"/>
      <c r="AB136" s="4"/>
      <c r="AC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</row>
    <row r="137" spans="1:62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Q137" s="4"/>
      <c r="R137" s="4"/>
      <c r="S137" s="4"/>
      <c r="T137" s="4"/>
      <c r="U137" s="4"/>
      <c r="V137" s="4"/>
      <c r="Z137" s="4"/>
      <c r="AA137" s="4"/>
      <c r="AB137" s="4"/>
      <c r="AC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</row>
    <row r="138" spans="1:62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Q138" s="4"/>
      <c r="R138" s="4"/>
      <c r="S138" s="4"/>
      <c r="T138" s="4"/>
      <c r="U138" s="4"/>
      <c r="V138" s="4"/>
      <c r="Z138" s="4"/>
      <c r="AA138" s="4"/>
      <c r="AB138" s="4"/>
      <c r="AC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</row>
    <row r="139" spans="1:62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Q139" s="4"/>
      <c r="R139" s="4"/>
      <c r="S139" s="4"/>
      <c r="T139" s="4"/>
      <c r="U139" s="4"/>
      <c r="V139" s="4"/>
      <c r="Z139" s="4"/>
      <c r="AA139" s="4"/>
      <c r="AB139" s="4"/>
      <c r="AC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</row>
    <row r="140" spans="1:62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Q140" s="4"/>
      <c r="R140" s="4"/>
      <c r="S140" s="4"/>
      <c r="T140" s="4"/>
      <c r="U140" s="4"/>
      <c r="V140" s="4"/>
      <c r="Z140" s="4"/>
      <c r="AA140" s="4"/>
      <c r="AB140" s="4"/>
      <c r="AC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</row>
    <row r="141" spans="1:62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Q141" s="4"/>
      <c r="R141" s="4"/>
      <c r="S141" s="4"/>
      <c r="T141" s="4"/>
      <c r="U141" s="4"/>
      <c r="V141" s="4"/>
      <c r="Z141" s="4"/>
      <c r="AA141" s="4"/>
      <c r="AB141" s="4"/>
      <c r="AC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</row>
    <row r="142" spans="1:62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Q142" s="4"/>
      <c r="R142" s="4"/>
      <c r="S142" s="4"/>
      <c r="T142" s="4"/>
      <c r="U142" s="4"/>
      <c r="V142" s="4"/>
      <c r="Z142" s="4"/>
      <c r="AA142" s="4"/>
      <c r="AB142" s="4"/>
      <c r="AC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</row>
    <row r="143" spans="1:62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Q143" s="4"/>
      <c r="R143" s="4"/>
      <c r="S143" s="4"/>
      <c r="T143" s="4"/>
      <c r="U143" s="4"/>
      <c r="V143" s="4"/>
      <c r="Z143" s="4"/>
      <c r="AA143" s="4"/>
      <c r="AB143" s="4"/>
      <c r="AC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</row>
    <row r="144" spans="1:62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Q144" s="4"/>
      <c r="R144" s="4"/>
      <c r="S144" s="4"/>
      <c r="T144" s="4"/>
      <c r="U144" s="4"/>
      <c r="V144" s="4"/>
      <c r="Z144" s="4"/>
      <c r="AA144" s="4"/>
      <c r="AB144" s="4"/>
      <c r="AC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</row>
    <row r="145" spans="1:62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Q145" s="4"/>
      <c r="R145" s="4"/>
      <c r="S145" s="4"/>
      <c r="T145" s="4"/>
      <c r="U145" s="4"/>
      <c r="V145" s="4"/>
      <c r="Z145" s="4"/>
      <c r="AA145" s="4"/>
      <c r="AB145" s="4"/>
      <c r="AC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</row>
    <row r="146" spans="1:62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Q146" s="4"/>
      <c r="R146" s="4"/>
      <c r="S146" s="4"/>
      <c r="T146" s="4"/>
      <c r="U146" s="4"/>
      <c r="V146" s="4"/>
      <c r="Z146" s="4"/>
      <c r="AA146" s="4"/>
      <c r="AB146" s="4"/>
      <c r="AC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</row>
    <row r="147" spans="1:62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Q147" s="4"/>
      <c r="R147" s="4"/>
      <c r="S147" s="4"/>
      <c r="T147" s="4"/>
      <c r="U147" s="4"/>
      <c r="V147" s="4"/>
      <c r="Z147" s="4"/>
      <c r="AA147" s="4"/>
      <c r="AB147" s="4"/>
      <c r="AC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</row>
    <row r="148" spans="1:62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Q148" s="4"/>
      <c r="R148" s="4"/>
      <c r="S148" s="4"/>
      <c r="T148" s="4"/>
      <c r="U148" s="4"/>
      <c r="V148" s="4"/>
      <c r="Z148" s="4"/>
      <c r="AA148" s="4"/>
      <c r="AB148" s="4"/>
      <c r="AC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</row>
    <row r="149" spans="1:62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Q149" s="4"/>
      <c r="R149" s="4"/>
      <c r="S149" s="4"/>
      <c r="T149" s="4"/>
      <c r="U149" s="4"/>
      <c r="V149" s="4"/>
      <c r="Z149" s="4"/>
      <c r="AA149" s="4"/>
      <c r="AB149" s="4"/>
      <c r="AC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</row>
    <row r="150" spans="1:62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Q150" s="4"/>
      <c r="R150" s="4"/>
      <c r="S150" s="4"/>
      <c r="T150" s="4"/>
      <c r="U150" s="4"/>
      <c r="V150" s="4"/>
      <c r="Z150" s="4"/>
      <c r="AA150" s="4"/>
      <c r="AB150" s="4"/>
      <c r="AC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</row>
    <row r="151" spans="1:62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Q151" s="4"/>
      <c r="R151" s="4"/>
      <c r="S151" s="4"/>
      <c r="T151" s="4"/>
      <c r="U151" s="4"/>
      <c r="V151" s="4"/>
      <c r="Z151" s="4"/>
      <c r="AA151" s="4"/>
      <c r="AB151" s="4"/>
      <c r="AC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</row>
    <row r="152" spans="1:62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Q152" s="4"/>
      <c r="R152" s="4"/>
      <c r="S152" s="4"/>
      <c r="T152" s="4"/>
      <c r="U152" s="4"/>
      <c r="V152" s="4"/>
      <c r="Z152" s="4"/>
      <c r="AA152" s="4"/>
      <c r="AB152" s="4"/>
      <c r="AC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</row>
    <row r="153" spans="1:62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Q153" s="4"/>
      <c r="R153" s="4"/>
      <c r="S153" s="4"/>
      <c r="T153" s="4"/>
      <c r="U153" s="4"/>
      <c r="V153" s="4"/>
      <c r="Z153" s="4"/>
      <c r="AA153" s="4"/>
      <c r="AB153" s="4"/>
      <c r="AC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</row>
    <row r="154" spans="1:62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Q154" s="4"/>
      <c r="R154" s="4"/>
      <c r="S154" s="4"/>
      <c r="T154" s="4"/>
      <c r="U154" s="4"/>
      <c r="V154" s="4"/>
      <c r="Z154" s="4"/>
      <c r="AA154" s="4"/>
      <c r="AB154" s="4"/>
      <c r="AC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</row>
    <row r="155" spans="1:62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Q155" s="4"/>
      <c r="R155" s="4"/>
      <c r="S155" s="4"/>
      <c r="T155" s="4"/>
      <c r="U155" s="4"/>
      <c r="V155" s="4"/>
      <c r="Z155" s="4"/>
      <c r="AA155" s="4"/>
      <c r="AB155" s="4"/>
      <c r="AC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</row>
    <row r="156" spans="1:62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Q156" s="4"/>
      <c r="R156" s="4"/>
      <c r="S156" s="4"/>
      <c r="T156" s="4"/>
      <c r="U156" s="4"/>
      <c r="V156" s="4"/>
      <c r="Z156" s="4"/>
      <c r="AA156" s="4"/>
      <c r="AB156" s="4"/>
      <c r="AC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</row>
    <row r="157" spans="1:62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Q157" s="4"/>
      <c r="R157" s="4"/>
      <c r="S157" s="4"/>
      <c r="T157" s="4"/>
      <c r="U157" s="4"/>
      <c r="V157" s="4"/>
      <c r="Z157" s="4"/>
      <c r="AA157" s="4"/>
      <c r="AB157" s="4"/>
      <c r="AC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</row>
    <row r="158" spans="1:62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Q158" s="4"/>
      <c r="R158" s="4"/>
      <c r="S158" s="4"/>
      <c r="T158" s="4"/>
      <c r="U158" s="4"/>
      <c r="V158" s="4"/>
      <c r="Z158" s="4"/>
      <c r="AA158" s="4"/>
      <c r="AB158" s="4"/>
      <c r="AC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</row>
    <row r="159" spans="1:62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Q159" s="4"/>
      <c r="R159" s="4"/>
      <c r="S159" s="4"/>
      <c r="T159" s="4"/>
      <c r="U159" s="4"/>
      <c r="V159" s="4"/>
      <c r="Z159" s="4"/>
      <c r="AA159" s="4"/>
      <c r="AB159" s="4"/>
      <c r="AC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</row>
    <row r="160" spans="1:62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Q160" s="4"/>
      <c r="R160" s="4"/>
      <c r="S160" s="4"/>
      <c r="T160" s="4"/>
      <c r="U160" s="4"/>
      <c r="V160" s="4"/>
      <c r="Z160" s="4"/>
      <c r="AA160" s="4"/>
      <c r="AB160" s="4"/>
      <c r="AC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</row>
    <row r="161" spans="1:62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Q161" s="4"/>
      <c r="R161" s="4"/>
      <c r="S161" s="4"/>
      <c r="T161" s="4"/>
      <c r="U161" s="4"/>
      <c r="V161" s="4"/>
      <c r="Z161" s="4"/>
      <c r="AA161" s="4"/>
      <c r="AB161" s="4"/>
      <c r="AC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</row>
    <row r="162" spans="1:62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Q162" s="4"/>
      <c r="R162" s="4"/>
      <c r="S162" s="4"/>
      <c r="T162" s="4"/>
      <c r="U162" s="4"/>
      <c r="V162" s="4"/>
      <c r="Z162" s="4"/>
      <c r="AA162" s="4"/>
      <c r="AB162" s="4"/>
      <c r="AC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</row>
    <row r="163" spans="1:62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Q163" s="4"/>
      <c r="R163" s="4"/>
      <c r="S163" s="4"/>
      <c r="T163" s="4"/>
      <c r="U163" s="4"/>
      <c r="V163" s="4"/>
      <c r="Z163" s="4"/>
      <c r="AA163" s="4"/>
      <c r="AB163" s="4"/>
      <c r="AC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</row>
    <row r="164" spans="1:62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Q164" s="4"/>
      <c r="R164" s="4"/>
      <c r="S164" s="4"/>
      <c r="T164" s="4"/>
      <c r="U164" s="4"/>
      <c r="V164" s="4"/>
      <c r="Z164" s="4"/>
      <c r="AA164" s="4"/>
      <c r="AB164" s="4"/>
      <c r="AC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</row>
    <row r="165" spans="1:62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Q165" s="4"/>
      <c r="R165" s="4"/>
      <c r="S165" s="4"/>
      <c r="T165" s="4"/>
      <c r="U165" s="4"/>
      <c r="V165" s="4"/>
      <c r="Z165" s="4"/>
      <c r="AA165" s="4"/>
      <c r="AB165" s="4"/>
      <c r="AC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</row>
    <row r="166" spans="1:62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Q166" s="4"/>
      <c r="R166" s="4"/>
      <c r="S166" s="4"/>
      <c r="T166" s="4"/>
      <c r="U166" s="4"/>
      <c r="V166" s="4"/>
      <c r="Z166" s="4"/>
      <c r="AA166" s="4"/>
      <c r="AB166" s="4"/>
      <c r="AC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</row>
    <row r="167" spans="1:62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Q167" s="4"/>
      <c r="R167" s="4"/>
      <c r="S167" s="4"/>
      <c r="T167" s="4"/>
      <c r="U167" s="4"/>
      <c r="V167" s="4"/>
      <c r="Z167" s="4"/>
      <c r="AA167" s="4"/>
      <c r="AB167" s="4"/>
      <c r="AC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</row>
    <row r="168" spans="1:62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Q168" s="4"/>
      <c r="R168" s="4"/>
      <c r="S168" s="4"/>
      <c r="T168" s="4"/>
      <c r="U168" s="4"/>
      <c r="V168" s="4"/>
      <c r="Z168" s="4"/>
      <c r="AA168" s="4"/>
      <c r="AB168" s="4"/>
      <c r="AC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</row>
    <row r="169" spans="1:62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Q169" s="4"/>
      <c r="R169" s="4"/>
      <c r="S169" s="4"/>
      <c r="T169" s="4"/>
      <c r="U169" s="4"/>
      <c r="V169" s="4"/>
      <c r="Z169" s="4"/>
      <c r="AA169" s="4"/>
      <c r="AB169" s="4"/>
      <c r="AC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</row>
    <row r="170" spans="1:62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Q170" s="4"/>
      <c r="R170" s="4"/>
      <c r="S170" s="4"/>
      <c r="T170" s="4"/>
      <c r="U170" s="4"/>
      <c r="V170" s="4"/>
      <c r="Z170" s="4"/>
      <c r="AA170" s="4"/>
      <c r="AB170" s="4"/>
      <c r="AC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</row>
    <row r="171" spans="1:62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Q171" s="4"/>
      <c r="R171" s="4"/>
      <c r="S171" s="4"/>
      <c r="T171" s="4"/>
      <c r="U171" s="4"/>
      <c r="V171" s="4"/>
      <c r="Z171" s="4"/>
      <c r="AA171" s="4"/>
      <c r="AB171" s="4"/>
      <c r="AC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</row>
    <row r="172" spans="1:62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Q172" s="4"/>
      <c r="R172" s="4"/>
      <c r="S172" s="4"/>
      <c r="T172" s="4"/>
      <c r="U172" s="4"/>
      <c r="V172" s="4"/>
      <c r="Z172" s="4"/>
      <c r="AA172" s="4"/>
      <c r="AB172" s="4"/>
      <c r="AC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</row>
    <row r="173" spans="1:62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Q173" s="4"/>
      <c r="R173" s="4"/>
      <c r="S173" s="4"/>
      <c r="T173" s="4"/>
      <c r="U173" s="4"/>
      <c r="V173" s="4"/>
      <c r="Z173" s="4"/>
      <c r="AA173" s="4"/>
      <c r="AB173" s="4"/>
      <c r="AC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</row>
    <row r="174" spans="1:62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/>
      <c r="R174" s="4"/>
      <c r="S174" s="4"/>
      <c r="T174" s="4"/>
      <c r="U174" s="4"/>
      <c r="V174" s="4"/>
      <c r="Z174" s="4"/>
      <c r="AA174" s="4"/>
      <c r="AB174" s="4"/>
      <c r="AC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</row>
    <row r="175" spans="1:62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/>
      <c r="R175" s="4"/>
      <c r="S175" s="4"/>
      <c r="T175" s="4"/>
      <c r="U175" s="4"/>
      <c r="V175" s="4"/>
      <c r="Z175" s="4"/>
      <c r="AA175" s="4"/>
      <c r="AB175" s="4"/>
      <c r="AC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</row>
    <row r="176" spans="1:62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/>
      <c r="R176" s="4"/>
      <c r="S176" s="4"/>
      <c r="T176" s="4"/>
      <c r="U176" s="4"/>
      <c r="V176" s="4"/>
      <c r="Z176" s="4"/>
      <c r="AA176" s="4"/>
      <c r="AB176" s="4"/>
      <c r="AC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</row>
    <row r="177" spans="1:62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/>
      <c r="R177" s="4"/>
      <c r="S177" s="4"/>
      <c r="T177" s="4"/>
      <c r="U177" s="4"/>
      <c r="V177" s="4"/>
      <c r="Z177" s="4"/>
      <c r="AA177" s="4"/>
      <c r="AB177" s="4"/>
      <c r="AC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</row>
    <row r="178" spans="1:62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Q178" s="4"/>
      <c r="R178" s="4"/>
      <c r="S178" s="4"/>
      <c r="T178" s="4"/>
      <c r="U178" s="4"/>
      <c r="V178" s="4"/>
      <c r="Z178" s="4"/>
      <c r="AA178" s="4"/>
      <c r="AB178" s="4"/>
      <c r="AC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</row>
    <row r="179" spans="1:62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/>
      <c r="R179" s="4"/>
      <c r="S179" s="4"/>
      <c r="T179" s="4"/>
      <c r="U179" s="4"/>
      <c r="V179" s="4"/>
      <c r="Z179" s="4"/>
      <c r="AA179" s="4"/>
      <c r="AB179" s="4"/>
      <c r="AC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</row>
    <row r="180" spans="1:62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/>
      <c r="R180" s="4"/>
      <c r="S180" s="4"/>
      <c r="T180" s="4"/>
      <c r="U180" s="4"/>
      <c r="V180" s="4"/>
      <c r="Z180" s="4"/>
      <c r="AA180" s="4"/>
      <c r="AB180" s="4"/>
      <c r="AC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</row>
    <row r="181" spans="1:62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/>
      <c r="R181" s="4"/>
      <c r="S181" s="4"/>
      <c r="T181" s="4"/>
      <c r="U181" s="4"/>
      <c r="V181" s="4"/>
      <c r="Z181" s="4"/>
      <c r="AA181" s="4"/>
      <c r="AB181" s="4"/>
      <c r="AC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</row>
    <row r="182" spans="1:62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Z182" s="4"/>
      <c r="AA182" s="4"/>
      <c r="AB182" s="4"/>
      <c r="AC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</row>
    <row r="183" spans="1:62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/>
      <c r="R183" s="4"/>
      <c r="S183" s="4"/>
      <c r="T183" s="4"/>
      <c r="U183" s="4"/>
      <c r="V183" s="4"/>
      <c r="Z183" s="4"/>
      <c r="AA183" s="4"/>
      <c r="AB183" s="4"/>
      <c r="AC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</row>
    <row r="184" spans="1:62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Z184" s="4"/>
      <c r="AA184" s="4"/>
      <c r="AB184" s="4"/>
      <c r="AC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</row>
    <row r="185" spans="1:62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/>
      <c r="R185" s="4"/>
      <c r="S185" s="4"/>
      <c r="T185" s="4"/>
      <c r="U185" s="4"/>
      <c r="V185" s="4"/>
      <c r="Z185" s="4"/>
      <c r="AA185" s="4"/>
      <c r="AB185" s="4"/>
      <c r="AC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</row>
    <row r="186" spans="1:62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Q186" s="4"/>
      <c r="R186" s="4"/>
      <c r="S186" s="4"/>
      <c r="T186" s="4"/>
      <c r="U186" s="4"/>
      <c r="V186" s="4"/>
      <c r="Z186" s="4"/>
      <c r="AA186" s="4"/>
      <c r="AB186" s="4"/>
      <c r="AC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</row>
    <row r="187" spans="1:62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Z187" s="4"/>
      <c r="AA187" s="4"/>
      <c r="AB187" s="4"/>
      <c r="AC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</row>
    <row r="188" spans="1:62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Q188" s="4"/>
      <c r="R188" s="4"/>
      <c r="S188" s="4"/>
      <c r="T188" s="4"/>
      <c r="U188" s="4"/>
      <c r="V188" s="4"/>
      <c r="Z188" s="4"/>
      <c r="AA188" s="4"/>
      <c r="AB188" s="4"/>
      <c r="AC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</row>
    <row r="189" spans="1:62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Q189" s="4"/>
      <c r="R189" s="4"/>
      <c r="S189" s="4"/>
      <c r="T189" s="4"/>
      <c r="U189" s="4"/>
      <c r="V189" s="4"/>
      <c r="Z189" s="4"/>
      <c r="AA189" s="4"/>
      <c r="AB189" s="4"/>
      <c r="AC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</row>
    <row r="190" spans="1:62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Z190" s="4"/>
      <c r="AA190" s="4"/>
      <c r="AB190" s="4"/>
      <c r="AC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</row>
    <row r="191" spans="1:62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Q191" s="4"/>
      <c r="R191" s="4"/>
      <c r="S191" s="4"/>
      <c r="T191" s="4"/>
      <c r="U191" s="4"/>
      <c r="V191" s="4"/>
      <c r="Z191" s="4"/>
      <c r="AA191" s="4"/>
      <c r="AB191" s="4"/>
      <c r="AC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</row>
    <row r="192" spans="1:62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Q192" s="4"/>
      <c r="R192" s="4"/>
      <c r="S192" s="4"/>
      <c r="T192" s="4"/>
      <c r="U192" s="4"/>
      <c r="V192" s="4"/>
      <c r="Z192" s="4"/>
      <c r="AA192" s="4"/>
      <c r="AB192" s="4"/>
      <c r="AC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</row>
    <row r="193" spans="1:62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Q193" s="4"/>
      <c r="R193" s="4"/>
      <c r="S193" s="4"/>
      <c r="T193" s="4"/>
      <c r="U193" s="4"/>
      <c r="V193" s="4"/>
      <c r="Z193" s="4"/>
      <c r="AA193" s="4"/>
      <c r="AB193" s="4"/>
      <c r="AC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</row>
    <row r="194" spans="1:62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Q194" s="4"/>
      <c r="R194" s="4"/>
      <c r="S194" s="4"/>
      <c r="T194" s="4"/>
      <c r="U194" s="4"/>
      <c r="V194" s="4"/>
      <c r="Z194" s="4"/>
      <c r="AA194" s="4"/>
      <c r="AB194" s="4"/>
      <c r="AC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</row>
    <row r="195" spans="1:62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Q195" s="4"/>
      <c r="R195" s="4"/>
      <c r="S195" s="4"/>
      <c r="T195" s="4"/>
      <c r="U195" s="4"/>
      <c r="V195" s="4"/>
      <c r="Z195" s="4"/>
      <c r="AA195" s="4"/>
      <c r="AB195" s="4"/>
      <c r="AC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</row>
    <row r="196" spans="1:62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Q196" s="4"/>
      <c r="R196" s="4"/>
      <c r="S196" s="4"/>
      <c r="T196" s="4"/>
      <c r="U196" s="4"/>
      <c r="V196" s="4"/>
      <c r="Z196" s="4"/>
      <c r="AA196" s="4"/>
      <c r="AB196" s="4"/>
      <c r="AC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</row>
    <row r="197" spans="1:62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Q197" s="4"/>
      <c r="R197" s="4"/>
      <c r="S197" s="4"/>
      <c r="T197" s="4"/>
      <c r="U197" s="4"/>
      <c r="V197" s="4"/>
      <c r="Z197" s="4"/>
      <c r="AA197" s="4"/>
      <c r="AB197" s="4"/>
      <c r="AC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</row>
    <row r="198" spans="1:62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Q198" s="4"/>
      <c r="R198" s="4"/>
      <c r="S198" s="4"/>
      <c r="T198" s="4"/>
      <c r="U198" s="4"/>
      <c r="V198" s="4"/>
      <c r="Z198" s="4"/>
      <c r="AA198" s="4"/>
      <c r="AB198" s="4"/>
      <c r="AC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</row>
    <row r="199" spans="1:62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Q199" s="4"/>
      <c r="R199" s="4"/>
      <c r="S199" s="4"/>
      <c r="T199" s="4"/>
      <c r="U199" s="4"/>
      <c r="V199" s="4"/>
      <c r="Z199" s="4"/>
      <c r="AA199" s="4"/>
      <c r="AB199" s="4"/>
      <c r="AC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</row>
    <row r="200" spans="1:62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Q200" s="4"/>
      <c r="R200" s="4"/>
      <c r="S200" s="4"/>
      <c r="T200" s="4"/>
      <c r="U200" s="4"/>
      <c r="V200" s="4"/>
      <c r="Z200" s="4"/>
      <c r="AA200" s="4"/>
      <c r="AB200" s="4"/>
      <c r="AC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</row>
    <row r="201" spans="1:62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Q201" s="4"/>
      <c r="R201" s="4"/>
      <c r="S201" s="4"/>
      <c r="T201" s="4"/>
      <c r="U201" s="4"/>
      <c r="V201" s="4"/>
      <c r="Z201" s="4"/>
      <c r="AA201" s="4"/>
      <c r="AB201" s="4"/>
      <c r="AC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</row>
    <row r="202" spans="1:62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Q202" s="4"/>
      <c r="R202" s="4"/>
      <c r="S202" s="4"/>
      <c r="T202" s="4"/>
      <c r="U202" s="4"/>
      <c r="V202" s="4"/>
      <c r="Z202" s="4"/>
      <c r="AA202" s="4"/>
      <c r="AB202" s="4"/>
      <c r="AC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</row>
    <row r="203" spans="1:62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Q203" s="4"/>
      <c r="R203" s="4"/>
      <c r="S203" s="4"/>
      <c r="T203" s="4"/>
      <c r="U203" s="4"/>
      <c r="V203" s="4"/>
      <c r="Z203" s="4"/>
      <c r="AA203" s="4"/>
      <c r="AB203" s="4"/>
      <c r="AC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</row>
    <row r="204" spans="1:62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Q204" s="4"/>
      <c r="R204" s="4"/>
      <c r="S204" s="4"/>
      <c r="T204" s="4"/>
      <c r="U204" s="4"/>
      <c r="V204" s="4"/>
      <c r="Z204" s="4"/>
      <c r="AA204" s="4"/>
      <c r="AB204" s="4"/>
      <c r="AC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</row>
    <row r="205" spans="1:62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Q205" s="4"/>
      <c r="R205" s="4"/>
      <c r="S205" s="4"/>
      <c r="T205" s="4"/>
      <c r="U205" s="4"/>
      <c r="V205" s="4"/>
      <c r="Z205" s="4"/>
      <c r="AA205" s="4"/>
      <c r="AB205" s="4"/>
      <c r="AC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</row>
    <row r="206" spans="1:62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Q206" s="4"/>
      <c r="R206" s="4"/>
      <c r="S206" s="4"/>
      <c r="T206" s="4"/>
      <c r="U206" s="4"/>
      <c r="V206" s="4"/>
      <c r="Z206" s="4"/>
      <c r="AA206" s="4"/>
      <c r="AB206" s="4"/>
      <c r="AC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</row>
    <row r="207" spans="1:62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Q207" s="4"/>
      <c r="R207" s="4"/>
      <c r="S207" s="4"/>
      <c r="T207" s="4"/>
      <c r="U207" s="4"/>
      <c r="V207" s="4"/>
      <c r="Z207" s="4"/>
      <c r="AA207" s="4"/>
      <c r="AB207" s="4"/>
      <c r="AC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</row>
    <row r="208" spans="1:62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Q208" s="4"/>
      <c r="R208" s="4"/>
      <c r="S208" s="4"/>
      <c r="T208" s="4"/>
      <c r="U208" s="4"/>
      <c r="V208" s="4"/>
      <c r="Z208" s="4"/>
      <c r="AA208" s="4"/>
      <c r="AB208" s="4"/>
      <c r="AC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</row>
    <row r="209" spans="1:62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Q209" s="4"/>
      <c r="R209" s="4"/>
      <c r="S209" s="4"/>
      <c r="T209" s="4"/>
      <c r="U209" s="4"/>
      <c r="V209" s="4"/>
      <c r="Z209" s="4"/>
      <c r="AA209" s="4"/>
      <c r="AB209" s="4"/>
      <c r="AC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</row>
    <row r="210" spans="1:62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Q210" s="4"/>
      <c r="R210" s="4"/>
      <c r="S210" s="4"/>
      <c r="T210" s="4"/>
      <c r="U210" s="4"/>
      <c r="V210" s="4"/>
      <c r="Z210" s="4"/>
      <c r="AA210" s="4"/>
      <c r="AB210" s="4"/>
      <c r="AC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</row>
    <row r="211" spans="1:62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Q211" s="4"/>
      <c r="R211" s="4"/>
      <c r="S211" s="4"/>
      <c r="T211" s="4"/>
      <c r="U211" s="4"/>
      <c r="V211" s="4"/>
      <c r="Z211" s="4"/>
      <c r="AA211" s="4"/>
      <c r="AB211" s="4"/>
      <c r="AC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</row>
    <row r="212" spans="1:62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Q212" s="4"/>
      <c r="R212" s="4"/>
      <c r="S212" s="4"/>
      <c r="T212" s="4"/>
      <c r="U212" s="4"/>
      <c r="V212" s="4"/>
      <c r="Z212" s="4"/>
      <c r="AA212" s="4"/>
      <c r="AB212" s="4"/>
      <c r="AC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</row>
    <row r="213" spans="1:62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Q213" s="4"/>
      <c r="R213" s="4"/>
      <c r="S213" s="4"/>
      <c r="T213" s="4"/>
      <c r="U213" s="4"/>
      <c r="V213" s="4"/>
      <c r="Z213" s="4"/>
      <c r="AA213" s="4"/>
      <c r="AB213" s="4"/>
      <c r="AC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</row>
    <row r="214" spans="1:62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Q214" s="4"/>
      <c r="R214" s="4"/>
      <c r="S214" s="4"/>
      <c r="T214" s="4"/>
      <c r="U214" s="4"/>
      <c r="V214" s="4"/>
      <c r="Z214" s="4"/>
      <c r="AA214" s="4"/>
      <c r="AB214" s="4"/>
      <c r="AC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</row>
    <row r="215" spans="1:62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Q215" s="4"/>
      <c r="R215" s="4"/>
      <c r="S215" s="4"/>
      <c r="T215" s="4"/>
      <c r="U215" s="4"/>
      <c r="V215" s="4"/>
      <c r="Z215" s="4"/>
      <c r="AA215" s="4"/>
      <c r="AB215" s="4"/>
      <c r="AC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</row>
    <row r="216" spans="1:62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Q216" s="4"/>
      <c r="R216" s="4"/>
      <c r="S216" s="4"/>
      <c r="T216" s="4"/>
      <c r="U216" s="4"/>
      <c r="V216" s="4"/>
      <c r="Z216" s="4"/>
      <c r="AA216" s="4"/>
      <c r="AB216" s="4"/>
      <c r="AC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</row>
    <row r="217" spans="1:62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Q217" s="4"/>
      <c r="R217" s="4"/>
      <c r="S217" s="4"/>
      <c r="T217" s="4"/>
      <c r="U217" s="4"/>
      <c r="V217" s="4"/>
      <c r="Z217" s="4"/>
      <c r="AA217" s="4"/>
      <c r="AB217" s="4"/>
      <c r="AC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</row>
    <row r="218" spans="1:62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Q218" s="4"/>
      <c r="R218" s="4"/>
      <c r="S218" s="4"/>
      <c r="T218" s="4"/>
      <c r="U218" s="4"/>
      <c r="V218" s="4"/>
      <c r="Z218" s="4"/>
      <c r="AA218" s="4"/>
      <c r="AB218" s="4"/>
      <c r="AC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</row>
    <row r="219" spans="1:62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Q219" s="4"/>
      <c r="R219" s="4"/>
      <c r="S219" s="4"/>
      <c r="T219" s="4"/>
      <c r="U219" s="4"/>
      <c r="V219" s="4"/>
      <c r="Z219" s="4"/>
      <c r="AA219" s="4"/>
      <c r="AB219" s="4"/>
      <c r="AC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</row>
    <row r="220" spans="1:62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Q220" s="4"/>
      <c r="R220" s="4"/>
      <c r="S220" s="4"/>
      <c r="T220" s="4"/>
      <c r="U220" s="4"/>
      <c r="V220" s="4"/>
      <c r="Z220" s="4"/>
      <c r="AA220" s="4"/>
      <c r="AB220" s="4"/>
      <c r="AC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</row>
    <row r="221" spans="1:62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Q221" s="4"/>
      <c r="R221" s="4"/>
      <c r="S221" s="4"/>
      <c r="T221" s="4"/>
      <c r="U221" s="4"/>
      <c r="V221" s="4"/>
      <c r="Z221" s="4"/>
      <c r="AA221" s="4"/>
      <c r="AB221" s="4"/>
      <c r="AC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</row>
    <row r="222" spans="1:62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Q222" s="4"/>
      <c r="R222" s="4"/>
      <c r="S222" s="4"/>
      <c r="T222" s="4"/>
      <c r="U222" s="4"/>
      <c r="V222" s="4"/>
      <c r="Z222" s="4"/>
      <c r="AA222" s="4"/>
      <c r="AB222" s="4"/>
      <c r="AC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</row>
    <row r="223" spans="1:62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Q223" s="4"/>
      <c r="R223" s="4"/>
      <c r="S223" s="4"/>
      <c r="T223" s="4"/>
      <c r="U223" s="4"/>
      <c r="V223" s="4"/>
      <c r="Z223" s="4"/>
      <c r="AA223" s="4"/>
      <c r="AB223" s="4"/>
      <c r="AC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</row>
    <row r="224" spans="1:62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Q224" s="4"/>
      <c r="R224" s="4"/>
      <c r="S224" s="4"/>
      <c r="T224" s="4"/>
      <c r="U224" s="4"/>
      <c r="V224" s="4"/>
      <c r="Z224" s="4"/>
      <c r="AA224" s="4"/>
      <c r="AB224" s="4"/>
      <c r="AC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</row>
    <row r="225" spans="1:62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Q225" s="4"/>
      <c r="R225" s="4"/>
      <c r="S225" s="4"/>
      <c r="T225" s="4"/>
      <c r="U225" s="4"/>
      <c r="V225" s="4"/>
      <c r="Z225" s="4"/>
      <c r="AA225" s="4"/>
      <c r="AB225" s="4"/>
      <c r="AC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</row>
    <row r="226" spans="1:62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Q226" s="4"/>
      <c r="R226" s="4"/>
      <c r="S226" s="4"/>
      <c r="T226" s="4"/>
      <c r="U226" s="4"/>
      <c r="V226" s="4"/>
      <c r="Z226" s="4"/>
      <c r="AA226" s="4"/>
      <c r="AB226" s="4"/>
      <c r="AC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</row>
    <row r="227" spans="1:62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Q227" s="4"/>
      <c r="R227" s="4"/>
      <c r="S227" s="4"/>
      <c r="T227" s="4"/>
      <c r="U227" s="4"/>
      <c r="V227" s="4"/>
      <c r="Z227" s="4"/>
      <c r="AA227" s="4"/>
      <c r="AB227" s="4"/>
      <c r="AC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</row>
    <row r="228" spans="1:62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Q228" s="4"/>
      <c r="R228" s="4"/>
      <c r="S228" s="4"/>
      <c r="T228" s="4"/>
      <c r="U228" s="4"/>
      <c r="V228" s="4"/>
      <c r="Z228" s="4"/>
      <c r="AA228" s="4"/>
      <c r="AB228" s="4"/>
      <c r="AC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</row>
    <row r="229" spans="1:62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Q229" s="4"/>
      <c r="R229" s="4"/>
      <c r="S229" s="4"/>
      <c r="T229" s="4"/>
      <c r="U229" s="4"/>
      <c r="V229" s="4"/>
      <c r="Z229" s="4"/>
      <c r="AA229" s="4"/>
      <c r="AB229" s="4"/>
      <c r="AC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</row>
    <row r="230" spans="1:62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Q230" s="4"/>
      <c r="R230" s="4"/>
      <c r="S230" s="4"/>
      <c r="T230" s="4"/>
      <c r="U230" s="4"/>
      <c r="V230" s="4"/>
      <c r="Z230" s="4"/>
      <c r="AA230" s="4"/>
      <c r="AB230" s="4"/>
      <c r="AC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</row>
    <row r="231" spans="1:6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Q231" s="4"/>
      <c r="R231" s="4"/>
      <c r="S231" s="4"/>
      <c r="T231" s="4"/>
      <c r="U231" s="4"/>
      <c r="V231" s="4"/>
      <c r="Z231" s="4"/>
      <c r="AA231" s="4"/>
      <c r="AB231" s="4"/>
      <c r="AC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</row>
    <row r="232" spans="1:6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Q232" s="4"/>
      <c r="R232" s="4"/>
      <c r="S232" s="4"/>
      <c r="T232" s="4"/>
      <c r="U232" s="4"/>
      <c r="V232" s="4"/>
      <c r="Z232" s="4"/>
      <c r="AA232" s="4"/>
      <c r="AB232" s="4"/>
      <c r="AC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</row>
    <row r="233" spans="1:6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Q233" s="4"/>
      <c r="R233" s="4"/>
      <c r="S233" s="4"/>
      <c r="T233" s="4"/>
      <c r="U233" s="4"/>
      <c r="V233" s="4"/>
      <c r="Z233" s="4"/>
      <c r="AA233" s="4"/>
      <c r="AB233" s="4"/>
      <c r="AC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</row>
    <row r="234" spans="1:6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Q234" s="4"/>
      <c r="R234" s="4"/>
      <c r="S234" s="4"/>
      <c r="T234" s="4"/>
      <c r="U234" s="4"/>
      <c r="V234" s="4"/>
      <c r="Z234" s="4"/>
      <c r="AA234" s="4"/>
      <c r="AB234" s="4"/>
      <c r="AC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</row>
    <row r="235" spans="1:6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Q235" s="4"/>
      <c r="R235" s="4"/>
      <c r="S235" s="4"/>
      <c r="T235" s="4"/>
      <c r="U235" s="4"/>
      <c r="V235" s="4"/>
      <c r="Z235" s="4"/>
      <c r="AA235" s="4"/>
      <c r="AB235" s="4"/>
      <c r="AC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</row>
    <row r="236" spans="1:6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Q236" s="4"/>
      <c r="R236" s="4"/>
      <c r="S236" s="4"/>
      <c r="T236" s="4"/>
      <c r="U236" s="4"/>
      <c r="V236" s="4"/>
      <c r="Z236" s="4"/>
      <c r="AA236" s="4"/>
      <c r="AB236" s="4"/>
      <c r="AC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</row>
    <row r="237" spans="1:62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Q237" s="4"/>
      <c r="R237" s="4"/>
      <c r="S237" s="4"/>
      <c r="T237" s="4"/>
      <c r="U237" s="4"/>
      <c r="V237" s="4"/>
      <c r="Z237" s="4"/>
      <c r="AA237" s="4"/>
      <c r="AB237" s="4"/>
      <c r="AC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</row>
    <row r="238" spans="1:62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Q238" s="4"/>
      <c r="R238" s="4"/>
      <c r="S238" s="4"/>
      <c r="T238" s="4"/>
      <c r="U238" s="4"/>
      <c r="V238" s="4"/>
      <c r="Z238" s="4"/>
      <c r="AA238" s="4"/>
      <c r="AB238" s="4"/>
      <c r="AC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</row>
    <row r="239" spans="1:62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Q239" s="4"/>
      <c r="R239" s="4"/>
      <c r="S239" s="4"/>
      <c r="T239" s="4"/>
      <c r="U239" s="4"/>
      <c r="V239" s="4"/>
      <c r="Z239" s="4"/>
      <c r="AA239" s="4"/>
      <c r="AB239" s="4"/>
      <c r="AC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</row>
    <row r="240" spans="1:62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Q240" s="4"/>
      <c r="R240" s="4"/>
      <c r="S240" s="4"/>
      <c r="T240" s="4"/>
      <c r="U240" s="4"/>
      <c r="V240" s="4"/>
      <c r="Z240" s="4"/>
      <c r="AA240" s="4"/>
      <c r="AB240" s="4"/>
      <c r="AC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</row>
    <row r="241" spans="1:62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Q241" s="4"/>
      <c r="R241" s="4"/>
      <c r="S241" s="4"/>
      <c r="T241" s="4"/>
      <c r="U241" s="4"/>
      <c r="V241" s="4"/>
      <c r="Z241" s="4"/>
      <c r="AA241" s="4"/>
      <c r="AB241" s="4"/>
      <c r="AC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</row>
    <row r="242" spans="1:62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Q242" s="4"/>
      <c r="R242" s="4"/>
      <c r="S242" s="4"/>
      <c r="T242" s="4"/>
      <c r="U242" s="4"/>
      <c r="V242" s="4"/>
      <c r="Z242" s="4"/>
      <c r="AA242" s="4"/>
      <c r="AB242" s="4"/>
      <c r="AC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</row>
    <row r="243" spans="1:62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Q243" s="4"/>
      <c r="R243" s="4"/>
      <c r="S243" s="4"/>
      <c r="T243" s="4"/>
      <c r="U243" s="4"/>
      <c r="V243" s="4"/>
      <c r="Z243" s="4"/>
      <c r="AA243" s="4"/>
      <c r="AB243" s="4"/>
      <c r="AC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</row>
    <row r="244" spans="1:62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Q244" s="4"/>
      <c r="R244" s="4"/>
      <c r="S244" s="4"/>
      <c r="T244" s="4"/>
      <c r="U244" s="4"/>
      <c r="V244" s="4"/>
      <c r="Z244" s="4"/>
      <c r="AA244" s="4"/>
      <c r="AB244" s="4"/>
      <c r="AC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</row>
    <row r="245" spans="1:62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Q245" s="4"/>
      <c r="R245" s="4"/>
      <c r="S245" s="4"/>
      <c r="T245" s="4"/>
      <c r="U245" s="4"/>
      <c r="V245" s="4"/>
      <c r="Z245" s="4"/>
      <c r="AA245" s="4"/>
      <c r="AB245" s="4"/>
      <c r="AC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</row>
    <row r="246" spans="1:62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Q246" s="4"/>
      <c r="R246" s="4"/>
      <c r="S246" s="4"/>
      <c r="T246" s="4"/>
      <c r="U246" s="4"/>
      <c r="V246" s="4"/>
      <c r="Z246" s="4"/>
      <c r="AA246" s="4"/>
      <c r="AB246" s="4"/>
      <c r="AC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</row>
    <row r="247" spans="1:62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Q247" s="4"/>
      <c r="R247" s="4"/>
      <c r="S247" s="4"/>
      <c r="T247" s="4"/>
      <c r="U247" s="4"/>
      <c r="V247" s="4"/>
      <c r="Z247" s="4"/>
      <c r="AA247" s="4"/>
      <c r="AB247" s="4"/>
      <c r="AC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</row>
    <row r="248" spans="1:62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Q248" s="4"/>
      <c r="R248" s="4"/>
      <c r="S248" s="4"/>
      <c r="T248" s="4"/>
      <c r="U248" s="4"/>
      <c r="V248" s="4"/>
      <c r="Z248" s="4"/>
      <c r="AA248" s="4"/>
      <c r="AB248" s="4"/>
      <c r="AC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</row>
    <row r="249" spans="1:62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Q249" s="4"/>
      <c r="R249" s="4"/>
      <c r="S249" s="4"/>
      <c r="T249" s="4"/>
      <c r="U249" s="4"/>
      <c r="V249" s="4"/>
      <c r="Z249" s="4"/>
      <c r="AA249" s="4"/>
      <c r="AB249" s="4"/>
      <c r="AC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</row>
    <row r="250" spans="1:62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Q250" s="4"/>
      <c r="R250" s="4"/>
      <c r="S250" s="4"/>
      <c r="T250" s="4"/>
      <c r="U250" s="4"/>
      <c r="V250" s="4"/>
      <c r="Z250" s="4"/>
      <c r="AA250" s="4"/>
      <c r="AB250" s="4"/>
      <c r="AC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</row>
    <row r="251" spans="1:62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Q251" s="4"/>
      <c r="R251" s="4"/>
      <c r="S251" s="4"/>
      <c r="T251" s="4"/>
      <c r="U251" s="4"/>
      <c r="V251" s="4"/>
      <c r="Z251" s="4"/>
      <c r="AA251" s="4"/>
      <c r="AB251" s="4"/>
      <c r="AC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</row>
    <row r="252" spans="1:62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Q252" s="4"/>
      <c r="R252" s="4"/>
      <c r="S252" s="4"/>
      <c r="T252" s="4"/>
      <c r="U252" s="4"/>
      <c r="V252" s="4"/>
      <c r="Z252" s="4"/>
      <c r="AA252" s="4"/>
      <c r="AB252" s="4"/>
      <c r="AC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</row>
    <row r="253" spans="1:62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Q253" s="4"/>
      <c r="R253" s="4"/>
      <c r="S253" s="4"/>
      <c r="T253" s="4"/>
      <c r="U253" s="4"/>
      <c r="V253" s="4"/>
      <c r="Z253" s="4"/>
      <c r="AA253" s="4"/>
      <c r="AB253" s="4"/>
      <c r="AC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</row>
    <row r="254" spans="1:62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Q254" s="4"/>
      <c r="R254" s="4"/>
      <c r="S254" s="4"/>
      <c r="T254" s="4"/>
      <c r="U254" s="4"/>
      <c r="V254" s="4"/>
      <c r="Z254" s="4"/>
      <c r="AA254" s="4"/>
      <c r="AB254" s="4"/>
      <c r="AC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</row>
    <row r="255" spans="1:62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Q255" s="4"/>
      <c r="R255" s="4"/>
      <c r="S255" s="4"/>
      <c r="T255" s="4"/>
      <c r="U255" s="4"/>
      <c r="V255" s="4"/>
      <c r="Z255" s="4"/>
      <c r="AA255" s="4"/>
      <c r="AB255" s="4"/>
      <c r="AC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</row>
    <row r="256" spans="1:62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Q256" s="4"/>
      <c r="R256" s="4"/>
      <c r="S256" s="4"/>
      <c r="T256" s="4"/>
      <c r="U256" s="4"/>
      <c r="V256" s="4"/>
      <c r="Z256" s="4"/>
      <c r="AA256" s="4"/>
      <c r="AB256" s="4"/>
      <c r="AC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</row>
    <row r="257" spans="1:62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Q257" s="4"/>
      <c r="R257" s="4"/>
      <c r="S257" s="4"/>
      <c r="T257" s="4"/>
      <c r="U257" s="4"/>
      <c r="V257" s="4"/>
      <c r="Z257" s="4"/>
      <c r="AA257" s="4"/>
      <c r="AB257" s="4"/>
      <c r="AC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</row>
    <row r="258" spans="1:62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Q258" s="4"/>
      <c r="R258" s="4"/>
      <c r="S258" s="4"/>
      <c r="T258" s="4"/>
      <c r="U258" s="4"/>
      <c r="V258" s="4"/>
      <c r="Z258" s="4"/>
      <c r="AA258" s="4"/>
      <c r="AB258" s="4"/>
      <c r="AC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</row>
    <row r="259" spans="1:62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Q259" s="4"/>
      <c r="R259" s="4"/>
      <c r="S259" s="4"/>
      <c r="T259" s="4"/>
      <c r="U259" s="4"/>
      <c r="V259" s="4"/>
      <c r="Z259" s="4"/>
      <c r="AA259" s="4"/>
      <c r="AB259" s="4"/>
      <c r="AC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</row>
    <row r="260" spans="1:62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Q260" s="4"/>
      <c r="R260" s="4"/>
      <c r="S260" s="4"/>
      <c r="T260" s="4"/>
      <c r="U260" s="4"/>
      <c r="V260" s="4"/>
      <c r="Z260" s="4"/>
      <c r="AA260" s="4"/>
      <c r="AB260" s="4"/>
      <c r="AC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</row>
    <row r="261" spans="1:62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Q261" s="4"/>
      <c r="R261" s="4"/>
      <c r="S261" s="4"/>
      <c r="T261" s="4"/>
      <c r="U261" s="4"/>
      <c r="V261" s="4"/>
      <c r="Z261" s="4"/>
      <c r="AA261" s="4"/>
      <c r="AB261" s="4"/>
      <c r="AC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</row>
    <row r="262" spans="1:62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Q262" s="4"/>
      <c r="R262" s="4"/>
      <c r="S262" s="4"/>
      <c r="T262" s="4"/>
      <c r="U262" s="4"/>
      <c r="V262" s="4"/>
      <c r="Z262" s="4"/>
      <c r="AA262" s="4"/>
      <c r="AB262" s="4"/>
      <c r="AC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</row>
    <row r="263" spans="1:62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Q263" s="4"/>
      <c r="R263" s="4"/>
      <c r="S263" s="4"/>
      <c r="T263" s="4"/>
      <c r="U263" s="4"/>
      <c r="V263" s="4"/>
      <c r="Z263" s="4"/>
      <c r="AA263" s="4"/>
      <c r="AB263" s="4"/>
      <c r="AC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</row>
    <row r="264" spans="1:62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Q264" s="4"/>
      <c r="R264" s="4"/>
      <c r="S264" s="4"/>
      <c r="T264" s="4"/>
      <c r="U264" s="4"/>
      <c r="V264" s="4"/>
      <c r="Z264" s="4"/>
      <c r="AA264" s="4"/>
      <c r="AB264" s="4"/>
      <c r="AC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</row>
    <row r="265" spans="1:62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Q265" s="4"/>
      <c r="R265" s="4"/>
      <c r="S265" s="4"/>
      <c r="T265" s="4"/>
      <c r="U265" s="4"/>
      <c r="V265" s="4"/>
      <c r="Z265" s="4"/>
      <c r="AA265" s="4"/>
      <c r="AB265" s="4"/>
      <c r="AC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</row>
    <row r="266" spans="1:62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Q266" s="4"/>
      <c r="R266" s="4"/>
      <c r="S266" s="4"/>
      <c r="T266" s="4"/>
      <c r="U266" s="4"/>
      <c r="V266" s="4"/>
      <c r="Z266" s="4"/>
      <c r="AA266" s="4"/>
      <c r="AB266" s="4"/>
      <c r="AC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</row>
    <row r="267" spans="1:62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Q267" s="4"/>
      <c r="R267" s="4"/>
      <c r="S267" s="4"/>
      <c r="T267" s="4"/>
      <c r="U267" s="4"/>
      <c r="V267" s="4"/>
      <c r="Z267" s="4"/>
      <c r="AA267" s="4"/>
      <c r="AB267" s="4"/>
      <c r="AC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</row>
    <row r="268" spans="1:62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Q268" s="4"/>
      <c r="R268" s="4"/>
      <c r="S268" s="4"/>
      <c r="T268" s="4"/>
      <c r="U268" s="4"/>
      <c r="V268" s="4"/>
      <c r="Z268" s="4"/>
      <c r="AA268" s="4"/>
      <c r="AB268" s="4"/>
      <c r="AC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</row>
    <row r="269" spans="1:62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Q269" s="4"/>
      <c r="R269" s="4"/>
      <c r="S269" s="4"/>
      <c r="T269" s="4"/>
      <c r="U269" s="4"/>
      <c r="V269" s="4"/>
      <c r="Z269" s="4"/>
      <c r="AA269" s="4"/>
      <c r="AB269" s="4"/>
      <c r="AC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</row>
    <row r="270" spans="1:62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Q270" s="4"/>
      <c r="R270" s="4"/>
      <c r="S270" s="4"/>
      <c r="T270" s="4"/>
      <c r="U270" s="4"/>
      <c r="V270" s="4"/>
      <c r="Z270" s="4"/>
      <c r="AA270" s="4"/>
      <c r="AB270" s="4"/>
      <c r="AC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</row>
    <row r="271" spans="1:62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Q271" s="4"/>
      <c r="R271" s="4"/>
      <c r="S271" s="4"/>
      <c r="T271" s="4"/>
      <c r="U271" s="4"/>
      <c r="V271" s="4"/>
      <c r="Z271" s="4"/>
      <c r="AA271" s="4"/>
      <c r="AB271" s="4"/>
      <c r="AC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</row>
    <row r="272" spans="1:62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Q272" s="4"/>
      <c r="R272" s="4"/>
      <c r="S272" s="4"/>
      <c r="T272" s="4"/>
      <c r="U272" s="4"/>
      <c r="V272" s="4"/>
      <c r="Z272" s="4"/>
      <c r="AA272" s="4"/>
      <c r="AB272" s="4"/>
      <c r="AC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</row>
    <row r="273" spans="1:62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Q273" s="4"/>
      <c r="R273" s="4"/>
      <c r="S273" s="4"/>
      <c r="T273" s="4"/>
      <c r="U273" s="4"/>
      <c r="V273" s="4"/>
      <c r="Z273" s="4"/>
      <c r="AA273" s="4"/>
      <c r="AB273" s="4"/>
      <c r="AC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</row>
    <row r="274" spans="1:62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Q274" s="4"/>
      <c r="R274" s="4"/>
      <c r="S274" s="4"/>
      <c r="T274" s="4"/>
      <c r="U274" s="4"/>
      <c r="V274" s="4"/>
      <c r="Z274" s="4"/>
      <c r="AA274" s="4"/>
      <c r="AB274" s="4"/>
      <c r="AC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</row>
    <row r="275" spans="1:62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Q275" s="4"/>
      <c r="R275" s="4"/>
      <c r="S275" s="4"/>
      <c r="T275" s="4"/>
      <c r="U275" s="4"/>
      <c r="V275" s="4"/>
      <c r="Z275" s="4"/>
      <c r="AA275" s="4"/>
      <c r="AB275" s="4"/>
      <c r="AC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</row>
    <row r="276" spans="1:62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Q276" s="4"/>
      <c r="R276" s="4"/>
      <c r="S276" s="4"/>
      <c r="T276" s="4"/>
      <c r="U276" s="4"/>
      <c r="V276" s="4"/>
      <c r="Z276" s="4"/>
      <c r="AA276" s="4"/>
      <c r="AB276" s="4"/>
      <c r="AC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</row>
    <row r="277" spans="1:62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Q277" s="4"/>
      <c r="R277" s="4"/>
      <c r="S277" s="4"/>
      <c r="T277" s="4"/>
      <c r="U277" s="4"/>
      <c r="V277" s="4"/>
      <c r="Z277" s="4"/>
      <c r="AA277" s="4"/>
      <c r="AB277" s="4"/>
      <c r="AC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</row>
    <row r="278" spans="1:62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Q278" s="4"/>
      <c r="R278" s="4"/>
      <c r="S278" s="4"/>
      <c r="T278" s="4"/>
      <c r="U278" s="4"/>
      <c r="V278" s="4"/>
      <c r="Z278" s="4"/>
      <c r="AA278" s="4"/>
      <c r="AB278" s="4"/>
      <c r="AC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</row>
    <row r="279" spans="1:62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Q279" s="4"/>
      <c r="R279" s="4"/>
      <c r="S279" s="4"/>
      <c r="T279" s="4"/>
      <c r="U279" s="4"/>
      <c r="V279" s="4"/>
      <c r="Z279" s="4"/>
      <c r="AA279" s="4"/>
      <c r="AB279" s="4"/>
      <c r="AC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</row>
    <row r="280" spans="1:62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Q280" s="4"/>
      <c r="R280" s="4"/>
      <c r="S280" s="4"/>
      <c r="T280" s="4"/>
      <c r="U280" s="4"/>
      <c r="V280" s="4"/>
      <c r="Z280" s="4"/>
      <c r="AA280" s="4"/>
      <c r="AB280" s="4"/>
      <c r="AC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</row>
    <row r="281" spans="1:62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Q281" s="4"/>
      <c r="R281" s="4"/>
      <c r="S281" s="4"/>
      <c r="T281" s="4"/>
      <c r="U281" s="4"/>
      <c r="V281" s="4"/>
      <c r="Z281" s="4"/>
      <c r="AA281" s="4"/>
      <c r="AB281" s="4"/>
      <c r="AC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</row>
    <row r="282" spans="1:62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Q282" s="4"/>
      <c r="R282" s="4"/>
      <c r="S282" s="4"/>
      <c r="T282" s="4"/>
      <c r="U282" s="4"/>
      <c r="V282" s="4"/>
      <c r="Z282" s="4"/>
      <c r="AA282" s="4"/>
      <c r="AB282" s="4"/>
      <c r="AC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</row>
    <row r="283" spans="1:62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Q283" s="4"/>
      <c r="R283" s="4"/>
      <c r="S283" s="4"/>
      <c r="T283" s="4"/>
      <c r="U283" s="4"/>
      <c r="V283" s="4"/>
      <c r="Z283" s="4"/>
      <c r="AA283" s="4"/>
      <c r="AB283" s="4"/>
      <c r="AC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</row>
    <row r="284" spans="1:62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Q284" s="4"/>
      <c r="R284" s="4"/>
      <c r="S284" s="4"/>
      <c r="T284" s="4"/>
      <c r="U284" s="4"/>
      <c r="V284" s="4"/>
      <c r="Z284" s="4"/>
      <c r="AA284" s="4"/>
      <c r="AB284" s="4"/>
      <c r="AC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</row>
    <row r="285" spans="1:62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Q285" s="4"/>
      <c r="R285" s="4"/>
      <c r="S285" s="4"/>
      <c r="T285" s="4"/>
      <c r="U285" s="4"/>
      <c r="V285" s="4"/>
      <c r="Z285" s="4"/>
      <c r="AA285" s="4"/>
      <c r="AB285" s="4"/>
      <c r="AC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</row>
    <row r="286" spans="1:62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Q286" s="4"/>
      <c r="R286" s="4"/>
      <c r="S286" s="4"/>
      <c r="T286" s="4"/>
      <c r="U286" s="4"/>
      <c r="V286" s="4"/>
      <c r="Z286" s="4"/>
      <c r="AA286" s="4"/>
      <c r="AB286" s="4"/>
      <c r="AC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</row>
    <row r="287" spans="1:62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Q287" s="4"/>
      <c r="R287" s="4"/>
      <c r="S287" s="4"/>
      <c r="T287" s="4"/>
      <c r="U287" s="4"/>
      <c r="V287" s="4"/>
      <c r="Z287" s="4"/>
      <c r="AA287" s="4"/>
      <c r="AB287" s="4"/>
      <c r="AC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</row>
    <row r="288" spans="1:62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Q288" s="4"/>
      <c r="R288" s="4"/>
      <c r="S288" s="4"/>
      <c r="T288" s="4"/>
      <c r="U288" s="4"/>
      <c r="V288" s="4"/>
      <c r="Z288" s="4"/>
      <c r="AA288" s="4"/>
      <c r="AB288" s="4"/>
      <c r="AC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</row>
    <row r="289" spans="1:62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Q289" s="4"/>
      <c r="R289" s="4"/>
      <c r="S289" s="4"/>
      <c r="T289" s="4"/>
      <c r="U289" s="4"/>
      <c r="V289" s="4"/>
      <c r="Z289" s="4"/>
      <c r="AA289" s="4"/>
      <c r="AB289" s="4"/>
      <c r="AC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</row>
    <row r="290" spans="1:62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Q290" s="4"/>
      <c r="R290" s="4"/>
      <c r="S290" s="4"/>
      <c r="T290" s="4"/>
      <c r="U290" s="4"/>
      <c r="V290" s="4"/>
      <c r="Z290" s="4"/>
      <c r="AA290" s="4"/>
      <c r="AB290" s="4"/>
      <c r="AC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</row>
    <row r="291" spans="1:62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Q291" s="4"/>
      <c r="R291" s="4"/>
      <c r="S291" s="4"/>
      <c r="T291" s="4"/>
      <c r="U291" s="4"/>
      <c r="V291" s="4"/>
      <c r="Z291" s="4"/>
      <c r="AA291" s="4"/>
      <c r="AB291" s="4"/>
      <c r="AC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</row>
    <row r="292" spans="1:62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Q292" s="4"/>
      <c r="R292" s="4"/>
      <c r="S292" s="4"/>
      <c r="T292" s="4"/>
      <c r="U292" s="4"/>
      <c r="V292" s="4"/>
      <c r="Z292" s="4"/>
      <c r="AA292" s="4"/>
      <c r="AB292" s="4"/>
      <c r="AC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</row>
    <row r="293" spans="1:62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Q293" s="4"/>
      <c r="R293" s="4"/>
      <c r="S293" s="4"/>
      <c r="T293" s="4"/>
      <c r="U293" s="4"/>
      <c r="V293" s="4"/>
      <c r="Z293" s="4"/>
      <c r="AA293" s="4"/>
      <c r="AB293" s="4"/>
      <c r="AC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</row>
    <row r="294" spans="1:62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Q294" s="4"/>
      <c r="R294" s="4"/>
      <c r="S294" s="4"/>
      <c r="T294" s="4"/>
      <c r="U294" s="4"/>
      <c r="V294" s="4"/>
      <c r="Z294" s="4"/>
      <c r="AA294" s="4"/>
      <c r="AB294" s="4"/>
      <c r="AC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</row>
    <row r="295" spans="1:62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Q295" s="4"/>
      <c r="R295" s="4"/>
      <c r="S295" s="4"/>
      <c r="T295" s="4"/>
      <c r="U295" s="4"/>
      <c r="V295" s="4"/>
      <c r="Z295" s="4"/>
      <c r="AA295" s="4"/>
      <c r="AB295" s="4"/>
      <c r="AC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</row>
    <row r="296" spans="1:62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Q296" s="4"/>
      <c r="R296" s="4"/>
      <c r="S296" s="4"/>
      <c r="T296" s="4"/>
      <c r="U296" s="4"/>
      <c r="V296" s="4"/>
      <c r="Z296" s="4"/>
      <c r="AA296" s="4"/>
      <c r="AB296" s="4"/>
      <c r="AC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</row>
    <row r="297" spans="1:62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Q297" s="4"/>
      <c r="R297" s="4"/>
      <c r="S297" s="4"/>
      <c r="T297" s="4"/>
      <c r="U297" s="4"/>
      <c r="V297" s="4"/>
      <c r="Z297" s="4"/>
      <c r="AA297" s="4"/>
      <c r="AB297" s="4"/>
      <c r="AC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</row>
    <row r="298" spans="1:62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Q298" s="4"/>
      <c r="R298" s="4"/>
      <c r="S298" s="4"/>
      <c r="T298" s="4"/>
      <c r="U298" s="4"/>
      <c r="V298" s="4"/>
      <c r="Z298" s="4"/>
      <c r="AA298" s="4"/>
      <c r="AB298" s="4"/>
      <c r="AC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</row>
    <row r="299" spans="1:62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Q299" s="4"/>
      <c r="R299" s="4"/>
      <c r="S299" s="4"/>
      <c r="T299" s="4"/>
      <c r="U299" s="4"/>
      <c r="V299" s="4"/>
      <c r="Z299" s="4"/>
      <c r="AA299" s="4"/>
      <c r="AB299" s="4"/>
      <c r="AC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</row>
    <row r="300" spans="1:62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Q300" s="4"/>
      <c r="R300" s="4"/>
      <c r="S300" s="4"/>
      <c r="T300" s="4"/>
      <c r="U300" s="4"/>
      <c r="V300" s="4"/>
      <c r="Z300" s="4"/>
      <c r="AA300" s="4"/>
      <c r="AB300" s="4"/>
      <c r="AC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</row>
    <row r="301" spans="1:62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Q301" s="4"/>
      <c r="R301" s="4"/>
      <c r="S301" s="4"/>
      <c r="T301" s="4"/>
      <c r="U301" s="4"/>
      <c r="V301" s="4"/>
      <c r="Z301" s="4"/>
      <c r="AA301" s="4"/>
      <c r="AB301" s="4"/>
      <c r="AC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</row>
    <row r="302" spans="1:62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Q302" s="4"/>
      <c r="R302" s="4"/>
      <c r="S302" s="4"/>
      <c r="T302" s="4"/>
      <c r="U302" s="4"/>
      <c r="V302" s="4"/>
      <c r="Z302" s="4"/>
      <c r="AA302" s="4"/>
      <c r="AB302" s="4"/>
      <c r="AC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</row>
    <row r="303" spans="1:62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Q303" s="4"/>
      <c r="R303" s="4"/>
      <c r="S303" s="4"/>
      <c r="T303" s="4"/>
      <c r="U303" s="4"/>
      <c r="V303" s="4"/>
      <c r="Z303" s="4"/>
      <c r="AA303" s="4"/>
      <c r="AB303" s="4"/>
      <c r="AC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</row>
    <row r="304" spans="1:62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Q304" s="4"/>
      <c r="R304" s="4"/>
      <c r="S304" s="4"/>
      <c r="T304" s="4"/>
      <c r="U304" s="4"/>
      <c r="V304" s="4"/>
      <c r="Z304" s="4"/>
      <c r="AA304" s="4"/>
      <c r="AB304" s="4"/>
      <c r="AC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</row>
    <row r="305" spans="1:62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Q305" s="4"/>
      <c r="R305" s="4"/>
      <c r="S305" s="4"/>
      <c r="T305" s="4"/>
      <c r="U305" s="4"/>
      <c r="V305" s="4"/>
      <c r="Z305" s="4"/>
      <c r="AA305" s="4"/>
      <c r="AB305" s="4"/>
      <c r="AC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</row>
    <row r="306" spans="1:62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Q306" s="4"/>
      <c r="R306" s="4"/>
      <c r="S306" s="4"/>
      <c r="T306" s="4"/>
      <c r="U306" s="4"/>
      <c r="V306" s="4"/>
      <c r="Z306" s="4"/>
      <c r="AA306" s="4"/>
      <c r="AB306" s="4"/>
      <c r="AC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</row>
    <row r="307" spans="1:62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Q307" s="4"/>
      <c r="R307" s="4"/>
      <c r="S307" s="4"/>
      <c r="T307" s="4"/>
      <c r="U307" s="4"/>
      <c r="V307" s="4"/>
      <c r="Z307" s="4"/>
      <c r="AA307" s="4"/>
      <c r="AB307" s="4"/>
      <c r="AC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</row>
    <row r="308" spans="1:62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Q308" s="4"/>
      <c r="R308" s="4"/>
      <c r="S308" s="4"/>
      <c r="T308" s="4"/>
      <c r="U308" s="4"/>
      <c r="V308" s="4"/>
      <c r="Z308" s="4"/>
      <c r="AA308" s="4"/>
      <c r="AB308" s="4"/>
      <c r="AC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</row>
    <row r="309" spans="1:62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Q309" s="4"/>
      <c r="R309" s="4"/>
      <c r="S309" s="4"/>
      <c r="T309" s="4"/>
      <c r="U309" s="4"/>
      <c r="V309" s="4"/>
      <c r="Z309" s="4"/>
      <c r="AA309" s="4"/>
      <c r="AB309" s="4"/>
      <c r="AC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</row>
    <row r="310" spans="1:62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Q310" s="4"/>
      <c r="R310" s="4"/>
      <c r="S310" s="4"/>
      <c r="T310" s="4"/>
      <c r="U310" s="4"/>
      <c r="V310" s="4"/>
      <c r="Z310" s="4"/>
      <c r="AA310" s="4"/>
      <c r="AB310" s="4"/>
      <c r="AC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</row>
    <row r="311" spans="1:62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Q311" s="4"/>
      <c r="R311" s="4"/>
      <c r="S311" s="4"/>
      <c r="T311" s="4"/>
      <c r="U311" s="4"/>
      <c r="V311" s="4"/>
      <c r="Z311" s="4"/>
      <c r="AA311" s="4"/>
      <c r="AB311" s="4"/>
      <c r="AC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</row>
    <row r="312" spans="1:62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Q312" s="4"/>
      <c r="R312" s="4"/>
      <c r="S312" s="4"/>
      <c r="T312" s="4"/>
      <c r="U312" s="4"/>
      <c r="V312" s="4"/>
      <c r="Z312" s="4"/>
      <c r="AA312" s="4"/>
      <c r="AB312" s="4"/>
      <c r="AC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</row>
    <row r="313" spans="1:62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Q313" s="4"/>
      <c r="R313" s="4"/>
      <c r="S313" s="4"/>
      <c r="T313" s="4"/>
      <c r="U313" s="4"/>
      <c r="V313" s="4"/>
      <c r="Z313" s="4"/>
      <c r="AA313" s="4"/>
      <c r="AB313" s="4"/>
      <c r="AC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</row>
    <row r="314" spans="1:62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Q314" s="4"/>
      <c r="R314" s="4"/>
      <c r="S314" s="4"/>
      <c r="T314" s="4"/>
      <c r="U314" s="4"/>
      <c r="V314" s="4"/>
      <c r="Z314" s="4"/>
      <c r="AA314" s="4"/>
      <c r="AB314" s="4"/>
      <c r="AC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</row>
    <row r="315" spans="1:62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Q315" s="4"/>
      <c r="R315" s="4"/>
      <c r="S315" s="4"/>
      <c r="T315" s="4"/>
      <c r="U315" s="4"/>
      <c r="V315" s="4"/>
      <c r="Z315" s="4"/>
      <c r="AA315" s="4"/>
      <c r="AB315" s="4"/>
      <c r="AC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</row>
    <row r="316" spans="1:62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Q316" s="4"/>
      <c r="R316" s="4"/>
      <c r="S316" s="4"/>
      <c r="T316" s="4"/>
      <c r="U316" s="4"/>
      <c r="V316" s="4"/>
      <c r="Z316" s="4"/>
      <c r="AA316" s="4"/>
      <c r="AB316" s="4"/>
      <c r="AC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</row>
    <row r="317" spans="1:62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Q317" s="4"/>
      <c r="R317" s="4"/>
      <c r="S317" s="4"/>
      <c r="T317" s="4"/>
      <c r="U317" s="4"/>
      <c r="V317" s="4"/>
      <c r="Z317" s="4"/>
      <c r="AA317" s="4"/>
      <c r="AB317" s="4"/>
      <c r="AC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</row>
    <row r="318" spans="1:62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Q318" s="4"/>
      <c r="R318" s="4"/>
      <c r="S318" s="4"/>
      <c r="T318" s="4"/>
      <c r="U318" s="4"/>
      <c r="V318" s="4"/>
      <c r="Z318" s="4"/>
      <c r="AA318" s="4"/>
      <c r="AB318" s="4"/>
      <c r="AC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</row>
    <row r="319" spans="1:62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Q319" s="4"/>
      <c r="R319" s="4"/>
      <c r="S319" s="4"/>
      <c r="T319" s="4"/>
      <c r="U319" s="4"/>
      <c r="V319" s="4"/>
      <c r="Z319" s="4"/>
      <c r="AA319" s="4"/>
      <c r="AB319" s="4"/>
      <c r="AC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</row>
    <row r="320" spans="1:62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Q320" s="4"/>
      <c r="R320" s="4"/>
      <c r="S320" s="4"/>
      <c r="T320" s="4"/>
      <c r="U320" s="4"/>
      <c r="V320" s="4"/>
      <c r="Z320" s="4"/>
      <c r="AA320" s="4"/>
      <c r="AB320" s="4"/>
      <c r="AC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</row>
    <row r="321" spans="1:62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Q321" s="4"/>
      <c r="R321" s="4"/>
      <c r="S321" s="4"/>
      <c r="T321" s="4"/>
      <c r="U321" s="4"/>
      <c r="V321" s="4"/>
      <c r="Z321" s="4"/>
      <c r="AA321" s="4"/>
      <c r="AB321" s="4"/>
      <c r="AC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</row>
    <row r="322" spans="1:62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Q322" s="4"/>
      <c r="R322" s="4"/>
      <c r="S322" s="4"/>
      <c r="T322" s="4"/>
      <c r="U322" s="4"/>
      <c r="V322" s="4"/>
      <c r="Z322" s="4"/>
      <c r="AA322" s="4"/>
      <c r="AB322" s="4"/>
      <c r="AC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</row>
    <row r="323" spans="1:62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Q323" s="4"/>
      <c r="R323" s="4"/>
      <c r="S323" s="4"/>
      <c r="T323" s="4"/>
      <c r="U323" s="4"/>
      <c r="V323" s="4"/>
      <c r="Z323" s="4"/>
      <c r="AA323" s="4"/>
      <c r="AB323" s="4"/>
      <c r="AC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</row>
    <row r="324" spans="1:62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Q324" s="4"/>
      <c r="R324" s="4"/>
      <c r="S324" s="4"/>
      <c r="T324" s="4"/>
      <c r="U324" s="4"/>
      <c r="V324" s="4"/>
      <c r="Z324" s="4"/>
      <c r="AA324" s="4"/>
      <c r="AB324" s="4"/>
      <c r="AC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</row>
    <row r="325" spans="1:62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Q325" s="4"/>
      <c r="R325" s="4"/>
      <c r="S325" s="4"/>
      <c r="T325" s="4"/>
      <c r="U325" s="4"/>
      <c r="V325" s="4"/>
      <c r="Z325" s="4"/>
      <c r="AA325" s="4"/>
      <c r="AB325" s="4"/>
      <c r="AC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</row>
    <row r="326" spans="1:62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Q326" s="4"/>
      <c r="R326" s="4"/>
      <c r="S326" s="4"/>
      <c r="T326" s="4"/>
      <c r="U326" s="4"/>
      <c r="V326" s="4"/>
      <c r="Z326" s="4"/>
      <c r="AA326" s="4"/>
      <c r="AB326" s="4"/>
      <c r="AC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</row>
    <row r="327" spans="1:62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Q327" s="4"/>
      <c r="R327" s="4"/>
      <c r="S327" s="4"/>
      <c r="T327" s="4"/>
      <c r="U327" s="4"/>
      <c r="V327" s="4"/>
      <c r="Z327" s="4"/>
      <c r="AA327" s="4"/>
      <c r="AB327" s="4"/>
      <c r="AC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</row>
    <row r="328" spans="1:62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Q328" s="4"/>
      <c r="R328" s="4"/>
      <c r="S328" s="4"/>
      <c r="T328" s="4"/>
      <c r="U328" s="4"/>
      <c r="V328" s="4"/>
      <c r="Z328" s="4"/>
      <c r="AA328" s="4"/>
      <c r="AB328" s="4"/>
      <c r="AC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</row>
    <row r="329" spans="1:62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Q329" s="4"/>
      <c r="R329" s="4"/>
      <c r="S329" s="4"/>
      <c r="T329" s="4"/>
      <c r="U329" s="4"/>
      <c r="V329" s="4"/>
      <c r="Z329" s="4"/>
      <c r="AA329" s="4"/>
      <c r="AB329" s="4"/>
      <c r="AC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</row>
    <row r="330" spans="1:62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Q330" s="4"/>
      <c r="R330" s="4"/>
      <c r="S330" s="4"/>
      <c r="T330" s="4"/>
      <c r="U330" s="4"/>
      <c r="V330" s="4"/>
      <c r="Z330" s="4"/>
      <c r="AA330" s="4"/>
      <c r="AB330" s="4"/>
      <c r="AC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</row>
    <row r="331" spans="1:62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Q331" s="4"/>
      <c r="R331" s="4"/>
      <c r="S331" s="4"/>
      <c r="T331" s="4"/>
      <c r="U331" s="4"/>
      <c r="V331" s="4"/>
      <c r="Z331" s="4"/>
      <c r="AA331" s="4"/>
      <c r="AB331" s="4"/>
      <c r="AC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</row>
    <row r="332" spans="1:62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Q332" s="4"/>
      <c r="R332" s="4"/>
      <c r="S332" s="4"/>
      <c r="T332" s="4"/>
      <c r="U332" s="4"/>
      <c r="V332" s="4"/>
      <c r="Z332" s="4"/>
      <c r="AA332" s="4"/>
      <c r="AB332" s="4"/>
      <c r="AC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</row>
    <row r="333" spans="1:62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Q333" s="4"/>
      <c r="R333" s="4"/>
      <c r="S333" s="4"/>
      <c r="T333" s="4"/>
      <c r="U333" s="4"/>
      <c r="V333" s="4"/>
      <c r="Z333" s="4"/>
      <c r="AA333" s="4"/>
      <c r="AB333" s="4"/>
      <c r="AC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</row>
    <row r="334" spans="1:62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Q334" s="4"/>
      <c r="R334" s="4"/>
      <c r="S334" s="4"/>
      <c r="T334" s="4"/>
      <c r="U334" s="4"/>
      <c r="V334" s="4"/>
      <c r="Z334" s="4"/>
      <c r="AA334" s="4"/>
      <c r="AB334" s="4"/>
      <c r="AC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</row>
    <row r="335" spans="1:62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Q335" s="4"/>
      <c r="R335" s="4"/>
      <c r="S335" s="4"/>
      <c r="T335" s="4"/>
      <c r="U335" s="4"/>
      <c r="V335" s="4"/>
      <c r="Z335" s="4"/>
      <c r="AA335" s="4"/>
      <c r="AB335" s="4"/>
      <c r="AC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</row>
    <row r="336" spans="1:62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Q336" s="4"/>
      <c r="R336" s="4"/>
      <c r="S336" s="4"/>
      <c r="T336" s="4"/>
      <c r="U336" s="4"/>
      <c r="V336" s="4"/>
      <c r="Z336" s="4"/>
      <c r="AA336" s="4"/>
      <c r="AB336" s="4"/>
      <c r="AC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</row>
    <row r="337" spans="1:62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Q337" s="4"/>
      <c r="R337" s="4"/>
      <c r="S337" s="4"/>
      <c r="T337" s="4"/>
      <c r="U337" s="4"/>
      <c r="V337" s="4"/>
      <c r="Z337" s="4"/>
      <c r="AA337" s="4"/>
      <c r="AB337" s="4"/>
      <c r="AC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</row>
    <row r="338" spans="1:62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Q338" s="4"/>
      <c r="R338" s="4"/>
      <c r="S338" s="4"/>
      <c r="T338" s="4"/>
      <c r="U338" s="4"/>
      <c r="V338" s="4"/>
      <c r="Z338" s="4"/>
      <c r="AA338" s="4"/>
      <c r="AB338" s="4"/>
      <c r="AC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</row>
    <row r="339" spans="1:62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Q339" s="4"/>
      <c r="R339" s="4"/>
      <c r="S339" s="4"/>
      <c r="T339" s="4"/>
      <c r="U339" s="4"/>
      <c r="V339" s="4"/>
      <c r="Z339" s="4"/>
      <c r="AA339" s="4"/>
      <c r="AB339" s="4"/>
      <c r="AC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</row>
    <row r="340" spans="1:62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Q340" s="4"/>
      <c r="R340" s="4"/>
      <c r="S340" s="4"/>
      <c r="T340" s="4"/>
      <c r="U340" s="4"/>
      <c r="V340" s="4"/>
      <c r="Z340" s="4"/>
      <c r="AA340" s="4"/>
      <c r="AB340" s="4"/>
      <c r="AC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</row>
    <row r="341" spans="1:62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Q341" s="4"/>
      <c r="R341" s="4"/>
      <c r="S341" s="4"/>
      <c r="T341" s="4"/>
      <c r="U341" s="4"/>
      <c r="V341" s="4"/>
      <c r="Z341" s="4"/>
      <c r="AA341" s="4"/>
      <c r="AB341" s="4"/>
      <c r="AC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</row>
    <row r="342" spans="1:62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Q342" s="4"/>
      <c r="R342" s="4"/>
      <c r="S342" s="4"/>
      <c r="T342" s="4"/>
      <c r="U342" s="4"/>
      <c r="V342" s="4"/>
      <c r="Z342" s="4"/>
      <c r="AA342" s="4"/>
      <c r="AB342" s="4"/>
      <c r="AC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</row>
    <row r="343" spans="1:62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Q343" s="4"/>
      <c r="R343" s="4"/>
      <c r="S343" s="4"/>
      <c r="T343" s="4"/>
      <c r="U343" s="4"/>
      <c r="V343" s="4"/>
      <c r="Z343" s="4"/>
      <c r="AA343" s="4"/>
      <c r="AB343" s="4"/>
      <c r="AC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</row>
    <row r="344" spans="1:62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Q344" s="4"/>
      <c r="R344" s="4"/>
      <c r="S344" s="4"/>
      <c r="T344" s="4"/>
      <c r="U344" s="4"/>
      <c r="V344" s="4"/>
      <c r="Z344" s="4"/>
      <c r="AA344" s="4"/>
      <c r="AB344" s="4"/>
      <c r="AC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</row>
    <row r="345" spans="1:62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Q345" s="4"/>
      <c r="R345" s="4"/>
      <c r="S345" s="4"/>
      <c r="T345" s="4"/>
      <c r="U345" s="4"/>
      <c r="V345" s="4"/>
      <c r="Z345" s="4"/>
      <c r="AA345" s="4"/>
      <c r="AB345" s="4"/>
      <c r="AC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</row>
    <row r="346" spans="1:62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Q346" s="4"/>
      <c r="R346" s="4"/>
      <c r="S346" s="4"/>
      <c r="T346" s="4"/>
      <c r="U346" s="4"/>
      <c r="V346" s="4"/>
      <c r="Z346" s="4"/>
      <c r="AA346" s="4"/>
      <c r="AB346" s="4"/>
      <c r="AC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</row>
    <row r="347" spans="1:62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Q347" s="4"/>
      <c r="R347" s="4"/>
      <c r="S347" s="4"/>
      <c r="T347" s="4"/>
      <c r="U347" s="4"/>
      <c r="V347" s="4"/>
      <c r="Z347" s="4"/>
      <c r="AA347" s="4"/>
      <c r="AB347" s="4"/>
      <c r="AC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</row>
    <row r="348" spans="1:62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Q348" s="4"/>
      <c r="R348" s="4"/>
      <c r="S348" s="4"/>
      <c r="T348" s="4"/>
      <c r="U348" s="4"/>
      <c r="V348" s="4"/>
      <c r="Z348" s="4"/>
      <c r="AA348" s="4"/>
      <c r="AB348" s="4"/>
      <c r="AC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</row>
    <row r="349" spans="1:62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Q349" s="4"/>
      <c r="R349" s="4"/>
      <c r="S349" s="4"/>
      <c r="T349" s="4"/>
      <c r="U349" s="4"/>
      <c r="V349" s="4"/>
      <c r="Z349" s="4"/>
      <c r="AA349" s="4"/>
      <c r="AB349" s="4"/>
      <c r="AC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</row>
    <row r="350" spans="1:62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Q350" s="4"/>
      <c r="R350" s="4"/>
      <c r="S350" s="4"/>
      <c r="T350" s="4"/>
      <c r="U350" s="4"/>
      <c r="V350" s="4"/>
      <c r="Z350" s="4"/>
      <c r="AA350" s="4"/>
      <c r="AB350" s="4"/>
      <c r="AC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</row>
    <row r="351" spans="1:62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Q351" s="4"/>
      <c r="R351" s="4"/>
      <c r="S351" s="4"/>
      <c r="T351" s="4"/>
      <c r="U351" s="4"/>
      <c r="V351" s="4"/>
      <c r="Z351" s="4"/>
      <c r="AA351" s="4"/>
      <c r="AB351" s="4"/>
      <c r="AC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</row>
    <row r="352" spans="1:62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Q352" s="4"/>
      <c r="R352" s="4"/>
      <c r="S352" s="4"/>
      <c r="T352" s="4"/>
      <c r="U352" s="4"/>
      <c r="V352" s="4"/>
      <c r="Z352" s="4"/>
      <c r="AA352" s="4"/>
      <c r="AB352" s="4"/>
      <c r="AC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</row>
    <row r="353" spans="1:62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Q353" s="4"/>
      <c r="R353" s="4"/>
      <c r="S353" s="4"/>
      <c r="T353" s="4"/>
      <c r="U353" s="4"/>
      <c r="V353" s="4"/>
      <c r="Z353" s="4"/>
      <c r="AA353" s="4"/>
      <c r="AB353" s="4"/>
      <c r="AC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</row>
    <row r="354" spans="1:62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Q354" s="4"/>
      <c r="R354" s="4"/>
      <c r="S354" s="4"/>
      <c r="T354" s="4"/>
      <c r="U354" s="4"/>
      <c r="V354" s="4"/>
      <c r="Z354" s="4"/>
      <c r="AA354" s="4"/>
      <c r="AB354" s="4"/>
      <c r="AC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</row>
    <row r="355" spans="1:62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Q355" s="4"/>
      <c r="R355" s="4"/>
      <c r="S355" s="4"/>
      <c r="T355" s="4"/>
      <c r="U355" s="4"/>
      <c r="V355" s="4"/>
      <c r="Z355" s="4"/>
      <c r="AA355" s="4"/>
      <c r="AB355" s="4"/>
      <c r="AC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</row>
    <row r="356" spans="1:62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Q356" s="4"/>
      <c r="R356" s="4"/>
      <c r="S356" s="4"/>
      <c r="T356" s="4"/>
      <c r="U356" s="4"/>
      <c r="V356" s="4"/>
      <c r="Z356" s="4"/>
      <c r="AA356" s="4"/>
      <c r="AB356" s="4"/>
      <c r="AC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</row>
    <row r="357" spans="1:62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Q357" s="4"/>
      <c r="R357" s="4"/>
      <c r="S357" s="4"/>
      <c r="T357" s="4"/>
      <c r="U357" s="4"/>
      <c r="V357" s="4"/>
      <c r="Z357" s="4"/>
      <c r="AA357" s="4"/>
      <c r="AB357" s="4"/>
      <c r="AC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</row>
    <row r="358" spans="1:62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Q358" s="4"/>
      <c r="R358" s="4"/>
      <c r="S358" s="4"/>
      <c r="T358" s="4"/>
      <c r="U358" s="4"/>
      <c r="V358" s="4"/>
      <c r="Z358" s="4"/>
      <c r="AA358" s="4"/>
      <c r="AB358" s="4"/>
      <c r="AC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</row>
    <row r="359" spans="1:62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Q359" s="4"/>
      <c r="R359" s="4"/>
      <c r="S359" s="4"/>
      <c r="T359" s="4"/>
      <c r="U359" s="4"/>
      <c r="V359" s="4"/>
      <c r="Z359" s="4"/>
      <c r="AA359" s="4"/>
      <c r="AB359" s="4"/>
      <c r="AC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</row>
    <row r="360" spans="1:62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Q360" s="4"/>
      <c r="R360" s="4"/>
      <c r="S360" s="4"/>
      <c r="T360" s="4"/>
      <c r="U360" s="4"/>
      <c r="V360" s="4"/>
      <c r="Z360" s="4"/>
      <c r="AA360" s="4"/>
      <c r="AB360" s="4"/>
      <c r="AC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</row>
    <row r="361" spans="1:62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Q361" s="4"/>
      <c r="R361" s="4"/>
      <c r="S361" s="4"/>
      <c r="T361" s="4"/>
      <c r="U361" s="4"/>
      <c r="V361" s="4"/>
      <c r="Z361" s="4"/>
      <c r="AA361" s="4"/>
      <c r="AB361" s="4"/>
      <c r="AC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</row>
    <row r="362" spans="1:62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Q362" s="4"/>
      <c r="R362" s="4"/>
      <c r="S362" s="4"/>
      <c r="T362" s="4"/>
      <c r="U362" s="4"/>
      <c r="V362" s="4"/>
      <c r="Z362" s="4"/>
      <c r="AA362" s="4"/>
      <c r="AB362" s="4"/>
      <c r="AC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</row>
    <row r="363" spans="1:62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Q363" s="4"/>
      <c r="R363" s="4"/>
      <c r="S363" s="4"/>
      <c r="T363" s="4"/>
      <c r="U363" s="4"/>
      <c r="V363" s="4"/>
      <c r="Z363" s="4"/>
      <c r="AA363" s="4"/>
      <c r="AB363" s="4"/>
      <c r="AC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</row>
    <row r="364" spans="1:62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Q364" s="4"/>
      <c r="R364" s="4"/>
      <c r="S364" s="4"/>
      <c r="T364" s="4"/>
      <c r="U364" s="4"/>
      <c r="V364" s="4"/>
      <c r="Z364" s="4"/>
      <c r="AA364" s="4"/>
      <c r="AB364" s="4"/>
      <c r="AC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</row>
    <row r="365" spans="1:62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Q365" s="4"/>
      <c r="R365" s="4"/>
      <c r="S365" s="4"/>
      <c r="T365" s="4"/>
      <c r="U365" s="4"/>
      <c r="V365" s="4"/>
      <c r="Z365" s="4"/>
      <c r="AA365" s="4"/>
      <c r="AB365" s="4"/>
      <c r="AC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</row>
    <row r="366" spans="1:62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Q366" s="4"/>
      <c r="R366" s="4"/>
      <c r="S366" s="4"/>
      <c r="T366" s="4"/>
      <c r="U366" s="4"/>
      <c r="V366" s="4"/>
      <c r="Z366" s="4"/>
      <c r="AA366" s="4"/>
      <c r="AB366" s="4"/>
      <c r="AC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</row>
    <row r="367" spans="1:62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Q367" s="4"/>
      <c r="R367" s="4"/>
      <c r="S367" s="4"/>
      <c r="T367" s="4"/>
      <c r="U367" s="4"/>
      <c r="V367" s="4"/>
      <c r="Z367" s="4"/>
      <c r="AA367" s="4"/>
      <c r="AB367" s="4"/>
      <c r="AC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</row>
    <row r="368" spans="1:62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Q368" s="4"/>
      <c r="R368" s="4"/>
      <c r="S368" s="4"/>
      <c r="T368" s="4"/>
      <c r="U368" s="4"/>
      <c r="V368" s="4"/>
      <c r="Z368" s="4"/>
      <c r="AA368" s="4"/>
      <c r="AB368" s="4"/>
      <c r="AC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</row>
    <row r="369" spans="1:62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Q369" s="4"/>
      <c r="R369" s="4"/>
      <c r="S369" s="4"/>
      <c r="T369" s="4"/>
      <c r="U369" s="4"/>
      <c r="V369" s="4"/>
      <c r="Z369" s="4"/>
      <c r="AA369" s="4"/>
      <c r="AB369" s="4"/>
      <c r="AC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</row>
    <row r="370" spans="1:62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Q370" s="4"/>
      <c r="R370" s="4"/>
      <c r="S370" s="4"/>
      <c r="T370" s="4"/>
      <c r="U370" s="4"/>
      <c r="V370" s="4"/>
      <c r="Z370" s="4"/>
      <c r="AA370" s="4"/>
      <c r="AB370" s="4"/>
      <c r="AC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</row>
    <row r="371" spans="1:62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Q371" s="4"/>
      <c r="R371" s="4"/>
      <c r="S371" s="4"/>
      <c r="T371" s="4"/>
      <c r="U371" s="4"/>
      <c r="V371" s="4"/>
      <c r="Z371" s="4"/>
      <c r="AA371" s="4"/>
      <c r="AB371" s="4"/>
      <c r="AC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</row>
    <row r="372" spans="1:62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Q372" s="4"/>
      <c r="R372" s="4"/>
      <c r="S372" s="4"/>
      <c r="T372" s="4"/>
      <c r="U372" s="4"/>
      <c r="V372" s="4"/>
      <c r="Z372" s="4"/>
      <c r="AA372" s="4"/>
      <c r="AB372" s="4"/>
      <c r="AC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</row>
    <row r="373" spans="1:62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Q373" s="4"/>
      <c r="R373" s="4"/>
      <c r="S373" s="4"/>
      <c r="T373" s="4"/>
      <c r="U373" s="4"/>
      <c r="V373" s="4"/>
      <c r="Z373" s="4"/>
      <c r="AA373" s="4"/>
      <c r="AB373" s="4"/>
      <c r="AC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</row>
    <row r="374" spans="1:62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Q374" s="4"/>
      <c r="R374" s="4"/>
      <c r="S374" s="4"/>
      <c r="T374" s="4"/>
      <c r="U374" s="4"/>
      <c r="V374" s="4"/>
      <c r="Z374" s="4"/>
      <c r="AA374" s="4"/>
      <c r="AB374" s="4"/>
      <c r="AC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</row>
    <row r="375" spans="1:62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Q375" s="4"/>
      <c r="R375" s="4"/>
      <c r="S375" s="4"/>
      <c r="T375" s="4"/>
      <c r="U375" s="4"/>
      <c r="V375" s="4"/>
      <c r="Z375" s="4"/>
      <c r="AA375" s="4"/>
      <c r="AB375" s="4"/>
      <c r="AC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</row>
    <row r="376" spans="1:62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Q376" s="4"/>
      <c r="R376" s="4"/>
      <c r="S376" s="4"/>
      <c r="T376" s="4"/>
      <c r="U376" s="4"/>
      <c r="V376" s="4"/>
      <c r="Z376" s="4"/>
      <c r="AA376" s="4"/>
      <c r="AB376" s="4"/>
      <c r="AC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</row>
    <row r="377" spans="1:62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Q377" s="4"/>
      <c r="R377" s="4"/>
      <c r="S377" s="4"/>
      <c r="T377" s="4"/>
      <c r="U377" s="4"/>
      <c r="V377" s="4"/>
      <c r="Z377" s="4"/>
      <c r="AA377" s="4"/>
      <c r="AB377" s="4"/>
      <c r="AC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</row>
    <row r="378" spans="1:62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Q378" s="4"/>
      <c r="R378" s="4"/>
      <c r="S378" s="4"/>
      <c r="T378" s="4"/>
      <c r="U378" s="4"/>
      <c r="V378" s="4"/>
      <c r="Z378" s="4"/>
      <c r="AA378" s="4"/>
      <c r="AB378" s="4"/>
      <c r="AC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</row>
    <row r="379" spans="1:62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Q379" s="4"/>
      <c r="R379" s="4"/>
      <c r="S379" s="4"/>
      <c r="T379" s="4"/>
      <c r="U379" s="4"/>
      <c r="V379" s="4"/>
      <c r="Z379" s="4"/>
      <c r="AA379" s="4"/>
      <c r="AB379" s="4"/>
      <c r="AC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</row>
    <row r="380" spans="1:62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Q380" s="4"/>
      <c r="R380" s="4"/>
      <c r="S380" s="4"/>
      <c r="T380" s="4"/>
      <c r="U380" s="4"/>
      <c r="V380" s="4"/>
      <c r="Z380" s="4"/>
      <c r="AA380" s="4"/>
      <c r="AB380" s="4"/>
      <c r="AC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</row>
    <row r="381" spans="1:62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Q381" s="4"/>
      <c r="R381" s="4"/>
      <c r="S381" s="4"/>
      <c r="T381" s="4"/>
      <c r="U381" s="4"/>
      <c r="V381" s="4"/>
      <c r="Z381" s="4"/>
      <c r="AA381" s="4"/>
      <c r="AB381" s="4"/>
      <c r="AC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</row>
    <row r="382" spans="1:62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Q382" s="4"/>
      <c r="R382" s="4"/>
      <c r="S382" s="4"/>
      <c r="T382" s="4"/>
      <c r="U382" s="4"/>
      <c r="V382" s="4"/>
      <c r="Z382" s="4"/>
      <c r="AA382" s="4"/>
      <c r="AB382" s="4"/>
      <c r="AC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</row>
    <row r="383" spans="1:62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Q383" s="4"/>
      <c r="R383" s="4"/>
      <c r="S383" s="4"/>
      <c r="T383" s="4"/>
      <c r="U383" s="4"/>
      <c r="V383" s="4"/>
      <c r="Z383" s="4"/>
      <c r="AA383" s="4"/>
      <c r="AB383" s="4"/>
      <c r="AC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</row>
    <row r="384" spans="1:62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Q384" s="4"/>
      <c r="R384" s="4"/>
      <c r="S384" s="4"/>
      <c r="T384" s="4"/>
      <c r="U384" s="4"/>
      <c r="V384" s="4"/>
      <c r="Z384" s="4"/>
      <c r="AA384" s="4"/>
      <c r="AB384" s="4"/>
      <c r="AC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</row>
    <row r="385" spans="1:62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Q385" s="4"/>
      <c r="R385" s="4"/>
      <c r="S385" s="4"/>
      <c r="T385" s="4"/>
      <c r="U385" s="4"/>
      <c r="V385" s="4"/>
      <c r="Z385" s="4"/>
      <c r="AA385" s="4"/>
      <c r="AB385" s="4"/>
      <c r="AC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</row>
    <row r="386" spans="1:62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Q386" s="4"/>
      <c r="R386" s="4"/>
      <c r="S386" s="4"/>
      <c r="T386" s="4"/>
      <c r="U386" s="4"/>
      <c r="V386" s="4"/>
      <c r="Z386" s="4"/>
      <c r="AA386" s="4"/>
      <c r="AB386" s="4"/>
      <c r="AC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</row>
    <row r="387" spans="1:62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Q387" s="4"/>
      <c r="R387" s="4"/>
      <c r="S387" s="4"/>
      <c r="T387" s="4"/>
      <c r="U387" s="4"/>
      <c r="V387" s="4"/>
      <c r="Z387" s="4"/>
      <c r="AA387" s="4"/>
      <c r="AB387" s="4"/>
      <c r="AC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</row>
    <row r="388" spans="1:62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Q388" s="4"/>
      <c r="R388" s="4"/>
      <c r="S388" s="4"/>
      <c r="T388" s="4"/>
      <c r="U388" s="4"/>
      <c r="V388" s="4"/>
      <c r="Z388" s="4"/>
      <c r="AA388" s="4"/>
      <c r="AB388" s="4"/>
      <c r="AC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</row>
    <row r="389" spans="1:62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Q389" s="4"/>
      <c r="R389" s="4"/>
      <c r="S389" s="4"/>
      <c r="T389" s="4"/>
      <c r="U389" s="4"/>
      <c r="V389" s="4"/>
      <c r="Z389" s="4"/>
      <c r="AA389" s="4"/>
      <c r="AB389" s="4"/>
      <c r="AC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</row>
    <row r="390" spans="1:62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Q390" s="4"/>
      <c r="R390" s="4"/>
      <c r="S390" s="4"/>
      <c r="T390" s="4"/>
      <c r="U390" s="4"/>
      <c r="V390" s="4"/>
      <c r="Z390" s="4"/>
      <c r="AA390" s="4"/>
      <c r="AB390" s="4"/>
      <c r="AC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</row>
    <row r="391" spans="1:62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Q391" s="4"/>
      <c r="R391" s="4"/>
      <c r="S391" s="4"/>
      <c r="T391" s="4"/>
      <c r="U391" s="4"/>
      <c r="V391" s="4"/>
      <c r="Z391" s="4"/>
      <c r="AA391" s="4"/>
      <c r="AB391" s="4"/>
      <c r="AC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</row>
    <row r="392" spans="1:62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Q392" s="4"/>
      <c r="R392" s="4"/>
      <c r="S392" s="4"/>
      <c r="T392" s="4"/>
      <c r="U392" s="4"/>
      <c r="V392" s="4"/>
      <c r="Z392" s="4"/>
      <c r="AA392" s="4"/>
      <c r="AB392" s="4"/>
      <c r="AC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</row>
    <row r="393" spans="1:62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Q393" s="4"/>
      <c r="R393" s="4"/>
      <c r="S393" s="4"/>
      <c r="T393" s="4"/>
      <c r="U393" s="4"/>
      <c r="V393" s="4"/>
      <c r="Z393" s="4"/>
      <c r="AA393" s="4"/>
      <c r="AB393" s="4"/>
      <c r="AC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</row>
    <row r="394" spans="1:62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Q394" s="4"/>
      <c r="R394" s="4"/>
      <c r="S394" s="4"/>
      <c r="T394" s="4"/>
      <c r="U394" s="4"/>
      <c r="V394" s="4"/>
      <c r="Z394" s="4"/>
      <c r="AA394" s="4"/>
      <c r="AB394" s="4"/>
      <c r="AC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</row>
    <row r="395" spans="1:62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Q395" s="4"/>
      <c r="R395" s="4"/>
      <c r="S395" s="4"/>
      <c r="T395" s="4"/>
      <c r="U395" s="4"/>
      <c r="V395" s="4"/>
      <c r="Z395" s="4"/>
      <c r="AA395" s="4"/>
      <c r="AB395" s="4"/>
      <c r="AC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</row>
    <row r="396" spans="1:62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Q396" s="4"/>
      <c r="R396" s="4"/>
      <c r="S396" s="4"/>
      <c r="T396" s="4"/>
      <c r="U396" s="4"/>
      <c r="V396" s="4"/>
      <c r="Z396" s="4"/>
      <c r="AA396" s="4"/>
      <c r="AB396" s="4"/>
      <c r="AC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</row>
    <row r="397" spans="1:62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Q397" s="4"/>
      <c r="R397" s="4"/>
      <c r="S397" s="4"/>
      <c r="T397" s="4"/>
      <c r="U397" s="4"/>
      <c r="V397" s="4"/>
      <c r="Z397" s="4"/>
      <c r="AA397" s="4"/>
      <c r="AB397" s="4"/>
      <c r="AC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</row>
    <row r="398" spans="1:62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Q398" s="4"/>
      <c r="R398" s="4"/>
      <c r="S398" s="4"/>
      <c r="T398" s="4"/>
      <c r="U398" s="4"/>
      <c r="V398" s="4"/>
      <c r="Z398" s="4"/>
      <c r="AA398" s="4"/>
      <c r="AB398" s="4"/>
      <c r="AC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</row>
    <row r="399" spans="1:62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Q399" s="4"/>
      <c r="R399" s="4"/>
      <c r="S399" s="4"/>
      <c r="T399" s="4"/>
      <c r="U399" s="4"/>
      <c r="V399" s="4"/>
      <c r="Z399" s="4"/>
      <c r="AA399" s="4"/>
      <c r="AB399" s="4"/>
      <c r="AC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</row>
    <row r="400" spans="1:62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Q400" s="4"/>
      <c r="R400" s="4"/>
      <c r="S400" s="4"/>
      <c r="T400" s="4"/>
      <c r="U400" s="4"/>
      <c r="V400" s="4"/>
      <c r="Z400" s="4"/>
      <c r="AA400" s="4"/>
      <c r="AB400" s="4"/>
      <c r="AC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</row>
    <row r="401" spans="1:62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Q401" s="4"/>
      <c r="R401" s="4"/>
      <c r="S401" s="4"/>
      <c r="T401" s="4"/>
      <c r="U401" s="4"/>
      <c r="V401" s="4"/>
      <c r="Z401" s="4"/>
      <c r="AA401" s="4"/>
      <c r="AB401" s="4"/>
      <c r="AC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</row>
    <row r="402" spans="1:62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Q402" s="4"/>
      <c r="R402" s="4"/>
      <c r="S402" s="4"/>
      <c r="T402" s="4"/>
      <c r="U402" s="4"/>
      <c r="V402" s="4"/>
      <c r="Z402" s="4"/>
      <c r="AA402" s="4"/>
      <c r="AB402" s="4"/>
      <c r="AC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</row>
    <row r="403" spans="1:62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Q403" s="4"/>
      <c r="R403" s="4"/>
      <c r="S403" s="4"/>
      <c r="T403" s="4"/>
      <c r="U403" s="4"/>
      <c r="V403" s="4"/>
      <c r="Z403" s="4"/>
      <c r="AA403" s="4"/>
      <c r="AB403" s="4"/>
      <c r="AC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</row>
    <row r="404" spans="1:62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Q404" s="4"/>
      <c r="R404" s="4"/>
      <c r="S404" s="4"/>
      <c r="T404" s="4"/>
      <c r="U404" s="4"/>
      <c r="V404" s="4"/>
      <c r="Z404" s="4"/>
      <c r="AA404" s="4"/>
      <c r="AB404" s="4"/>
      <c r="AC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</row>
    <row r="405" spans="1:62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Q405" s="4"/>
      <c r="R405" s="4"/>
      <c r="S405" s="4"/>
      <c r="T405" s="4"/>
      <c r="U405" s="4"/>
      <c r="V405" s="4"/>
      <c r="Z405" s="4"/>
      <c r="AA405" s="4"/>
      <c r="AB405" s="4"/>
      <c r="AC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</row>
    <row r="406" spans="1:62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Q406" s="4"/>
      <c r="R406" s="4"/>
      <c r="S406" s="4"/>
      <c r="T406" s="4"/>
      <c r="U406" s="4"/>
      <c r="V406" s="4"/>
      <c r="Z406" s="4"/>
      <c r="AA406" s="4"/>
      <c r="AB406" s="4"/>
      <c r="AC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</row>
    <row r="407" spans="1:62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Q407" s="4"/>
      <c r="R407" s="4"/>
      <c r="S407" s="4"/>
      <c r="T407" s="4"/>
      <c r="U407" s="4"/>
      <c r="V407" s="4"/>
      <c r="Z407" s="4"/>
      <c r="AA407" s="4"/>
      <c r="AB407" s="4"/>
      <c r="AC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</row>
    <row r="408" spans="1:62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Q408" s="4"/>
      <c r="R408" s="4"/>
      <c r="S408" s="4"/>
      <c r="T408" s="4"/>
      <c r="U408" s="4"/>
      <c r="V408" s="4"/>
      <c r="Z408" s="4"/>
      <c r="AA408" s="4"/>
      <c r="AB408" s="4"/>
      <c r="AC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</row>
    <row r="409" spans="1:62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Q409" s="4"/>
      <c r="R409" s="4"/>
      <c r="S409" s="4"/>
      <c r="T409" s="4"/>
      <c r="U409" s="4"/>
      <c r="V409" s="4"/>
      <c r="Z409" s="4"/>
      <c r="AA409" s="4"/>
      <c r="AB409" s="4"/>
      <c r="AC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</row>
    <row r="410" spans="1:62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Q410" s="4"/>
      <c r="R410" s="4"/>
      <c r="S410" s="4"/>
      <c r="T410" s="4"/>
      <c r="U410" s="4"/>
      <c r="V410" s="4"/>
      <c r="Z410" s="4"/>
      <c r="AA410" s="4"/>
      <c r="AB410" s="4"/>
      <c r="AC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</row>
    <row r="411" spans="1:62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Q411" s="4"/>
      <c r="R411" s="4"/>
      <c r="S411" s="4"/>
      <c r="T411" s="4"/>
      <c r="U411" s="4"/>
      <c r="V411" s="4"/>
      <c r="Z411" s="4"/>
      <c r="AA411" s="4"/>
      <c r="AB411" s="4"/>
      <c r="AC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</row>
    <row r="412" spans="1:62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Q412" s="4"/>
      <c r="R412" s="4"/>
      <c r="S412" s="4"/>
      <c r="T412" s="4"/>
      <c r="U412" s="4"/>
      <c r="V412" s="4"/>
      <c r="Z412" s="4"/>
      <c r="AA412" s="4"/>
      <c r="AB412" s="4"/>
      <c r="AC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</row>
    <row r="413" spans="1:62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Q413" s="4"/>
      <c r="R413" s="4"/>
      <c r="S413" s="4"/>
      <c r="T413" s="4"/>
      <c r="U413" s="4"/>
      <c r="V413" s="4"/>
      <c r="Z413" s="4"/>
      <c r="AA413" s="4"/>
      <c r="AB413" s="4"/>
      <c r="AC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</row>
    <row r="414" spans="1:62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Q414" s="4"/>
      <c r="R414" s="4"/>
      <c r="S414" s="4"/>
      <c r="T414" s="4"/>
      <c r="U414" s="4"/>
      <c r="V414" s="4"/>
      <c r="Z414" s="4"/>
      <c r="AA414" s="4"/>
      <c r="AB414" s="4"/>
      <c r="AC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</row>
    <row r="415" spans="1:62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Q415" s="4"/>
      <c r="R415" s="4"/>
      <c r="S415" s="4"/>
      <c r="T415" s="4"/>
      <c r="U415" s="4"/>
      <c r="V415" s="4"/>
      <c r="Z415" s="4"/>
      <c r="AA415" s="4"/>
      <c r="AB415" s="4"/>
      <c r="AC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</row>
    <row r="416" spans="1:62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Q416" s="4"/>
      <c r="R416" s="4"/>
      <c r="S416" s="4"/>
      <c r="T416" s="4"/>
      <c r="U416" s="4"/>
      <c r="V416" s="4"/>
      <c r="Z416" s="4"/>
      <c r="AA416" s="4"/>
      <c r="AB416" s="4"/>
      <c r="AC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</row>
    <row r="417" spans="1:62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Q417" s="4"/>
      <c r="R417" s="4"/>
      <c r="S417" s="4"/>
      <c r="T417" s="4"/>
      <c r="U417" s="4"/>
      <c r="V417" s="4"/>
      <c r="Z417" s="4"/>
      <c r="AA417" s="4"/>
      <c r="AB417" s="4"/>
      <c r="AC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</row>
    <row r="418" spans="1:62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Q418" s="4"/>
      <c r="R418" s="4"/>
      <c r="S418" s="4"/>
      <c r="T418" s="4"/>
      <c r="U418" s="4"/>
      <c r="V418" s="4"/>
      <c r="Z418" s="4"/>
      <c r="AA418" s="4"/>
      <c r="AB418" s="4"/>
      <c r="AC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</row>
    <row r="419" spans="1:62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Q419" s="4"/>
      <c r="R419" s="4"/>
      <c r="S419" s="4"/>
      <c r="T419" s="4"/>
      <c r="U419" s="4"/>
      <c r="V419" s="4"/>
      <c r="Z419" s="4"/>
      <c r="AA419" s="4"/>
      <c r="AB419" s="4"/>
      <c r="AC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</row>
    <row r="420" spans="1:62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Q420" s="4"/>
      <c r="R420" s="4"/>
      <c r="S420" s="4"/>
      <c r="T420" s="4"/>
      <c r="U420" s="4"/>
      <c r="V420" s="4"/>
      <c r="Z420" s="4"/>
      <c r="AA420" s="4"/>
      <c r="AB420" s="4"/>
      <c r="AC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</row>
    <row r="421" spans="1:62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Q421" s="4"/>
      <c r="R421" s="4"/>
      <c r="S421" s="4"/>
      <c r="T421" s="4"/>
      <c r="U421" s="4"/>
      <c r="V421" s="4"/>
      <c r="Z421" s="4"/>
      <c r="AA421" s="4"/>
      <c r="AB421" s="4"/>
      <c r="AC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</row>
    <row r="422" spans="1:62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Q422" s="4"/>
      <c r="R422" s="4"/>
      <c r="S422" s="4"/>
      <c r="T422" s="4"/>
      <c r="U422" s="4"/>
      <c r="V422" s="4"/>
      <c r="Z422" s="4"/>
      <c r="AA422" s="4"/>
      <c r="AB422" s="4"/>
      <c r="AC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</row>
    <row r="423" spans="1:62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Q423" s="4"/>
      <c r="R423" s="4"/>
      <c r="S423" s="4"/>
      <c r="T423" s="4"/>
      <c r="U423" s="4"/>
      <c r="V423" s="4"/>
      <c r="Z423" s="4"/>
      <c r="AA423" s="4"/>
      <c r="AB423" s="4"/>
      <c r="AC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</row>
    <row r="424" spans="1:62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Q424" s="4"/>
      <c r="R424" s="4"/>
      <c r="S424" s="4"/>
      <c r="T424" s="4"/>
      <c r="U424" s="4"/>
      <c r="V424" s="4"/>
      <c r="Z424" s="4"/>
      <c r="AA424" s="4"/>
      <c r="AB424" s="4"/>
      <c r="AC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</row>
    <row r="425" spans="1:62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Q425" s="4"/>
      <c r="R425" s="4"/>
      <c r="S425" s="4"/>
      <c r="T425" s="4"/>
      <c r="U425" s="4"/>
      <c r="V425" s="4"/>
      <c r="Z425" s="4"/>
      <c r="AA425" s="4"/>
      <c r="AB425" s="4"/>
      <c r="AC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</row>
    <row r="426" spans="1:62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Q426" s="4"/>
      <c r="R426" s="4"/>
      <c r="S426" s="4"/>
      <c r="T426" s="4"/>
      <c r="U426" s="4"/>
      <c r="V426" s="4"/>
      <c r="Z426" s="4"/>
      <c r="AA426" s="4"/>
      <c r="AB426" s="4"/>
      <c r="AC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</row>
    <row r="427" spans="1:62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Q427" s="4"/>
      <c r="R427" s="4"/>
      <c r="S427" s="4"/>
      <c r="T427" s="4"/>
      <c r="U427" s="4"/>
      <c r="V427" s="4"/>
      <c r="Z427" s="4"/>
      <c r="AA427" s="4"/>
      <c r="AB427" s="4"/>
      <c r="AC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</row>
    <row r="428" spans="1:62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Q428" s="4"/>
      <c r="R428" s="4"/>
      <c r="S428" s="4"/>
      <c r="T428" s="4"/>
      <c r="U428" s="4"/>
      <c r="V428" s="4"/>
      <c r="Z428" s="4"/>
      <c r="AA428" s="4"/>
      <c r="AB428" s="4"/>
      <c r="AC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</row>
    <row r="429" spans="1:62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Q429" s="4"/>
      <c r="R429" s="4"/>
      <c r="S429" s="4"/>
      <c r="T429" s="4"/>
      <c r="U429" s="4"/>
      <c r="V429" s="4"/>
      <c r="Z429" s="4"/>
      <c r="AA429" s="4"/>
      <c r="AB429" s="4"/>
      <c r="AC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</row>
    <row r="430" spans="1:62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Q430" s="4"/>
      <c r="R430" s="4"/>
      <c r="S430" s="4"/>
      <c r="T430" s="4"/>
      <c r="U430" s="4"/>
      <c r="V430" s="4"/>
      <c r="Z430" s="4"/>
      <c r="AA430" s="4"/>
      <c r="AB430" s="4"/>
      <c r="AC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</row>
    <row r="431" spans="1:62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Q431" s="4"/>
      <c r="R431" s="4"/>
      <c r="S431" s="4"/>
      <c r="T431" s="4"/>
      <c r="U431" s="4"/>
      <c r="V431" s="4"/>
      <c r="Z431" s="4"/>
      <c r="AA431" s="4"/>
      <c r="AB431" s="4"/>
      <c r="AC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</row>
    <row r="432" spans="1:62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Q432" s="4"/>
      <c r="R432" s="4"/>
      <c r="S432" s="4"/>
      <c r="T432" s="4"/>
      <c r="U432" s="4"/>
      <c r="V432" s="4"/>
      <c r="Z432" s="4"/>
      <c r="AA432" s="4"/>
      <c r="AB432" s="4"/>
      <c r="AC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</row>
    <row r="433" spans="1:62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Q433" s="4"/>
      <c r="R433" s="4"/>
      <c r="S433" s="4"/>
      <c r="T433" s="4"/>
      <c r="U433" s="4"/>
      <c r="V433" s="4"/>
      <c r="Z433" s="4"/>
      <c r="AA433" s="4"/>
      <c r="AB433" s="4"/>
      <c r="AC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</row>
    <row r="434" spans="1:62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Q434" s="4"/>
      <c r="R434" s="4"/>
      <c r="S434" s="4"/>
      <c r="T434" s="4"/>
      <c r="U434" s="4"/>
      <c r="V434" s="4"/>
      <c r="Z434" s="4"/>
      <c r="AA434" s="4"/>
      <c r="AB434" s="4"/>
      <c r="AC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</row>
    <row r="435" spans="1:62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Q435" s="4"/>
      <c r="R435" s="4"/>
      <c r="S435" s="4"/>
      <c r="T435" s="4"/>
      <c r="U435" s="4"/>
      <c r="V435" s="4"/>
      <c r="Z435" s="4"/>
      <c r="AA435" s="4"/>
      <c r="AB435" s="4"/>
      <c r="AC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</row>
    <row r="436" spans="1:62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Q436" s="4"/>
      <c r="R436" s="4"/>
      <c r="S436" s="4"/>
      <c r="T436" s="4"/>
      <c r="U436" s="4"/>
      <c r="V436" s="4"/>
      <c r="Z436" s="4"/>
      <c r="AA436" s="4"/>
      <c r="AB436" s="4"/>
      <c r="AC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</row>
    <row r="437" spans="1:62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Q437" s="4"/>
      <c r="R437" s="4"/>
      <c r="S437" s="4"/>
      <c r="T437" s="4"/>
      <c r="U437" s="4"/>
      <c r="V437" s="4"/>
      <c r="Z437" s="4"/>
      <c r="AA437" s="4"/>
      <c r="AB437" s="4"/>
      <c r="AC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</row>
    <row r="438" spans="1:62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Q438" s="4"/>
      <c r="R438" s="4"/>
      <c r="S438" s="4"/>
      <c r="T438" s="4"/>
      <c r="U438" s="4"/>
      <c r="V438" s="4"/>
      <c r="Z438" s="4"/>
      <c r="AA438" s="4"/>
      <c r="AB438" s="4"/>
      <c r="AC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</row>
    <row r="439" spans="1:62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Q439" s="4"/>
      <c r="R439" s="4"/>
      <c r="S439" s="4"/>
      <c r="T439" s="4"/>
      <c r="U439" s="4"/>
      <c r="V439" s="4"/>
      <c r="Z439" s="4"/>
      <c r="AA439" s="4"/>
      <c r="AB439" s="4"/>
      <c r="AC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</row>
    <row r="440" spans="1:62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Q440" s="4"/>
      <c r="R440" s="4"/>
      <c r="S440" s="4"/>
      <c r="T440" s="4"/>
      <c r="U440" s="4"/>
      <c r="V440" s="4"/>
      <c r="Z440" s="4"/>
      <c r="AA440" s="4"/>
      <c r="AB440" s="4"/>
      <c r="AC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</row>
    <row r="441" spans="1:62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Q441" s="4"/>
      <c r="R441" s="4"/>
      <c r="S441" s="4"/>
      <c r="T441" s="4"/>
      <c r="U441" s="4"/>
      <c r="V441" s="4"/>
      <c r="Z441" s="4"/>
      <c r="AA441" s="4"/>
      <c r="AB441" s="4"/>
      <c r="AC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</row>
    <row r="442" spans="1:62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Q442" s="4"/>
      <c r="R442" s="4"/>
      <c r="S442" s="4"/>
      <c r="T442" s="4"/>
      <c r="U442" s="4"/>
      <c r="V442" s="4"/>
      <c r="Z442" s="4"/>
      <c r="AA442" s="4"/>
      <c r="AB442" s="4"/>
      <c r="AC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</row>
    <row r="443" spans="1:62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Q443" s="4"/>
      <c r="R443" s="4"/>
      <c r="S443" s="4"/>
      <c r="T443" s="4"/>
      <c r="U443" s="4"/>
      <c r="V443" s="4"/>
      <c r="Z443" s="4"/>
      <c r="AA443" s="4"/>
      <c r="AB443" s="4"/>
      <c r="AC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</row>
    <row r="444" spans="1:62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Q444" s="4"/>
      <c r="R444" s="4"/>
      <c r="S444" s="4"/>
      <c r="T444" s="4"/>
      <c r="U444" s="4"/>
      <c r="V444" s="4"/>
      <c r="Z444" s="4"/>
      <c r="AA444" s="4"/>
      <c r="AB444" s="4"/>
      <c r="AC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</row>
    <row r="445" spans="1:62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Q445" s="4"/>
      <c r="R445" s="4"/>
      <c r="S445" s="4"/>
      <c r="T445" s="4"/>
      <c r="U445" s="4"/>
      <c r="V445" s="4"/>
      <c r="Z445" s="4"/>
      <c r="AA445" s="4"/>
      <c r="AB445" s="4"/>
      <c r="AC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</row>
    <row r="446" spans="1:62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Q446" s="4"/>
      <c r="R446" s="4"/>
      <c r="S446" s="4"/>
      <c r="T446" s="4"/>
      <c r="U446" s="4"/>
      <c r="V446" s="4"/>
      <c r="Z446" s="4"/>
      <c r="AA446" s="4"/>
      <c r="AB446" s="4"/>
      <c r="AC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</row>
    <row r="447" spans="1:62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Q447" s="4"/>
      <c r="R447" s="4"/>
      <c r="S447" s="4"/>
      <c r="T447" s="4"/>
      <c r="U447" s="4"/>
      <c r="V447" s="4"/>
      <c r="Z447" s="4"/>
      <c r="AA447" s="4"/>
      <c r="AB447" s="4"/>
      <c r="AC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</row>
    <row r="448" spans="1:62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Q448" s="4"/>
      <c r="R448" s="4"/>
      <c r="S448" s="4"/>
      <c r="T448" s="4"/>
      <c r="U448" s="4"/>
      <c r="V448" s="4"/>
      <c r="Z448" s="4"/>
      <c r="AA448" s="4"/>
      <c r="AB448" s="4"/>
      <c r="AC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</row>
    <row r="449" spans="1:62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Q449" s="4"/>
      <c r="R449" s="4"/>
      <c r="S449" s="4"/>
      <c r="T449" s="4"/>
      <c r="U449" s="4"/>
      <c r="V449" s="4"/>
      <c r="Z449" s="4"/>
      <c r="AA449" s="4"/>
      <c r="AB449" s="4"/>
      <c r="AC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</row>
    <row r="450" spans="1:62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Q450" s="4"/>
      <c r="R450" s="4"/>
      <c r="S450" s="4"/>
      <c r="T450" s="4"/>
      <c r="U450" s="4"/>
      <c r="V450" s="4"/>
      <c r="Z450" s="4"/>
      <c r="AA450" s="4"/>
      <c r="AB450" s="4"/>
      <c r="AC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</row>
    <row r="451" spans="1:62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Q451" s="4"/>
      <c r="R451" s="4"/>
      <c r="S451" s="4"/>
      <c r="T451" s="4"/>
      <c r="U451" s="4"/>
      <c r="V451" s="4"/>
      <c r="Z451" s="4"/>
      <c r="AA451" s="4"/>
      <c r="AB451" s="4"/>
      <c r="AC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</row>
    <row r="452" spans="1:62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Q452" s="4"/>
      <c r="R452" s="4"/>
      <c r="S452" s="4"/>
      <c r="T452" s="4"/>
      <c r="U452" s="4"/>
      <c r="V452" s="4"/>
      <c r="Z452" s="4"/>
      <c r="AA452" s="4"/>
      <c r="AB452" s="4"/>
      <c r="AC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</row>
    <row r="453" spans="1:62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Q453" s="4"/>
      <c r="R453" s="4"/>
      <c r="S453" s="4"/>
      <c r="T453" s="4"/>
      <c r="U453" s="4"/>
      <c r="V453" s="4"/>
      <c r="Z453" s="4"/>
      <c r="AA453" s="4"/>
      <c r="AB453" s="4"/>
      <c r="AC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</row>
    <row r="454" spans="1:62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Q454" s="4"/>
      <c r="R454" s="4"/>
      <c r="S454" s="4"/>
      <c r="T454" s="4"/>
      <c r="U454" s="4"/>
      <c r="V454" s="4"/>
      <c r="Z454" s="4"/>
      <c r="AA454" s="4"/>
      <c r="AB454" s="4"/>
      <c r="AC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</row>
    <row r="455" spans="1:62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Q455" s="4"/>
      <c r="R455" s="4"/>
      <c r="S455" s="4"/>
      <c r="T455" s="4"/>
      <c r="U455" s="4"/>
      <c r="V455" s="4"/>
      <c r="Z455" s="4"/>
      <c r="AA455" s="4"/>
      <c r="AB455" s="4"/>
      <c r="AC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</row>
    <row r="456" spans="1:62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Q456" s="4"/>
      <c r="R456" s="4"/>
      <c r="S456" s="4"/>
      <c r="T456" s="4"/>
      <c r="U456" s="4"/>
      <c r="V456" s="4"/>
      <c r="Z456" s="4"/>
      <c r="AA456" s="4"/>
      <c r="AB456" s="4"/>
      <c r="AC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</row>
    <row r="457" spans="1:62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Q457" s="4"/>
      <c r="R457" s="4"/>
      <c r="S457" s="4"/>
      <c r="T457" s="4"/>
      <c r="U457" s="4"/>
      <c r="V457" s="4"/>
      <c r="Z457" s="4"/>
      <c r="AA457" s="4"/>
      <c r="AB457" s="4"/>
      <c r="AC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</row>
    <row r="458" spans="1:62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Q458" s="4"/>
      <c r="R458" s="4"/>
      <c r="S458" s="4"/>
      <c r="T458" s="4"/>
      <c r="U458" s="4"/>
      <c r="V458" s="4"/>
      <c r="Z458" s="4"/>
      <c r="AA458" s="4"/>
      <c r="AB458" s="4"/>
      <c r="AC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</row>
    <row r="459" spans="1:62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Q459" s="4"/>
      <c r="R459" s="4"/>
      <c r="S459" s="4"/>
      <c r="T459" s="4"/>
      <c r="U459" s="4"/>
      <c r="V459" s="4"/>
      <c r="Z459" s="4"/>
      <c r="AA459" s="4"/>
      <c r="AB459" s="4"/>
      <c r="AC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</row>
    <row r="460" spans="1:62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Q460" s="4"/>
      <c r="R460" s="4"/>
      <c r="S460" s="4"/>
      <c r="T460" s="4"/>
      <c r="U460" s="4"/>
      <c r="V460" s="4"/>
      <c r="Z460" s="4"/>
      <c r="AA460" s="4"/>
      <c r="AB460" s="4"/>
      <c r="AC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</row>
    <row r="461" spans="1:62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Q461" s="4"/>
      <c r="R461" s="4"/>
      <c r="S461" s="4"/>
      <c r="T461" s="4"/>
      <c r="U461" s="4"/>
      <c r="V461" s="4"/>
      <c r="Z461" s="4"/>
      <c r="AA461" s="4"/>
      <c r="AB461" s="4"/>
      <c r="AC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</row>
    <row r="462" spans="1:62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Q462" s="4"/>
      <c r="R462" s="4"/>
      <c r="S462" s="4"/>
      <c r="T462" s="4"/>
      <c r="U462" s="4"/>
      <c r="V462" s="4"/>
      <c r="Z462" s="4"/>
      <c r="AA462" s="4"/>
      <c r="AB462" s="4"/>
      <c r="AC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</row>
    <row r="463" spans="1:62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Q463" s="4"/>
      <c r="R463" s="4"/>
      <c r="S463" s="4"/>
      <c r="T463" s="4"/>
      <c r="U463" s="4"/>
      <c r="V463" s="4"/>
      <c r="Z463" s="4"/>
      <c r="AA463" s="4"/>
      <c r="AB463" s="4"/>
      <c r="AC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</row>
    <row r="464" spans="1:62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Q464" s="4"/>
      <c r="R464" s="4"/>
      <c r="S464" s="4"/>
      <c r="T464" s="4"/>
      <c r="U464" s="4"/>
      <c r="V464" s="4"/>
      <c r="Z464" s="4"/>
      <c r="AA464" s="4"/>
      <c r="AB464" s="4"/>
      <c r="AC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</row>
    <row r="465" spans="1:62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Q465" s="4"/>
      <c r="R465" s="4"/>
      <c r="S465" s="4"/>
      <c r="T465" s="4"/>
      <c r="U465" s="4"/>
      <c r="V465" s="4"/>
      <c r="Z465" s="4"/>
      <c r="AA465" s="4"/>
      <c r="AB465" s="4"/>
      <c r="AC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</row>
    <row r="466" spans="1:62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Q466" s="4"/>
      <c r="R466" s="4"/>
      <c r="S466" s="4"/>
      <c r="T466" s="4"/>
      <c r="U466" s="4"/>
      <c r="V466" s="4"/>
      <c r="Z466" s="4"/>
      <c r="AA466" s="4"/>
      <c r="AB466" s="4"/>
      <c r="AC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</row>
    <row r="467" spans="1:62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Q467" s="4"/>
      <c r="R467" s="4"/>
      <c r="S467" s="4"/>
      <c r="T467" s="4"/>
      <c r="U467" s="4"/>
      <c r="V467" s="4"/>
      <c r="Z467" s="4"/>
      <c r="AA467" s="4"/>
      <c r="AB467" s="4"/>
      <c r="AC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</row>
    <row r="468" spans="1:62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Q468" s="4"/>
      <c r="R468" s="4"/>
      <c r="S468" s="4"/>
      <c r="T468" s="4"/>
      <c r="U468" s="4"/>
      <c r="V468" s="4"/>
      <c r="Z468" s="4"/>
      <c r="AA468" s="4"/>
      <c r="AB468" s="4"/>
      <c r="AC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</row>
    <row r="469" spans="1:62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Q469" s="4"/>
      <c r="R469" s="4"/>
      <c r="S469" s="4"/>
      <c r="T469" s="4"/>
      <c r="U469" s="4"/>
      <c r="V469" s="4"/>
      <c r="Z469" s="4"/>
      <c r="AA469" s="4"/>
      <c r="AB469" s="4"/>
      <c r="AC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</row>
    <row r="470" spans="1:62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Q470" s="4"/>
      <c r="R470" s="4"/>
      <c r="S470" s="4"/>
      <c r="T470" s="4"/>
      <c r="U470" s="4"/>
      <c r="V470" s="4"/>
      <c r="Z470" s="4"/>
      <c r="AA470" s="4"/>
      <c r="AB470" s="4"/>
      <c r="AC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</row>
    <row r="471" spans="1:62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Q471" s="4"/>
      <c r="R471" s="4"/>
      <c r="S471" s="4"/>
      <c r="T471" s="4"/>
      <c r="U471" s="4"/>
      <c r="V471" s="4"/>
      <c r="Z471" s="4"/>
      <c r="AA471" s="4"/>
      <c r="AB471" s="4"/>
      <c r="AC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</row>
    <row r="472" spans="1:62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Q472" s="4"/>
      <c r="R472" s="4"/>
      <c r="S472" s="4"/>
      <c r="T472" s="4"/>
      <c r="U472" s="4"/>
      <c r="V472" s="4"/>
      <c r="Z472" s="4"/>
      <c r="AA472" s="4"/>
      <c r="AB472" s="4"/>
      <c r="AC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</row>
    <row r="473" spans="1:62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Q473" s="4"/>
      <c r="R473" s="4"/>
      <c r="S473" s="4"/>
      <c r="T473" s="4"/>
      <c r="U473" s="4"/>
      <c r="V473" s="4"/>
      <c r="Z473" s="4"/>
      <c r="AA473" s="4"/>
      <c r="AB473" s="4"/>
      <c r="AC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</row>
    <row r="474" spans="1:62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Q474" s="4"/>
      <c r="R474" s="4"/>
      <c r="S474" s="4"/>
      <c r="T474" s="4"/>
      <c r="U474" s="4"/>
      <c r="V474" s="4"/>
      <c r="Z474" s="4"/>
      <c r="AA474" s="4"/>
      <c r="AB474" s="4"/>
      <c r="AC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</row>
    <row r="475" spans="1:62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Q475" s="4"/>
      <c r="R475" s="4"/>
      <c r="S475" s="4"/>
      <c r="T475" s="4"/>
      <c r="U475" s="4"/>
      <c r="V475" s="4"/>
      <c r="Z475" s="4"/>
      <c r="AA475" s="4"/>
      <c r="AB475" s="4"/>
      <c r="AC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</row>
    <row r="476" spans="1:62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Q476" s="4"/>
      <c r="R476" s="4"/>
      <c r="S476" s="4"/>
      <c r="T476" s="4"/>
      <c r="U476" s="4"/>
      <c r="V476" s="4"/>
      <c r="Z476" s="4"/>
      <c r="AA476" s="4"/>
      <c r="AB476" s="4"/>
      <c r="AC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</row>
    <row r="477" spans="1:62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Q477" s="4"/>
      <c r="R477" s="4"/>
      <c r="S477" s="4"/>
      <c r="T477" s="4"/>
      <c r="U477" s="4"/>
      <c r="V477" s="4"/>
      <c r="Z477" s="4"/>
      <c r="AA477" s="4"/>
      <c r="AB477" s="4"/>
      <c r="AC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</row>
    <row r="478" spans="1:62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Q478" s="4"/>
      <c r="R478" s="4"/>
      <c r="S478" s="4"/>
      <c r="T478" s="4"/>
      <c r="U478" s="4"/>
      <c r="V478" s="4"/>
      <c r="Z478" s="4"/>
      <c r="AA478" s="4"/>
      <c r="AB478" s="4"/>
      <c r="AC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</row>
    <row r="479" spans="1:62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Q479" s="4"/>
      <c r="R479" s="4"/>
      <c r="S479" s="4"/>
      <c r="T479" s="4"/>
      <c r="U479" s="4"/>
      <c r="V479" s="4"/>
      <c r="Z479" s="4"/>
      <c r="AA479" s="4"/>
      <c r="AB479" s="4"/>
      <c r="AC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</row>
    <row r="480" spans="1:62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Q480" s="4"/>
      <c r="R480" s="4"/>
      <c r="S480" s="4"/>
      <c r="T480" s="4"/>
      <c r="U480" s="4"/>
      <c r="V480" s="4"/>
      <c r="Z480" s="4"/>
      <c r="AA480" s="4"/>
      <c r="AB480" s="4"/>
      <c r="AC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</row>
    <row r="481" spans="1:62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Q481" s="4"/>
      <c r="R481" s="4"/>
      <c r="S481" s="4"/>
      <c r="T481" s="4"/>
      <c r="U481" s="4"/>
      <c r="V481" s="4"/>
      <c r="Z481" s="4"/>
      <c r="AA481" s="4"/>
      <c r="AB481" s="4"/>
      <c r="AC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</row>
    <row r="482" spans="1:62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Q482" s="4"/>
      <c r="R482" s="4"/>
      <c r="S482" s="4"/>
      <c r="T482" s="4"/>
      <c r="U482" s="4"/>
      <c r="V482" s="4"/>
      <c r="Z482" s="4"/>
      <c r="AA482" s="4"/>
      <c r="AB482" s="4"/>
      <c r="AC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</row>
    <row r="483" spans="1:62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Q483" s="4"/>
      <c r="R483" s="4"/>
      <c r="S483" s="4"/>
      <c r="T483" s="4"/>
      <c r="U483" s="4"/>
      <c r="V483" s="4"/>
      <c r="Z483" s="4"/>
      <c r="AA483" s="4"/>
      <c r="AB483" s="4"/>
      <c r="AC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</row>
    <row r="484" spans="1:62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Q484" s="4"/>
      <c r="R484" s="4"/>
      <c r="S484" s="4"/>
      <c r="T484" s="4"/>
      <c r="U484" s="4"/>
      <c r="V484" s="4"/>
      <c r="Z484" s="4"/>
      <c r="AA484" s="4"/>
      <c r="AB484" s="4"/>
      <c r="AC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</row>
    <row r="485" spans="1:62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Q485" s="4"/>
      <c r="R485" s="4"/>
      <c r="S485" s="4"/>
      <c r="T485" s="4"/>
      <c r="U485" s="4"/>
      <c r="V485" s="4"/>
      <c r="Z485" s="4"/>
      <c r="AA485" s="4"/>
      <c r="AB485" s="4"/>
      <c r="AC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</row>
    <row r="486" spans="1:62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Q486" s="4"/>
      <c r="R486" s="4"/>
      <c r="S486" s="4"/>
      <c r="T486" s="4"/>
      <c r="U486" s="4"/>
      <c r="V486" s="4"/>
      <c r="Z486" s="4"/>
      <c r="AA486" s="4"/>
      <c r="AB486" s="4"/>
      <c r="AC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</row>
    <row r="487" spans="1:62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Q487" s="4"/>
      <c r="R487" s="4"/>
      <c r="S487" s="4"/>
      <c r="T487" s="4"/>
      <c r="U487" s="4"/>
      <c r="V487" s="4"/>
      <c r="Z487" s="4"/>
      <c r="AA487" s="4"/>
      <c r="AB487" s="4"/>
      <c r="AC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</row>
    <row r="488" spans="1:62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Q488" s="4"/>
      <c r="R488" s="4"/>
      <c r="S488" s="4"/>
      <c r="T488" s="4"/>
      <c r="U488" s="4"/>
      <c r="V488" s="4"/>
      <c r="Z488" s="4"/>
      <c r="AA488" s="4"/>
      <c r="AB488" s="4"/>
      <c r="AC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</row>
    <row r="489" spans="1:62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Q489" s="4"/>
      <c r="R489" s="4"/>
      <c r="S489" s="4"/>
      <c r="T489" s="4"/>
      <c r="U489" s="4"/>
      <c r="V489" s="4"/>
      <c r="Z489" s="4"/>
      <c r="AA489" s="4"/>
      <c r="AB489" s="4"/>
      <c r="AC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</row>
    <row r="490" spans="1:62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Q490" s="4"/>
      <c r="R490" s="4"/>
      <c r="S490" s="4"/>
      <c r="T490" s="4"/>
      <c r="U490" s="4"/>
      <c r="V490" s="4"/>
      <c r="Z490" s="4"/>
      <c r="AA490" s="4"/>
      <c r="AB490" s="4"/>
      <c r="AC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</row>
    <row r="491" spans="1:62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Q491" s="4"/>
      <c r="R491" s="4"/>
      <c r="S491" s="4"/>
      <c r="T491" s="4"/>
      <c r="U491" s="4"/>
      <c r="V491" s="4"/>
      <c r="Z491" s="4"/>
      <c r="AA491" s="4"/>
      <c r="AB491" s="4"/>
      <c r="AC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</row>
    <row r="492" spans="1:62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Q492" s="4"/>
      <c r="R492" s="4"/>
      <c r="S492" s="4"/>
      <c r="T492" s="4"/>
      <c r="U492" s="4"/>
      <c r="V492" s="4"/>
      <c r="Z492" s="4"/>
      <c r="AA492" s="4"/>
      <c r="AB492" s="4"/>
      <c r="AC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</row>
    <row r="493" spans="1:62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Q493" s="4"/>
      <c r="R493" s="4"/>
      <c r="S493" s="4"/>
      <c r="T493" s="4"/>
      <c r="U493" s="4"/>
      <c r="V493" s="4"/>
      <c r="Z493" s="4"/>
      <c r="AA493" s="4"/>
      <c r="AB493" s="4"/>
      <c r="AC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</row>
    <row r="494" spans="1:62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Q494" s="4"/>
      <c r="R494" s="4"/>
      <c r="S494" s="4"/>
      <c r="T494" s="4"/>
      <c r="U494" s="4"/>
      <c r="V494" s="4"/>
      <c r="Z494" s="4"/>
      <c r="AA494" s="4"/>
      <c r="AB494" s="4"/>
      <c r="AC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</row>
    <row r="495" spans="1:62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Q495" s="4"/>
      <c r="R495" s="4"/>
      <c r="S495" s="4"/>
      <c r="T495" s="4"/>
      <c r="U495" s="4"/>
      <c r="V495" s="4"/>
      <c r="Z495" s="4"/>
      <c r="AA495" s="4"/>
      <c r="AB495" s="4"/>
      <c r="AC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</row>
    <row r="496" spans="1:62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Q496" s="4"/>
      <c r="R496" s="4"/>
      <c r="S496" s="4"/>
      <c r="T496" s="4"/>
      <c r="U496" s="4"/>
      <c r="V496" s="4"/>
      <c r="Z496" s="4"/>
      <c r="AA496" s="4"/>
      <c r="AB496" s="4"/>
      <c r="AC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</row>
    <row r="497" spans="1:62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Q497" s="4"/>
      <c r="R497" s="4"/>
      <c r="S497" s="4"/>
      <c r="T497" s="4"/>
      <c r="U497" s="4"/>
      <c r="V497" s="4"/>
      <c r="Z497" s="4"/>
      <c r="AA497" s="4"/>
      <c r="AB497" s="4"/>
      <c r="AC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</row>
    <row r="498" spans="1:62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Q498" s="4"/>
      <c r="R498" s="4"/>
      <c r="S498" s="4"/>
      <c r="T498" s="4"/>
      <c r="U498" s="4"/>
      <c r="V498" s="4"/>
      <c r="Z498" s="4"/>
      <c r="AA498" s="4"/>
      <c r="AB498" s="4"/>
      <c r="AC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</row>
    <row r="499" spans="1:62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Q499" s="4"/>
      <c r="R499" s="4"/>
      <c r="S499" s="4"/>
      <c r="T499" s="4"/>
      <c r="U499" s="4"/>
      <c r="V499" s="4"/>
      <c r="Z499" s="4"/>
      <c r="AA499" s="4"/>
      <c r="AB499" s="4"/>
      <c r="AC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</row>
    <row r="500" spans="1:62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Q500" s="4"/>
      <c r="R500" s="4"/>
      <c r="S500" s="4"/>
      <c r="T500" s="4"/>
      <c r="U500" s="4"/>
      <c r="V500" s="4"/>
      <c r="Z500" s="4"/>
      <c r="AA500" s="4"/>
      <c r="AB500" s="4"/>
      <c r="AC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</row>
    <row r="501" spans="1:62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Q501" s="4"/>
      <c r="R501" s="4"/>
      <c r="S501" s="4"/>
      <c r="T501" s="4"/>
      <c r="U501" s="4"/>
      <c r="V501" s="4"/>
      <c r="Z501" s="4"/>
      <c r="AA501" s="4"/>
      <c r="AB501" s="4"/>
      <c r="AC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</row>
    <row r="502" spans="1:62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Q502" s="4"/>
      <c r="R502" s="4"/>
      <c r="S502" s="4"/>
      <c r="T502" s="4"/>
      <c r="U502" s="4"/>
      <c r="V502" s="4"/>
      <c r="Z502" s="4"/>
      <c r="AA502" s="4"/>
      <c r="AB502" s="4"/>
      <c r="AC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</row>
    <row r="503" spans="1:62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Q503" s="4"/>
      <c r="R503" s="4"/>
      <c r="S503" s="4"/>
      <c r="T503" s="4"/>
      <c r="U503" s="4"/>
      <c r="V503" s="4"/>
      <c r="Z503" s="4"/>
      <c r="AA503" s="4"/>
      <c r="AB503" s="4"/>
      <c r="AC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</row>
    <row r="504" spans="1:62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Q504" s="4"/>
      <c r="R504" s="4"/>
      <c r="S504" s="4"/>
      <c r="T504" s="4"/>
      <c r="U504" s="4"/>
      <c r="V504" s="4"/>
      <c r="Z504" s="4"/>
      <c r="AA504" s="4"/>
      <c r="AB504" s="4"/>
      <c r="AC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</row>
    <row r="505" spans="1:62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Q505" s="4"/>
      <c r="R505" s="4"/>
      <c r="S505" s="4"/>
      <c r="T505" s="4"/>
      <c r="U505" s="4"/>
      <c r="V505" s="4"/>
      <c r="Z505" s="4"/>
      <c r="AA505" s="4"/>
      <c r="AB505" s="4"/>
      <c r="AC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</row>
    <row r="506" spans="1:62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Q506" s="4"/>
      <c r="R506" s="4"/>
      <c r="S506" s="4"/>
      <c r="T506" s="4"/>
      <c r="U506" s="4"/>
      <c r="V506" s="4"/>
      <c r="Z506" s="4"/>
      <c r="AA506" s="4"/>
      <c r="AB506" s="4"/>
      <c r="AC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</row>
    <row r="507" spans="1:62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Q507" s="4"/>
      <c r="R507" s="4"/>
      <c r="S507" s="4"/>
      <c r="T507" s="4"/>
      <c r="U507" s="4"/>
      <c r="V507" s="4"/>
      <c r="Z507" s="4"/>
      <c r="AA507" s="4"/>
      <c r="AB507" s="4"/>
      <c r="AC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</row>
    <row r="508" spans="1:62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Q508" s="4"/>
      <c r="R508" s="4"/>
      <c r="S508" s="4"/>
      <c r="T508" s="4"/>
      <c r="U508" s="4"/>
      <c r="V508" s="4"/>
      <c r="Z508" s="4"/>
      <c r="AA508" s="4"/>
      <c r="AB508" s="4"/>
      <c r="AC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</row>
    <row r="509" spans="1:62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Q509" s="4"/>
      <c r="R509" s="4"/>
      <c r="S509" s="4"/>
      <c r="T509" s="4"/>
      <c r="U509" s="4"/>
      <c r="V509" s="4"/>
      <c r="Z509" s="4"/>
      <c r="AA509" s="4"/>
      <c r="AB509" s="4"/>
      <c r="AC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</row>
    <row r="510" spans="1:62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Q510" s="4"/>
      <c r="R510" s="4"/>
      <c r="S510" s="4"/>
      <c r="T510" s="4"/>
      <c r="U510" s="4"/>
      <c r="V510" s="4"/>
      <c r="Z510" s="4"/>
      <c r="AA510" s="4"/>
      <c r="AB510" s="4"/>
      <c r="AC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</row>
    <row r="511" spans="1:62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Q511" s="4"/>
      <c r="R511" s="4"/>
      <c r="S511" s="4"/>
      <c r="T511" s="4"/>
      <c r="U511" s="4"/>
      <c r="V511" s="4"/>
      <c r="Z511" s="4"/>
      <c r="AA511" s="4"/>
      <c r="AB511" s="4"/>
      <c r="AC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</row>
    <row r="512" spans="1:62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Q512" s="4"/>
      <c r="R512" s="4"/>
      <c r="S512" s="4"/>
      <c r="T512" s="4"/>
      <c r="U512" s="4"/>
      <c r="V512" s="4"/>
      <c r="Z512" s="4"/>
      <c r="AA512" s="4"/>
      <c r="AB512" s="4"/>
      <c r="AC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</row>
    <row r="513" spans="1:62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Q513" s="4"/>
      <c r="R513" s="4"/>
      <c r="S513" s="4"/>
      <c r="T513" s="4"/>
      <c r="U513" s="4"/>
      <c r="V513" s="4"/>
      <c r="Z513" s="4"/>
      <c r="AA513" s="4"/>
      <c r="AB513" s="4"/>
      <c r="AC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</row>
    <row r="514" spans="1:62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Q514" s="4"/>
      <c r="R514" s="4"/>
      <c r="S514" s="4"/>
      <c r="T514" s="4"/>
      <c r="U514" s="4"/>
      <c r="V514" s="4"/>
      <c r="Z514" s="4"/>
      <c r="AA514" s="4"/>
      <c r="AB514" s="4"/>
      <c r="AC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</row>
    <row r="515" spans="1:62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Q515" s="4"/>
      <c r="R515" s="4"/>
      <c r="S515" s="4"/>
      <c r="T515" s="4"/>
      <c r="U515" s="4"/>
      <c r="V515" s="4"/>
      <c r="Z515" s="4"/>
      <c r="AA515" s="4"/>
      <c r="AB515" s="4"/>
      <c r="AC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</row>
    <row r="516" spans="1:62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Q516" s="4"/>
      <c r="R516" s="4"/>
      <c r="S516" s="4"/>
      <c r="T516" s="4"/>
      <c r="U516" s="4"/>
      <c r="V516" s="4"/>
      <c r="Z516" s="4"/>
      <c r="AA516" s="4"/>
      <c r="AB516" s="4"/>
      <c r="AC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</row>
    <row r="517" spans="1:62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Q517" s="4"/>
      <c r="R517" s="4"/>
      <c r="S517" s="4"/>
      <c r="T517" s="4"/>
      <c r="U517" s="4"/>
      <c r="V517" s="4"/>
      <c r="Z517" s="4"/>
      <c r="AA517" s="4"/>
      <c r="AB517" s="4"/>
      <c r="AC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</row>
    <row r="518" spans="1:62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Q518" s="4"/>
      <c r="R518" s="4"/>
      <c r="S518" s="4"/>
      <c r="T518" s="4"/>
      <c r="U518" s="4"/>
      <c r="V518" s="4"/>
      <c r="Z518" s="4"/>
      <c r="AA518" s="4"/>
      <c r="AB518" s="4"/>
      <c r="AC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</row>
    <row r="519" spans="1:62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Q519" s="4"/>
      <c r="R519" s="4"/>
      <c r="S519" s="4"/>
      <c r="T519" s="4"/>
      <c r="U519" s="4"/>
      <c r="V519" s="4"/>
      <c r="Z519" s="4"/>
      <c r="AA519" s="4"/>
      <c r="AB519" s="4"/>
      <c r="AC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</row>
    <row r="520" spans="1:62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Q520" s="4"/>
      <c r="R520" s="4"/>
      <c r="S520" s="4"/>
      <c r="T520" s="4"/>
      <c r="U520" s="4"/>
      <c r="V520" s="4"/>
      <c r="Z520" s="4"/>
      <c r="AA520" s="4"/>
      <c r="AB520" s="4"/>
      <c r="AC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</row>
    <row r="521" spans="1:62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Q521" s="4"/>
      <c r="R521" s="4"/>
      <c r="S521" s="4"/>
      <c r="T521" s="4"/>
      <c r="U521" s="4"/>
      <c r="V521" s="4"/>
      <c r="Z521" s="4"/>
      <c r="AA521" s="4"/>
      <c r="AB521" s="4"/>
      <c r="AC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</row>
    <row r="522" spans="1:62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Q522" s="4"/>
      <c r="R522" s="4"/>
      <c r="S522" s="4"/>
      <c r="T522" s="4"/>
      <c r="U522" s="4"/>
      <c r="V522" s="4"/>
      <c r="Z522" s="4"/>
      <c r="AA522" s="4"/>
      <c r="AB522" s="4"/>
      <c r="AC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</row>
    <row r="523" spans="1:62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Q523" s="4"/>
      <c r="R523" s="4"/>
      <c r="S523" s="4"/>
      <c r="T523" s="4"/>
      <c r="U523" s="4"/>
      <c r="V523" s="4"/>
      <c r="Z523" s="4"/>
      <c r="AA523" s="4"/>
      <c r="AB523" s="4"/>
      <c r="AC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</row>
    <row r="524" spans="1:62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Q524" s="4"/>
      <c r="R524" s="4"/>
      <c r="S524" s="4"/>
      <c r="T524" s="4"/>
      <c r="U524" s="4"/>
      <c r="V524" s="4"/>
      <c r="Z524" s="4"/>
      <c r="AA524" s="4"/>
      <c r="AB524" s="4"/>
      <c r="AC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</row>
    <row r="525" spans="1:62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Q525" s="4"/>
      <c r="R525" s="4"/>
      <c r="S525" s="4"/>
      <c r="T525" s="4"/>
      <c r="U525" s="4"/>
      <c r="V525" s="4"/>
      <c r="Z525" s="4"/>
      <c r="AA525" s="4"/>
      <c r="AB525" s="4"/>
      <c r="AC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</row>
    <row r="526" spans="1:62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Q526" s="4"/>
      <c r="R526" s="4"/>
      <c r="S526" s="4"/>
      <c r="T526" s="4"/>
      <c r="U526" s="4"/>
      <c r="V526" s="4"/>
      <c r="Z526" s="4"/>
      <c r="AA526" s="4"/>
      <c r="AB526" s="4"/>
      <c r="AC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</row>
    <row r="527" spans="1:62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Q527" s="4"/>
      <c r="R527" s="4"/>
      <c r="S527" s="4"/>
      <c r="T527" s="4"/>
      <c r="U527" s="4"/>
      <c r="V527" s="4"/>
      <c r="Z527" s="4"/>
      <c r="AA527" s="4"/>
      <c r="AB527" s="4"/>
      <c r="AC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</row>
    <row r="528" spans="1:62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Q528" s="4"/>
      <c r="R528" s="4"/>
      <c r="S528" s="4"/>
      <c r="T528" s="4"/>
      <c r="U528" s="4"/>
      <c r="V528" s="4"/>
      <c r="Z528" s="4"/>
      <c r="AA528" s="4"/>
      <c r="AB528" s="4"/>
      <c r="AC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</row>
    <row r="529" spans="1:62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Q529" s="4"/>
      <c r="R529" s="4"/>
      <c r="S529" s="4"/>
      <c r="T529" s="4"/>
      <c r="U529" s="4"/>
      <c r="V529" s="4"/>
      <c r="Z529" s="4"/>
      <c r="AA529" s="4"/>
      <c r="AB529" s="4"/>
      <c r="AC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</row>
    <row r="530" spans="1:62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Q530" s="4"/>
      <c r="R530" s="4"/>
      <c r="S530" s="4"/>
      <c r="T530" s="4"/>
      <c r="U530" s="4"/>
      <c r="V530" s="4"/>
      <c r="Z530" s="4"/>
      <c r="AA530" s="4"/>
      <c r="AB530" s="4"/>
      <c r="AC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</row>
    <row r="531" spans="1:62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Q531" s="4"/>
      <c r="R531" s="4"/>
      <c r="S531" s="4"/>
      <c r="T531" s="4"/>
      <c r="U531" s="4"/>
      <c r="V531" s="4"/>
      <c r="Z531" s="4"/>
      <c r="AA531" s="4"/>
      <c r="AB531" s="4"/>
      <c r="AC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</row>
    <row r="532" spans="1:62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Q532" s="4"/>
      <c r="R532" s="4"/>
      <c r="S532" s="4"/>
      <c r="T532" s="4"/>
      <c r="U532" s="4"/>
      <c r="V532" s="4"/>
      <c r="Z532" s="4"/>
      <c r="AA532" s="4"/>
      <c r="AB532" s="4"/>
      <c r="AC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</row>
    <row r="533" spans="1:62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Q533" s="4"/>
      <c r="R533" s="4"/>
      <c r="S533" s="4"/>
      <c r="T533" s="4"/>
      <c r="U533" s="4"/>
      <c r="V533" s="4"/>
      <c r="Z533" s="4"/>
      <c r="AA533" s="4"/>
      <c r="AB533" s="4"/>
      <c r="AC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</row>
    <row r="534" spans="1:62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Q534" s="4"/>
      <c r="R534" s="4"/>
      <c r="S534" s="4"/>
      <c r="T534" s="4"/>
      <c r="U534" s="4"/>
      <c r="V534" s="4"/>
      <c r="Z534" s="4"/>
      <c r="AA534" s="4"/>
      <c r="AB534" s="4"/>
      <c r="AC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</row>
    <row r="535" spans="1:62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Q535" s="4"/>
      <c r="R535" s="4"/>
      <c r="S535" s="4"/>
      <c r="T535" s="4"/>
      <c r="U535" s="4"/>
      <c r="V535" s="4"/>
      <c r="Z535" s="4"/>
      <c r="AA535" s="4"/>
      <c r="AB535" s="4"/>
      <c r="AC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</row>
    <row r="536" spans="1:62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Q536" s="4"/>
      <c r="R536" s="4"/>
      <c r="S536" s="4"/>
      <c r="T536" s="4"/>
      <c r="U536" s="4"/>
      <c r="V536" s="4"/>
      <c r="Z536" s="4"/>
      <c r="AA536" s="4"/>
      <c r="AB536" s="4"/>
      <c r="AC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</row>
    <row r="537" spans="1:62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Q537" s="4"/>
      <c r="R537" s="4"/>
      <c r="S537" s="4"/>
      <c r="T537" s="4"/>
      <c r="U537" s="4"/>
      <c r="V537" s="4"/>
      <c r="Z537" s="4"/>
      <c r="AA537" s="4"/>
      <c r="AB537" s="4"/>
      <c r="AC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</row>
    <row r="538" spans="1:62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Q538" s="4"/>
      <c r="R538" s="4"/>
      <c r="S538" s="4"/>
      <c r="T538" s="4"/>
      <c r="U538" s="4"/>
      <c r="V538" s="4"/>
      <c r="Z538" s="4"/>
      <c r="AA538" s="4"/>
      <c r="AB538" s="4"/>
      <c r="AC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</row>
    <row r="539" spans="1:62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Q539" s="4"/>
      <c r="R539" s="4"/>
      <c r="S539" s="4"/>
      <c r="T539" s="4"/>
      <c r="U539" s="4"/>
      <c r="V539" s="4"/>
      <c r="Z539" s="4"/>
      <c r="AA539" s="4"/>
      <c r="AB539" s="4"/>
      <c r="AC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</row>
    <row r="540" spans="1:62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Q540" s="4"/>
      <c r="R540" s="4"/>
      <c r="S540" s="4"/>
      <c r="T540" s="4"/>
      <c r="U540" s="4"/>
      <c r="V540" s="4"/>
      <c r="Z540" s="4"/>
      <c r="AA540" s="4"/>
      <c r="AB540" s="4"/>
      <c r="AC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</row>
    <row r="541" spans="1:62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Q541" s="4"/>
      <c r="R541" s="4"/>
      <c r="S541" s="4"/>
      <c r="T541" s="4"/>
      <c r="U541" s="4"/>
      <c r="V541" s="4"/>
      <c r="Z541" s="4"/>
      <c r="AA541" s="4"/>
      <c r="AB541" s="4"/>
      <c r="AC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</row>
    <row r="542" spans="1:62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Q542" s="4"/>
      <c r="R542" s="4"/>
      <c r="S542" s="4"/>
      <c r="T542" s="4"/>
      <c r="U542" s="4"/>
      <c r="V542" s="4"/>
      <c r="Z542" s="4"/>
      <c r="AA542" s="4"/>
      <c r="AB542" s="4"/>
      <c r="AC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</row>
    <row r="543" spans="1:62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Q543" s="4"/>
      <c r="R543" s="4"/>
      <c r="S543" s="4"/>
      <c r="T543" s="4"/>
      <c r="U543" s="4"/>
      <c r="V543" s="4"/>
      <c r="Z543" s="4"/>
      <c r="AA543" s="4"/>
      <c r="AB543" s="4"/>
      <c r="AC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</row>
    <row r="544" spans="1:62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Q544" s="4"/>
      <c r="R544" s="4"/>
      <c r="S544" s="4"/>
      <c r="T544" s="4"/>
      <c r="U544" s="4"/>
      <c r="V544" s="4"/>
      <c r="Z544" s="4"/>
      <c r="AA544" s="4"/>
      <c r="AB544" s="4"/>
      <c r="AC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</row>
    <row r="545" spans="1:62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Q545" s="4"/>
      <c r="R545" s="4"/>
      <c r="S545" s="4"/>
      <c r="T545" s="4"/>
      <c r="U545" s="4"/>
      <c r="V545" s="4"/>
      <c r="Z545" s="4"/>
      <c r="AA545" s="4"/>
      <c r="AB545" s="4"/>
      <c r="AC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</row>
    <row r="546" spans="1:62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Q546" s="4"/>
      <c r="R546" s="4"/>
      <c r="S546" s="4"/>
      <c r="T546" s="4"/>
      <c r="U546" s="4"/>
      <c r="V546" s="4"/>
      <c r="Z546" s="4"/>
      <c r="AA546" s="4"/>
      <c r="AB546" s="4"/>
      <c r="AC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</row>
    <row r="547" spans="1:62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Q547" s="4"/>
      <c r="R547" s="4"/>
      <c r="S547" s="4"/>
      <c r="T547" s="4"/>
      <c r="U547" s="4"/>
      <c r="V547" s="4"/>
      <c r="Z547" s="4"/>
      <c r="AA547" s="4"/>
      <c r="AB547" s="4"/>
      <c r="AC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</row>
    <row r="548" spans="1:62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Q548" s="4"/>
      <c r="R548" s="4"/>
      <c r="S548" s="4"/>
      <c r="T548" s="4"/>
      <c r="U548" s="4"/>
      <c r="V548" s="4"/>
      <c r="Z548" s="4"/>
      <c r="AA548" s="4"/>
      <c r="AB548" s="4"/>
      <c r="AC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</row>
    <row r="549" spans="1:62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Q549" s="4"/>
      <c r="R549" s="4"/>
      <c r="S549" s="4"/>
      <c r="T549" s="4"/>
      <c r="U549" s="4"/>
      <c r="V549" s="4"/>
      <c r="Z549" s="4"/>
      <c r="AA549" s="4"/>
      <c r="AB549" s="4"/>
      <c r="AC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</row>
    <row r="550" spans="1:62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Q550" s="4"/>
      <c r="R550" s="4"/>
      <c r="S550" s="4"/>
      <c r="T550" s="4"/>
      <c r="U550" s="4"/>
      <c r="V550" s="4"/>
      <c r="Z550" s="4"/>
      <c r="AA550" s="4"/>
      <c r="AB550" s="4"/>
      <c r="AC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</row>
    <row r="551" spans="1:62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Q551" s="4"/>
      <c r="R551" s="4"/>
      <c r="S551" s="4"/>
      <c r="T551" s="4"/>
      <c r="U551" s="4"/>
      <c r="V551" s="4"/>
      <c r="Z551" s="4"/>
      <c r="AA551" s="4"/>
      <c r="AB551" s="4"/>
      <c r="AC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</row>
    <row r="552" spans="1:62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Q552" s="4"/>
      <c r="R552" s="4"/>
      <c r="S552" s="4"/>
      <c r="T552" s="4"/>
      <c r="U552" s="4"/>
      <c r="V552" s="4"/>
      <c r="Z552" s="4"/>
      <c r="AA552" s="4"/>
      <c r="AB552" s="4"/>
      <c r="AC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</row>
    <row r="553" spans="1:62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Q553" s="4"/>
      <c r="R553" s="4"/>
      <c r="S553" s="4"/>
      <c r="T553" s="4"/>
      <c r="U553" s="4"/>
      <c r="V553" s="4"/>
      <c r="Z553" s="4"/>
      <c r="AA553" s="4"/>
      <c r="AB553" s="4"/>
      <c r="AC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</row>
    <row r="554" spans="1:62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Q554" s="4"/>
      <c r="R554" s="4"/>
      <c r="S554" s="4"/>
      <c r="T554" s="4"/>
      <c r="U554" s="4"/>
      <c r="V554" s="4"/>
      <c r="Z554" s="4"/>
      <c r="AA554" s="4"/>
      <c r="AB554" s="4"/>
      <c r="AC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</row>
    <row r="555" spans="1:62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Q555" s="4"/>
      <c r="R555" s="4"/>
      <c r="S555" s="4"/>
      <c r="T555" s="4"/>
      <c r="U555" s="4"/>
      <c r="V555" s="4"/>
      <c r="Z555" s="4"/>
      <c r="AA555" s="4"/>
      <c r="AB555" s="4"/>
      <c r="AC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</row>
    <row r="556" spans="1:62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Q556" s="4"/>
      <c r="R556" s="4"/>
      <c r="S556" s="4"/>
      <c r="T556" s="4"/>
      <c r="U556" s="4"/>
      <c r="V556" s="4"/>
      <c r="Z556" s="4"/>
      <c r="AA556" s="4"/>
      <c r="AB556" s="4"/>
      <c r="AC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</row>
    <row r="557" spans="1:62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Q557" s="4"/>
      <c r="R557" s="4"/>
      <c r="S557" s="4"/>
      <c r="T557" s="4"/>
      <c r="U557" s="4"/>
      <c r="V557" s="4"/>
      <c r="Z557" s="4"/>
      <c r="AA557" s="4"/>
      <c r="AB557" s="4"/>
      <c r="AC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</row>
    <row r="558" spans="1:62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Q558" s="4"/>
      <c r="R558" s="4"/>
      <c r="S558" s="4"/>
      <c r="T558" s="4"/>
      <c r="U558" s="4"/>
      <c r="V558" s="4"/>
      <c r="Z558" s="4"/>
      <c r="AA558" s="4"/>
      <c r="AB558" s="4"/>
      <c r="AC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</row>
    <row r="559" spans="1:62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Q559" s="4"/>
      <c r="R559" s="4"/>
      <c r="S559" s="4"/>
      <c r="T559" s="4"/>
      <c r="U559" s="4"/>
      <c r="V559" s="4"/>
      <c r="Z559" s="4"/>
      <c r="AA559" s="4"/>
      <c r="AB559" s="4"/>
      <c r="AC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</row>
    <row r="560" spans="1:62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Q560" s="4"/>
      <c r="R560" s="4"/>
      <c r="S560" s="4"/>
      <c r="T560" s="4"/>
      <c r="U560" s="4"/>
      <c r="V560" s="4"/>
      <c r="Z560" s="4"/>
      <c r="AA560" s="4"/>
      <c r="AB560" s="4"/>
      <c r="AC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</row>
    <row r="561" spans="1:62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Q561" s="4"/>
      <c r="R561" s="4"/>
      <c r="S561" s="4"/>
      <c r="T561" s="4"/>
      <c r="U561" s="4"/>
      <c r="V561" s="4"/>
      <c r="Z561" s="4"/>
      <c r="AA561" s="4"/>
      <c r="AB561" s="4"/>
      <c r="AC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</row>
    <row r="562" spans="1:62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Q562" s="4"/>
      <c r="R562" s="4"/>
      <c r="S562" s="4"/>
      <c r="T562" s="4"/>
      <c r="U562" s="4"/>
      <c r="V562" s="4"/>
      <c r="Z562" s="4"/>
      <c r="AA562" s="4"/>
      <c r="AB562" s="4"/>
      <c r="AC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</row>
    <row r="563" spans="1:62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Q563" s="4"/>
      <c r="R563" s="4"/>
      <c r="S563" s="4"/>
      <c r="T563" s="4"/>
      <c r="U563" s="4"/>
      <c r="V563" s="4"/>
      <c r="Z563" s="4"/>
      <c r="AA563" s="4"/>
      <c r="AB563" s="4"/>
      <c r="AC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</row>
    <row r="564" spans="1:62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Q564" s="4"/>
      <c r="R564" s="4"/>
      <c r="S564" s="4"/>
      <c r="T564" s="4"/>
      <c r="U564" s="4"/>
      <c r="V564" s="4"/>
      <c r="Z564" s="4"/>
      <c r="AA564" s="4"/>
      <c r="AB564" s="4"/>
      <c r="AC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</row>
    <row r="565" spans="1:62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Q565" s="4"/>
      <c r="R565" s="4"/>
      <c r="S565" s="4"/>
      <c r="T565" s="4"/>
      <c r="U565" s="4"/>
      <c r="V565" s="4"/>
      <c r="Z565" s="4"/>
      <c r="AA565" s="4"/>
      <c r="AB565" s="4"/>
      <c r="AC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</row>
    <row r="566" spans="1:62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Q566" s="4"/>
      <c r="R566" s="4"/>
      <c r="S566" s="4"/>
      <c r="T566" s="4"/>
      <c r="U566" s="4"/>
      <c r="V566" s="4"/>
      <c r="Z566" s="4"/>
      <c r="AA566" s="4"/>
      <c r="AB566" s="4"/>
      <c r="AC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</row>
    <row r="567" spans="1:62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Q567" s="4"/>
      <c r="R567" s="4"/>
      <c r="S567" s="4"/>
      <c r="T567" s="4"/>
      <c r="U567" s="4"/>
      <c r="V567" s="4"/>
      <c r="Z567" s="4"/>
      <c r="AA567" s="4"/>
      <c r="AB567" s="4"/>
      <c r="AC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</row>
    <row r="568" spans="1:62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Q568" s="4"/>
      <c r="R568" s="4"/>
      <c r="S568" s="4"/>
      <c r="T568" s="4"/>
      <c r="U568" s="4"/>
      <c r="V568" s="4"/>
      <c r="Z568" s="4"/>
      <c r="AA568" s="4"/>
      <c r="AB568" s="4"/>
      <c r="AC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</row>
    <row r="569" spans="1:62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Q569" s="4"/>
      <c r="R569" s="4"/>
      <c r="S569" s="4"/>
      <c r="T569" s="4"/>
      <c r="U569" s="4"/>
      <c r="V569" s="4"/>
      <c r="Z569" s="4"/>
      <c r="AA569" s="4"/>
      <c r="AB569" s="4"/>
      <c r="AC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</row>
    <row r="570" spans="1:62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Q570" s="4"/>
      <c r="R570" s="4"/>
      <c r="S570" s="4"/>
      <c r="T570" s="4"/>
      <c r="U570" s="4"/>
      <c r="V570" s="4"/>
      <c r="Z570" s="4"/>
      <c r="AA570" s="4"/>
      <c r="AB570" s="4"/>
      <c r="AC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</row>
    <row r="571" spans="1:62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Q571" s="4"/>
      <c r="R571" s="4"/>
      <c r="S571" s="4"/>
      <c r="T571" s="4"/>
      <c r="U571" s="4"/>
      <c r="V571" s="4"/>
      <c r="Z571" s="4"/>
      <c r="AA571" s="4"/>
      <c r="AB571" s="4"/>
      <c r="AC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</row>
    <row r="572" spans="1:62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Q572" s="4"/>
      <c r="R572" s="4"/>
      <c r="S572" s="4"/>
      <c r="T572" s="4"/>
      <c r="U572" s="4"/>
      <c r="V572" s="4"/>
      <c r="Z572" s="4"/>
      <c r="AA572" s="4"/>
      <c r="AB572" s="4"/>
      <c r="AC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</row>
    <row r="573" spans="1:62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Q573" s="4"/>
      <c r="R573" s="4"/>
      <c r="S573" s="4"/>
      <c r="T573" s="4"/>
      <c r="U573" s="4"/>
      <c r="V573" s="4"/>
      <c r="Z573" s="4"/>
      <c r="AA573" s="4"/>
      <c r="AB573" s="4"/>
      <c r="AC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</row>
    <row r="574" spans="1:62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Q574" s="4"/>
      <c r="R574" s="4"/>
      <c r="S574" s="4"/>
      <c r="T574" s="4"/>
      <c r="U574" s="4"/>
      <c r="V574" s="4"/>
      <c r="Z574" s="4"/>
      <c r="AA574" s="4"/>
      <c r="AB574" s="4"/>
      <c r="AC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</row>
    <row r="575" spans="1:62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Q575" s="4"/>
      <c r="R575" s="4"/>
      <c r="S575" s="4"/>
      <c r="T575" s="4"/>
      <c r="U575" s="4"/>
      <c r="V575" s="4"/>
      <c r="Z575" s="4"/>
      <c r="AA575" s="4"/>
      <c r="AB575" s="4"/>
      <c r="AC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</row>
    <row r="576" spans="1:62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Q576" s="4"/>
      <c r="R576" s="4"/>
      <c r="S576" s="4"/>
      <c r="T576" s="4"/>
      <c r="U576" s="4"/>
      <c r="V576" s="4"/>
      <c r="Z576" s="4"/>
      <c r="AA576" s="4"/>
      <c r="AB576" s="4"/>
      <c r="AC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</row>
    <row r="577" spans="1:62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Q577" s="4"/>
      <c r="R577" s="4"/>
      <c r="S577" s="4"/>
      <c r="T577" s="4"/>
      <c r="U577" s="4"/>
      <c r="V577" s="4"/>
      <c r="Z577" s="4"/>
      <c r="AA577" s="4"/>
      <c r="AB577" s="4"/>
      <c r="AC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</row>
    <row r="578" spans="1:62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Q578" s="4"/>
      <c r="R578" s="4"/>
      <c r="S578" s="4"/>
      <c r="T578" s="4"/>
      <c r="U578" s="4"/>
      <c r="V578" s="4"/>
      <c r="Z578" s="4"/>
      <c r="AA578" s="4"/>
      <c r="AB578" s="4"/>
      <c r="AC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</row>
    <row r="579" spans="1:62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Q579" s="4"/>
      <c r="R579" s="4"/>
      <c r="S579" s="4"/>
      <c r="T579" s="4"/>
      <c r="U579" s="4"/>
      <c r="V579" s="4"/>
      <c r="Z579" s="4"/>
      <c r="AA579" s="4"/>
      <c r="AB579" s="4"/>
      <c r="AC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</row>
    <row r="580" spans="1:62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Q580" s="4"/>
      <c r="R580" s="4"/>
      <c r="S580" s="4"/>
      <c r="T580" s="4"/>
      <c r="U580" s="4"/>
      <c r="V580" s="4"/>
      <c r="Z580" s="4"/>
      <c r="AA580" s="4"/>
      <c r="AB580" s="4"/>
      <c r="AC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</row>
    <row r="581" spans="1:62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Q581" s="4"/>
      <c r="R581" s="4"/>
      <c r="S581" s="4"/>
      <c r="T581" s="4"/>
      <c r="U581" s="4"/>
      <c r="V581" s="4"/>
      <c r="Z581" s="4"/>
      <c r="AA581" s="4"/>
      <c r="AB581" s="4"/>
      <c r="AC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</row>
    <row r="582" spans="1:62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Q582" s="4"/>
      <c r="R582" s="4"/>
      <c r="S582" s="4"/>
      <c r="T582" s="4"/>
      <c r="U582" s="4"/>
      <c r="V582" s="4"/>
      <c r="Z582" s="4"/>
      <c r="AA582" s="4"/>
      <c r="AB582" s="4"/>
      <c r="AC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</row>
    <row r="583" spans="1:62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Q583" s="4"/>
      <c r="R583" s="4"/>
      <c r="S583" s="4"/>
      <c r="T583" s="4"/>
      <c r="U583" s="4"/>
      <c r="V583" s="4"/>
      <c r="Z583" s="4"/>
      <c r="AA583" s="4"/>
      <c r="AB583" s="4"/>
      <c r="AC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</row>
    <row r="584" spans="1:62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Q584" s="4"/>
      <c r="R584" s="4"/>
      <c r="S584" s="4"/>
      <c r="T584" s="4"/>
      <c r="U584" s="4"/>
      <c r="V584" s="4"/>
      <c r="Z584" s="4"/>
      <c r="AA584" s="4"/>
      <c r="AB584" s="4"/>
      <c r="AC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</row>
    <row r="585" spans="1:62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Q585" s="4"/>
      <c r="R585" s="4"/>
      <c r="S585" s="4"/>
      <c r="T585" s="4"/>
      <c r="U585" s="4"/>
      <c r="V585" s="4"/>
      <c r="Z585" s="4"/>
      <c r="AA585" s="4"/>
      <c r="AB585" s="4"/>
      <c r="AC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</row>
    <row r="586" spans="1:62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Q586" s="4"/>
      <c r="R586" s="4"/>
      <c r="S586" s="4"/>
      <c r="T586" s="4"/>
      <c r="U586" s="4"/>
      <c r="V586" s="4"/>
      <c r="Z586" s="4"/>
      <c r="AA586" s="4"/>
      <c r="AB586" s="4"/>
      <c r="AC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</row>
    <row r="587" spans="1:62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Q587" s="4"/>
      <c r="R587" s="4"/>
      <c r="S587" s="4"/>
      <c r="T587" s="4"/>
      <c r="U587" s="4"/>
      <c r="V587" s="4"/>
      <c r="Z587" s="4"/>
      <c r="AA587" s="4"/>
      <c r="AB587" s="4"/>
      <c r="AC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</row>
    <row r="588" spans="1:62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Q588" s="4"/>
      <c r="R588" s="4"/>
      <c r="S588" s="4"/>
      <c r="T588" s="4"/>
      <c r="U588" s="4"/>
      <c r="V588" s="4"/>
      <c r="Z588" s="4"/>
      <c r="AA588" s="4"/>
      <c r="AB588" s="4"/>
      <c r="AC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</row>
    <row r="589" spans="1:62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Q589" s="4"/>
      <c r="R589" s="4"/>
      <c r="S589" s="4"/>
      <c r="T589" s="4"/>
      <c r="U589" s="4"/>
      <c r="V589" s="4"/>
      <c r="Z589" s="4"/>
      <c r="AA589" s="4"/>
      <c r="AB589" s="4"/>
      <c r="AC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</row>
    <row r="590" spans="1:62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Q590" s="4"/>
      <c r="R590" s="4"/>
      <c r="S590" s="4"/>
      <c r="T590" s="4"/>
      <c r="U590" s="4"/>
      <c r="V590" s="4"/>
      <c r="Z590" s="4"/>
      <c r="AA590" s="4"/>
      <c r="AB590" s="4"/>
      <c r="AC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</row>
    <row r="591" spans="1:62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Q591" s="4"/>
      <c r="R591" s="4"/>
      <c r="S591" s="4"/>
      <c r="T591" s="4"/>
      <c r="U591" s="4"/>
      <c r="V591" s="4"/>
      <c r="Z591" s="4"/>
      <c r="AA591" s="4"/>
      <c r="AB591" s="4"/>
      <c r="AC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</row>
    <row r="592" spans="1:62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Q592" s="4"/>
      <c r="R592" s="4"/>
      <c r="S592" s="4"/>
      <c r="T592" s="4"/>
      <c r="U592" s="4"/>
      <c r="V592" s="4"/>
      <c r="Z592" s="4"/>
      <c r="AA592" s="4"/>
      <c r="AB592" s="4"/>
      <c r="AC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</row>
    <row r="593" spans="1:62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Q593" s="4"/>
      <c r="R593" s="4"/>
      <c r="S593" s="4"/>
      <c r="T593" s="4"/>
      <c r="U593" s="4"/>
      <c r="V593" s="4"/>
      <c r="Z593" s="4"/>
      <c r="AA593" s="4"/>
      <c r="AB593" s="4"/>
      <c r="AC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</row>
    <row r="594" spans="1:62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Q594" s="4"/>
      <c r="R594" s="4"/>
      <c r="S594" s="4"/>
      <c r="T594" s="4"/>
      <c r="U594" s="4"/>
      <c r="V594" s="4"/>
      <c r="Z594" s="4"/>
      <c r="AA594" s="4"/>
      <c r="AB594" s="4"/>
      <c r="AC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</row>
    <row r="595" spans="1:62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Q595" s="4"/>
      <c r="R595" s="4"/>
      <c r="S595" s="4"/>
      <c r="T595" s="4"/>
      <c r="U595" s="4"/>
      <c r="V595" s="4"/>
      <c r="Z595" s="4"/>
      <c r="AA595" s="4"/>
      <c r="AB595" s="4"/>
      <c r="AC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</row>
    <row r="596" spans="1:62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Q596" s="4"/>
      <c r="R596" s="4"/>
      <c r="S596" s="4"/>
      <c r="T596" s="4"/>
      <c r="U596" s="4"/>
      <c r="V596" s="4"/>
      <c r="Z596" s="4"/>
      <c r="AA596" s="4"/>
      <c r="AB596" s="4"/>
      <c r="AC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</row>
    <row r="597" spans="1:62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Q597" s="4"/>
      <c r="R597" s="4"/>
      <c r="S597" s="4"/>
      <c r="T597" s="4"/>
      <c r="U597" s="4"/>
      <c r="V597" s="4"/>
      <c r="Z597" s="4"/>
      <c r="AA597" s="4"/>
      <c r="AB597" s="4"/>
      <c r="AC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</row>
    <row r="598" spans="1:62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Q598" s="4"/>
      <c r="R598" s="4"/>
      <c r="S598" s="4"/>
      <c r="T598" s="4"/>
      <c r="U598" s="4"/>
      <c r="V598" s="4"/>
      <c r="Z598" s="4"/>
      <c r="AA598" s="4"/>
      <c r="AB598" s="4"/>
      <c r="AC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</row>
    <row r="599" spans="1:62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Q599" s="4"/>
      <c r="R599" s="4"/>
      <c r="S599" s="4"/>
      <c r="T599" s="4"/>
      <c r="U599" s="4"/>
      <c r="V599" s="4"/>
      <c r="Z599" s="4"/>
      <c r="AA599" s="4"/>
      <c r="AB599" s="4"/>
      <c r="AC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</row>
    <row r="600" spans="1:62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Q600" s="4"/>
      <c r="R600" s="4"/>
      <c r="S600" s="4"/>
      <c r="T600" s="4"/>
      <c r="U600" s="4"/>
      <c r="V600" s="4"/>
      <c r="Z600" s="4"/>
      <c r="AA600" s="4"/>
      <c r="AB600" s="4"/>
      <c r="AC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</row>
    <row r="601" spans="1:62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Q601" s="4"/>
      <c r="R601" s="4"/>
      <c r="S601" s="4"/>
      <c r="T601" s="4"/>
      <c r="U601" s="4"/>
      <c r="V601" s="4"/>
      <c r="Z601" s="4"/>
      <c r="AA601" s="4"/>
      <c r="AB601" s="4"/>
      <c r="AC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</row>
    <row r="602" spans="1:62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Q602" s="4"/>
      <c r="R602" s="4"/>
      <c r="S602" s="4"/>
      <c r="T602" s="4"/>
      <c r="U602" s="4"/>
      <c r="V602" s="4"/>
      <c r="Z602" s="4"/>
      <c r="AA602" s="4"/>
      <c r="AB602" s="4"/>
      <c r="AC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</row>
    <row r="603" spans="1:62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Q603" s="4"/>
      <c r="R603" s="4"/>
      <c r="S603" s="4"/>
      <c r="T603" s="4"/>
      <c r="U603" s="4"/>
      <c r="V603" s="4"/>
      <c r="Z603" s="4"/>
      <c r="AA603" s="4"/>
      <c r="AB603" s="4"/>
      <c r="AC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</row>
    <row r="604" spans="1:62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Q604" s="4"/>
      <c r="R604" s="4"/>
      <c r="S604" s="4"/>
      <c r="T604" s="4"/>
      <c r="U604" s="4"/>
      <c r="V604" s="4"/>
      <c r="Z604" s="4"/>
      <c r="AA604" s="4"/>
      <c r="AB604" s="4"/>
      <c r="AC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</row>
    <row r="605" spans="1:62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Q605" s="4"/>
      <c r="R605" s="4"/>
      <c r="S605" s="4"/>
      <c r="T605" s="4"/>
      <c r="U605" s="4"/>
      <c r="V605" s="4"/>
      <c r="Z605" s="4"/>
      <c r="AA605" s="4"/>
      <c r="AB605" s="4"/>
      <c r="AC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</row>
    <row r="606" spans="1:62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Q606" s="4"/>
      <c r="R606" s="4"/>
      <c r="S606" s="4"/>
      <c r="T606" s="4"/>
      <c r="U606" s="4"/>
      <c r="V606" s="4"/>
      <c r="Z606" s="4"/>
      <c r="AA606" s="4"/>
      <c r="AB606" s="4"/>
      <c r="AC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</row>
    <row r="607" spans="1:62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Q607" s="4"/>
      <c r="R607" s="4"/>
      <c r="S607" s="4"/>
      <c r="T607" s="4"/>
      <c r="U607" s="4"/>
      <c r="V607" s="4"/>
      <c r="Z607" s="4"/>
      <c r="AA607" s="4"/>
      <c r="AB607" s="4"/>
      <c r="AC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</row>
    <row r="608" spans="1:62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Q608" s="4"/>
      <c r="R608" s="4"/>
      <c r="S608" s="4"/>
      <c r="T608" s="4"/>
      <c r="U608" s="4"/>
      <c r="V608" s="4"/>
      <c r="Z608" s="4"/>
      <c r="AA608" s="4"/>
      <c r="AB608" s="4"/>
      <c r="AC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</row>
    <row r="609" spans="1:62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Q609" s="4"/>
      <c r="R609" s="4"/>
      <c r="S609" s="4"/>
      <c r="T609" s="4"/>
      <c r="U609" s="4"/>
      <c r="V609" s="4"/>
      <c r="Z609" s="4"/>
      <c r="AA609" s="4"/>
      <c r="AB609" s="4"/>
      <c r="AC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</row>
    <row r="610" spans="1:62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Q610" s="4"/>
      <c r="R610" s="4"/>
      <c r="S610" s="4"/>
      <c r="T610" s="4"/>
      <c r="U610" s="4"/>
      <c r="V610" s="4"/>
      <c r="Z610" s="4"/>
      <c r="AA610" s="4"/>
      <c r="AB610" s="4"/>
      <c r="AC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</row>
    <row r="611" spans="1:62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Q611" s="4"/>
      <c r="R611" s="4"/>
      <c r="S611" s="4"/>
      <c r="T611" s="4"/>
      <c r="U611" s="4"/>
      <c r="V611" s="4"/>
      <c r="Z611" s="4"/>
      <c r="AA611" s="4"/>
      <c r="AB611" s="4"/>
      <c r="AC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</row>
    <row r="612" spans="1:62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Q612" s="4"/>
      <c r="R612" s="4"/>
      <c r="S612" s="4"/>
      <c r="T612" s="4"/>
      <c r="U612" s="4"/>
      <c r="V612" s="4"/>
      <c r="Z612" s="4"/>
      <c r="AA612" s="4"/>
      <c r="AB612" s="4"/>
      <c r="AC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</row>
    <row r="613" spans="1:62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Q613" s="4"/>
      <c r="R613" s="4"/>
      <c r="S613" s="4"/>
      <c r="T613" s="4"/>
      <c r="U613" s="4"/>
      <c r="V613" s="4"/>
      <c r="Z613" s="4"/>
      <c r="AA613" s="4"/>
      <c r="AB613" s="4"/>
      <c r="AC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</row>
    <row r="614" spans="1:62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Q614" s="4"/>
      <c r="R614" s="4"/>
      <c r="S614" s="4"/>
      <c r="T614" s="4"/>
      <c r="U614" s="4"/>
      <c r="V614" s="4"/>
      <c r="Z614" s="4"/>
      <c r="AA614" s="4"/>
      <c r="AB614" s="4"/>
      <c r="AC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</row>
    <row r="615" spans="1:62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Q615" s="4"/>
      <c r="R615" s="4"/>
      <c r="S615" s="4"/>
      <c r="T615" s="4"/>
      <c r="U615" s="4"/>
      <c r="V615" s="4"/>
      <c r="Z615" s="4"/>
      <c r="AA615" s="4"/>
      <c r="AB615" s="4"/>
      <c r="AC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</row>
    <row r="616" spans="1:62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Q616" s="4"/>
      <c r="R616" s="4"/>
      <c r="S616" s="4"/>
      <c r="T616" s="4"/>
      <c r="U616" s="4"/>
      <c r="V616" s="4"/>
      <c r="Z616" s="4"/>
      <c r="AA616" s="4"/>
      <c r="AB616" s="4"/>
      <c r="AC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</row>
    <row r="617" spans="1:62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Q617" s="4"/>
      <c r="R617" s="4"/>
      <c r="S617" s="4"/>
      <c r="T617" s="4"/>
      <c r="U617" s="4"/>
      <c r="V617" s="4"/>
      <c r="Z617" s="4"/>
      <c r="AA617" s="4"/>
      <c r="AB617" s="4"/>
      <c r="AC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</row>
    <row r="618" spans="1:62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Q618" s="4"/>
      <c r="R618" s="4"/>
      <c r="S618" s="4"/>
      <c r="T618" s="4"/>
      <c r="U618" s="4"/>
      <c r="V618" s="4"/>
      <c r="Z618" s="4"/>
      <c r="AA618" s="4"/>
      <c r="AB618" s="4"/>
      <c r="AC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</row>
    <row r="619" spans="1:62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Q619" s="4"/>
      <c r="R619" s="4"/>
      <c r="S619" s="4"/>
      <c r="T619" s="4"/>
      <c r="U619" s="4"/>
      <c r="V619" s="4"/>
      <c r="Z619" s="4"/>
      <c r="AA619" s="4"/>
      <c r="AB619" s="4"/>
      <c r="AC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</row>
    <row r="620" spans="1:62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Q620" s="4"/>
      <c r="R620" s="4"/>
      <c r="S620" s="4"/>
      <c r="T620" s="4"/>
      <c r="U620" s="4"/>
      <c r="V620" s="4"/>
      <c r="Z620" s="4"/>
      <c r="AA620" s="4"/>
      <c r="AB620" s="4"/>
      <c r="AC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</row>
    <row r="621" spans="1:62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Q621" s="4"/>
      <c r="R621" s="4"/>
      <c r="S621" s="4"/>
      <c r="T621" s="4"/>
      <c r="U621" s="4"/>
      <c r="V621" s="4"/>
      <c r="Z621" s="4"/>
      <c r="AA621" s="4"/>
      <c r="AB621" s="4"/>
      <c r="AC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</row>
    <row r="622" spans="1:62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Q622" s="4"/>
      <c r="R622" s="4"/>
      <c r="S622" s="4"/>
      <c r="T622" s="4"/>
      <c r="U622" s="4"/>
      <c r="V622" s="4"/>
      <c r="Z622" s="4"/>
      <c r="AA622" s="4"/>
      <c r="AB622" s="4"/>
      <c r="AC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</row>
    <row r="623" spans="1:62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Q623" s="4"/>
      <c r="R623" s="4"/>
      <c r="S623" s="4"/>
      <c r="T623" s="4"/>
      <c r="U623" s="4"/>
      <c r="V623" s="4"/>
      <c r="Z623" s="4"/>
      <c r="AA623" s="4"/>
      <c r="AB623" s="4"/>
      <c r="AC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</row>
    <row r="624" spans="1:62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Q624" s="4"/>
      <c r="R624" s="4"/>
      <c r="S624" s="4"/>
      <c r="T624" s="4"/>
      <c r="U624" s="4"/>
      <c r="V624" s="4"/>
      <c r="Z624" s="4"/>
      <c r="AA624" s="4"/>
      <c r="AB624" s="4"/>
      <c r="AC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</row>
    <row r="625" spans="1:62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Q625" s="4"/>
      <c r="R625" s="4"/>
      <c r="S625" s="4"/>
      <c r="T625" s="4"/>
      <c r="U625" s="4"/>
      <c r="V625" s="4"/>
      <c r="Z625" s="4"/>
      <c r="AA625" s="4"/>
      <c r="AB625" s="4"/>
      <c r="AC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</row>
    <row r="626" spans="1:62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Q626" s="4"/>
      <c r="R626" s="4"/>
      <c r="S626" s="4"/>
      <c r="T626" s="4"/>
      <c r="U626" s="4"/>
      <c r="V626" s="4"/>
      <c r="Z626" s="4"/>
      <c r="AA626" s="4"/>
      <c r="AB626" s="4"/>
      <c r="AC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</row>
    <row r="627" spans="1:62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Q627" s="4"/>
      <c r="R627" s="4"/>
      <c r="S627" s="4"/>
      <c r="T627" s="4"/>
      <c r="U627" s="4"/>
      <c r="V627" s="4"/>
      <c r="Z627" s="4"/>
      <c r="AA627" s="4"/>
      <c r="AB627" s="4"/>
      <c r="AC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</row>
    <row r="628" spans="1:62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Q628" s="4"/>
      <c r="R628" s="4"/>
      <c r="S628" s="4"/>
      <c r="T628" s="4"/>
      <c r="U628" s="4"/>
      <c r="V628" s="4"/>
      <c r="Z628" s="4"/>
      <c r="AA628" s="4"/>
      <c r="AB628" s="4"/>
      <c r="AC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</row>
    <row r="629" spans="1:62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Q629" s="4"/>
      <c r="R629" s="4"/>
      <c r="S629" s="4"/>
      <c r="T629" s="4"/>
      <c r="U629" s="4"/>
      <c r="V629" s="4"/>
      <c r="Z629" s="4"/>
      <c r="AA629" s="4"/>
      <c r="AB629" s="4"/>
      <c r="AC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</row>
    <row r="630" spans="1:62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Q630" s="4"/>
      <c r="R630" s="4"/>
      <c r="S630" s="4"/>
      <c r="T630" s="4"/>
      <c r="U630" s="4"/>
      <c r="V630" s="4"/>
      <c r="Z630" s="4"/>
      <c r="AA630" s="4"/>
      <c r="AB630" s="4"/>
      <c r="AC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</row>
    <row r="631" spans="1:62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Q631" s="4"/>
      <c r="R631" s="4"/>
      <c r="S631" s="4"/>
      <c r="T631" s="4"/>
      <c r="U631" s="4"/>
      <c r="V631" s="4"/>
      <c r="Z631" s="4"/>
      <c r="AA631" s="4"/>
      <c r="AB631" s="4"/>
      <c r="AC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</row>
    <row r="632" spans="1:62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Q632" s="4"/>
      <c r="R632" s="4"/>
      <c r="S632" s="4"/>
      <c r="T632" s="4"/>
      <c r="U632" s="4"/>
      <c r="V632" s="4"/>
      <c r="Z632" s="4"/>
      <c r="AA632" s="4"/>
      <c r="AB632" s="4"/>
      <c r="AC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</row>
    <row r="633" spans="1:62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Q633" s="4"/>
      <c r="R633" s="4"/>
      <c r="S633" s="4"/>
      <c r="T633" s="4"/>
      <c r="U633" s="4"/>
      <c r="V633" s="4"/>
      <c r="Z633" s="4"/>
      <c r="AA633" s="4"/>
      <c r="AB633" s="4"/>
      <c r="AC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</row>
    <row r="634" spans="1:62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Q634" s="4"/>
      <c r="R634" s="4"/>
      <c r="S634" s="4"/>
      <c r="T634" s="4"/>
      <c r="U634" s="4"/>
      <c r="V634" s="4"/>
      <c r="Z634" s="4"/>
      <c r="AA634" s="4"/>
      <c r="AB634" s="4"/>
      <c r="AC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</row>
    <row r="635" spans="1:62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Q635" s="4"/>
      <c r="R635" s="4"/>
      <c r="S635" s="4"/>
      <c r="T635" s="4"/>
      <c r="U635" s="4"/>
      <c r="V635" s="4"/>
      <c r="Z635" s="4"/>
      <c r="AA635" s="4"/>
      <c r="AB635" s="4"/>
      <c r="AC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</row>
    <row r="636" spans="1:62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Q636" s="4"/>
      <c r="R636" s="4"/>
      <c r="S636" s="4"/>
      <c r="T636" s="4"/>
      <c r="U636" s="4"/>
      <c r="V636" s="4"/>
      <c r="Z636" s="4"/>
      <c r="AA636" s="4"/>
      <c r="AB636" s="4"/>
      <c r="AC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</row>
    <row r="637" spans="1:62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Q637" s="4"/>
      <c r="R637" s="4"/>
      <c r="S637" s="4"/>
      <c r="T637" s="4"/>
      <c r="U637" s="4"/>
      <c r="V637" s="4"/>
      <c r="Z637" s="4"/>
      <c r="AA637" s="4"/>
      <c r="AB637" s="4"/>
      <c r="AC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</row>
    <row r="638" spans="1:62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Q638" s="4"/>
      <c r="R638" s="4"/>
      <c r="S638" s="4"/>
      <c r="T638" s="4"/>
      <c r="U638" s="4"/>
      <c r="V638" s="4"/>
      <c r="Z638" s="4"/>
      <c r="AA638" s="4"/>
      <c r="AB638" s="4"/>
      <c r="AC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</row>
    <row r="639" spans="1:62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Q639" s="4"/>
      <c r="R639" s="4"/>
      <c r="S639" s="4"/>
      <c r="T639" s="4"/>
      <c r="U639" s="4"/>
      <c r="V639" s="4"/>
      <c r="Z639" s="4"/>
      <c r="AA639" s="4"/>
      <c r="AB639" s="4"/>
      <c r="AC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</row>
    <row r="640" spans="1:62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Q640" s="4"/>
      <c r="R640" s="4"/>
      <c r="S640" s="4"/>
      <c r="T640" s="4"/>
      <c r="U640" s="4"/>
      <c r="V640" s="4"/>
      <c r="Z640" s="4"/>
      <c r="AA640" s="4"/>
      <c r="AB640" s="4"/>
      <c r="AC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</row>
    <row r="641" spans="1:62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Q641" s="4"/>
      <c r="R641" s="4"/>
      <c r="S641" s="4"/>
      <c r="T641" s="4"/>
      <c r="U641" s="4"/>
      <c r="V641" s="4"/>
      <c r="Z641" s="4"/>
      <c r="AA641" s="4"/>
      <c r="AB641" s="4"/>
      <c r="AC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</row>
    <row r="642" spans="1:62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Q642" s="4"/>
      <c r="R642" s="4"/>
      <c r="S642" s="4"/>
      <c r="T642" s="4"/>
      <c r="U642" s="4"/>
      <c r="V642" s="4"/>
      <c r="Z642" s="4"/>
      <c r="AA642" s="4"/>
      <c r="AB642" s="4"/>
      <c r="AC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</row>
    <row r="643" spans="1:62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Q643" s="4"/>
      <c r="R643" s="4"/>
      <c r="S643" s="4"/>
      <c r="T643" s="4"/>
      <c r="U643" s="4"/>
      <c r="V643" s="4"/>
      <c r="Z643" s="4"/>
      <c r="AA643" s="4"/>
      <c r="AB643" s="4"/>
      <c r="AC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</row>
    <row r="644" spans="1:62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Q644" s="4"/>
      <c r="R644" s="4"/>
      <c r="S644" s="4"/>
      <c r="T644" s="4"/>
      <c r="U644" s="4"/>
      <c r="V644" s="4"/>
      <c r="Z644" s="4"/>
      <c r="AA644" s="4"/>
      <c r="AB644" s="4"/>
      <c r="AC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</row>
    <row r="645" spans="1:62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Q645" s="4"/>
      <c r="R645" s="4"/>
      <c r="S645" s="4"/>
      <c r="T645" s="4"/>
      <c r="U645" s="4"/>
      <c r="V645" s="4"/>
      <c r="Z645" s="4"/>
      <c r="AA645" s="4"/>
      <c r="AB645" s="4"/>
      <c r="AC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</row>
    <row r="646" spans="1:62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Q646" s="4"/>
      <c r="R646" s="4"/>
      <c r="S646" s="4"/>
      <c r="T646" s="4"/>
      <c r="U646" s="4"/>
      <c r="V646" s="4"/>
      <c r="Z646" s="4"/>
      <c r="AA646" s="4"/>
      <c r="AB646" s="4"/>
      <c r="AC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</row>
    <row r="647" spans="1:62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Q647" s="4"/>
      <c r="R647" s="4"/>
      <c r="S647" s="4"/>
      <c r="T647" s="4"/>
      <c r="U647" s="4"/>
      <c r="V647" s="4"/>
      <c r="Z647" s="4"/>
      <c r="AA647" s="4"/>
      <c r="AB647" s="4"/>
      <c r="AC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</row>
    <row r="648" spans="1:62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Q648" s="4"/>
      <c r="R648" s="4"/>
      <c r="S648" s="4"/>
      <c r="T648" s="4"/>
      <c r="U648" s="4"/>
      <c r="V648" s="4"/>
      <c r="Z648" s="4"/>
      <c r="AA648" s="4"/>
      <c r="AB648" s="4"/>
      <c r="AC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</row>
    <row r="649" spans="1:62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Q649" s="4"/>
      <c r="R649" s="4"/>
      <c r="S649" s="4"/>
      <c r="T649" s="4"/>
      <c r="U649" s="4"/>
      <c r="V649" s="4"/>
      <c r="Z649" s="4"/>
      <c r="AA649" s="4"/>
      <c r="AB649" s="4"/>
      <c r="AC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</row>
    <row r="650" spans="1:62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Q650" s="4"/>
      <c r="R650" s="4"/>
      <c r="S650" s="4"/>
      <c r="T650" s="4"/>
      <c r="U650" s="4"/>
      <c r="V650" s="4"/>
      <c r="Z650" s="4"/>
      <c r="AA650" s="4"/>
      <c r="AB650" s="4"/>
      <c r="AC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</row>
    <row r="651" spans="1:62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Q651" s="4"/>
      <c r="R651" s="4"/>
      <c r="S651" s="4"/>
      <c r="T651" s="4"/>
      <c r="U651" s="4"/>
      <c r="V651" s="4"/>
      <c r="Z651" s="4"/>
      <c r="AA651" s="4"/>
      <c r="AB651" s="4"/>
      <c r="AC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</row>
    <row r="652" spans="1:62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Q652" s="4"/>
      <c r="R652" s="4"/>
      <c r="S652" s="4"/>
      <c r="T652" s="4"/>
      <c r="U652" s="4"/>
      <c r="V652" s="4"/>
      <c r="Z652" s="4"/>
      <c r="AA652" s="4"/>
      <c r="AB652" s="4"/>
      <c r="AC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</row>
    <row r="653" spans="1:62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Q653" s="4"/>
      <c r="R653" s="4"/>
      <c r="S653" s="4"/>
      <c r="T653" s="4"/>
      <c r="U653" s="4"/>
      <c r="V653" s="4"/>
      <c r="Z653" s="4"/>
      <c r="AA653" s="4"/>
      <c r="AB653" s="4"/>
      <c r="AC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</row>
    <row r="654" spans="1:62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Q654" s="4"/>
      <c r="R654" s="4"/>
      <c r="S654" s="4"/>
      <c r="T654" s="4"/>
      <c r="U654" s="4"/>
      <c r="V654" s="4"/>
      <c r="Z654" s="4"/>
      <c r="AA654" s="4"/>
      <c r="AB654" s="4"/>
      <c r="AC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</row>
    <row r="655" spans="1:62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Q655" s="4"/>
      <c r="R655" s="4"/>
      <c r="S655" s="4"/>
      <c r="T655" s="4"/>
      <c r="U655" s="4"/>
      <c r="V655" s="4"/>
      <c r="Z655" s="4"/>
      <c r="AA655" s="4"/>
      <c r="AB655" s="4"/>
      <c r="AC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</row>
    <row r="656" spans="1:62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Q656" s="4"/>
      <c r="R656" s="4"/>
      <c r="S656" s="4"/>
      <c r="T656" s="4"/>
      <c r="U656" s="4"/>
      <c r="V656" s="4"/>
      <c r="Z656" s="4"/>
      <c r="AA656" s="4"/>
      <c r="AB656" s="4"/>
      <c r="AC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</row>
    <row r="657" spans="1:62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Q657" s="4"/>
      <c r="R657" s="4"/>
      <c r="S657" s="4"/>
      <c r="T657" s="4"/>
      <c r="U657" s="4"/>
      <c r="V657" s="4"/>
      <c r="Z657" s="4"/>
      <c r="AA657" s="4"/>
      <c r="AB657" s="4"/>
      <c r="AC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</row>
    <row r="658" spans="1:62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Q658" s="4"/>
      <c r="R658" s="4"/>
      <c r="S658" s="4"/>
      <c r="T658" s="4"/>
      <c r="U658" s="4"/>
      <c r="V658" s="4"/>
      <c r="Z658" s="4"/>
      <c r="AA658" s="4"/>
      <c r="AB658" s="4"/>
      <c r="AC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</row>
    <row r="659" spans="1:62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Q659" s="4"/>
      <c r="R659" s="4"/>
      <c r="S659" s="4"/>
      <c r="T659" s="4"/>
      <c r="U659" s="4"/>
      <c r="V659" s="4"/>
      <c r="Z659" s="4"/>
      <c r="AA659" s="4"/>
      <c r="AB659" s="4"/>
      <c r="AC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</row>
    <row r="660" spans="1:62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Q660" s="4"/>
      <c r="R660" s="4"/>
      <c r="S660" s="4"/>
      <c r="T660" s="4"/>
      <c r="U660" s="4"/>
      <c r="V660" s="4"/>
      <c r="Z660" s="4"/>
      <c r="AA660" s="4"/>
      <c r="AB660" s="4"/>
      <c r="AC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</row>
    <row r="661" spans="1:62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Q661" s="4"/>
      <c r="R661" s="4"/>
      <c r="S661" s="4"/>
      <c r="T661" s="4"/>
      <c r="U661" s="4"/>
      <c r="V661" s="4"/>
      <c r="Z661" s="4"/>
      <c r="AA661" s="4"/>
      <c r="AB661" s="4"/>
      <c r="AC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</row>
    <row r="662" spans="1:62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Q662" s="4"/>
      <c r="R662" s="4"/>
      <c r="S662" s="4"/>
      <c r="T662" s="4"/>
      <c r="U662" s="4"/>
      <c r="V662" s="4"/>
      <c r="Z662" s="4"/>
      <c r="AA662" s="4"/>
      <c r="AB662" s="4"/>
      <c r="AC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</row>
    <row r="663" spans="1:62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Q663" s="4"/>
      <c r="R663" s="4"/>
      <c r="S663" s="4"/>
      <c r="T663" s="4"/>
      <c r="U663" s="4"/>
      <c r="V663" s="4"/>
      <c r="Z663" s="4"/>
      <c r="AA663" s="4"/>
      <c r="AB663" s="4"/>
      <c r="AC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</row>
    <row r="664" spans="1:62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Q664" s="4"/>
      <c r="R664" s="4"/>
      <c r="S664" s="4"/>
      <c r="T664" s="4"/>
      <c r="U664" s="4"/>
      <c r="V664" s="4"/>
      <c r="Z664" s="4"/>
      <c r="AA664" s="4"/>
      <c r="AB664" s="4"/>
      <c r="AC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</row>
    <row r="665" spans="1:62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Q665" s="4"/>
      <c r="R665" s="4"/>
      <c r="S665" s="4"/>
      <c r="T665" s="4"/>
      <c r="U665" s="4"/>
      <c r="V665" s="4"/>
      <c r="Z665" s="4"/>
      <c r="AA665" s="4"/>
      <c r="AB665" s="4"/>
      <c r="AC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</row>
    <row r="666" spans="1:62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Q666" s="4"/>
      <c r="R666" s="4"/>
      <c r="S666" s="4"/>
      <c r="T666" s="4"/>
      <c r="U666" s="4"/>
      <c r="V666" s="4"/>
      <c r="Z666" s="4"/>
      <c r="AA666" s="4"/>
      <c r="AB666" s="4"/>
      <c r="AC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</row>
    <row r="667" spans="1:62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Q667" s="4"/>
      <c r="R667" s="4"/>
      <c r="S667" s="4"/>
      <c r="T667" s="4"/>
      <c r="U667" s="4"/>
      <c r="V667" s="4"/>
      <c r="Z667" s="4"/>
      <c r="AA667" s="4"/>
      <c r="AB667" s="4"/>
      <c r="AC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</row>
    <row r="668" spans="1:62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Q668" s="4"/>
      <c r="R668" s="4"/>
      <c r="S668" s="4"/>
      <c r="T668" s="4"/>
      <c r="U668" s="4"/>
      <c r="V668" s="4"/>
      <c r="Z668" s="4"/>
      <c r="AA668" s="4"/>
      <c r="AB668" s="4"/>
      <c r="AC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</row>
    <row r="669" spans="1:62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Q669" s="4"/>
      <c r="R669" s="4"/>
      <c r="S669" s="4"/>
      <c r="T669" s="4"/>
      <c r="U669" s="4"/>
      <c r="V669" s="4"/>
      <c r="Z669" s="4"/>
      <c r="AA669" s="4"/>
      <c r="AB669" s="4"/>
      <c r="AC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</row>
    <row r="670" spans="1:62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Q670" s="4"/>
      <c r="R670" s="4"/>
      <c r="S670" s="4"/>
      <c r="T670" s="4"/>
      <c r="U670" s="4"/>
      <c r="V670" s="4"/>
      <c r="Z670" s="4"/>
      <c r="AA670" s="4"/>
      <c r="AB670" s="4"/>
      <c r="AC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</row>
    <row r="671" spans="1:62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Q671" s="4"/>
      <c r="R671" s="4"/>
      <c r="S671" s="4"/>
      <c r="T671" s="4"/>
      <c r="U671" s="4"/>
      <c r="V671" s="4"/>
      <c r="Z671" s="4"/>
      <c r="AA671" s="4"/>
      <c r="AB671" s="4"/>
      <c r="AC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</row>
    <row r="672" spans="1:62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Q672" s="4"/>
      <c r="R672" s="4"/>
      <c r="S672" s="4"/>
      <c r="T672" s="4"/>
      <c r="U672" s="4"/>
      <c r="V672" s="4"/>
      <c r="Z672" s="4"/>
      <c r="AA672" s="4"/>
      <c r="AB672" s="4"/>
      <c r="AC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</row>
    <row r="673" spans="1:62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Q673" s="4"/>
      <c r="R673" s="4"/>
      <c r="S673" s="4"/>
      <c r="T673" s="4"/>
      <c r="U673" s="4"/>
      <c r="V673" s="4"/>
      <c r="Z673" s="4"/>
      <c r="AA673" s="4"/>
      <c r="AB673" s="4"/>
      <c r="AC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</row>
    <row r="674" spans="1:62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Q674" s="4"/>
      <c r="R674" s="4"/>
      <c r="S674" s="4"/>
      <c r="T674" s="4"/>
      <c r="U674" s="4"/>
      <c r="V674" s="4"/>
      <c r="Z674" s="4"/>
      <c r="AA674" s="4"/>
      <c r="AB674" s="4"/>
      <c r="AC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</row>
    <row r="675" spans="1:62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Q675" s="4"/>
      <c r="R675" s="4"/>
      <c r="S675" s="4"/>
      <c r="T675" s="4"/>
      <c r="U675" s="4"/>
      <c r="V675" s="4"/>
      <c r="Z675" s="4"/>
      <c r="AA675" s="4"/>
      <c r="AB675" s="4"/>
      <c r="AC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</row>
    <row r="676" spans="1:62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Q676" s="4"/>
      <c r="R676" s="4"/>
      <c r="S676" s="4"/>
      <c r="T676" s="4"/>
      <c r="U676" s="4"/>
      <c r="V676" s="4"/>
      <c r="Z676" s="4"/>
      <c r="AA676" s="4"/>
      <c r="AB676" s="4"/>
      <c r="AC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</row>
    <row r="677" spans="1:62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Q677" s="4"/>
      <c r="R677" s="4"/>
      <c r="S677" s="4"/>
      <c r="T677" s="4"/>
      <c r="U677" s="4"/>
      <c r="V677" s="4"/>
      <c r="Z677" s="4"/>
      <c r="AA677" s="4"/>
      <c r="AB677" s="4"/>
      <c r="AC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</row>
    <row r="678" spans="1:62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Q678" s="4"/>
      <c r="R678" s="4"/>
      <c r="S678" s="4"/>
      <c r="T678" s="4"/>
      <c r="U678" s="4"/>
      <c r="V678" s="4"/>
      <c r="Z678" s="4"/>
      <c r="AA678" s="4"/>
      <c r="AB678" s="4"/>
      <c r="AC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</row>
    <row r="679" spans="1:62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Q679" s="4"/>
      <c r="R679" s="4"/>
      <c r="S679" s="4"/>
      <c r="T679" s="4"/>
      <c r="U679" s="4"/>
      <c r="V679" s="4"/>
      <c r="Z679" s="4"/>
      <c r="AA679" s="4"/>
      <c r="AB679" s="4"/>
      <c r="AC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</row>
    <row r="680" spans="1:62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Q680" s="4"/>
      <c r="R680" s="4"/>
      <c r="S680" s="4"/>
      <c r="T680" s="4"/>
      <c r="U680" s="4"/>
      <c r="V680" s="4"/>
      <c r="Z680" s="4"/>
      <c r="AA680" s="4"/>
      <c r="AB680" s="4"/>
      <c r="AC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</row>
    <row r="681" spans="1:62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Q681" s="4"/>
      <c r="R681" s="4"/>
      <c r="S681" s="4"/>
      <c r="T681" s="4"/>
      <c r="U681" s="4"/>
      <c r="V681" s="4"/>
      <c r="Z681" s="4"/>
      <c r="AA681" s="4"/>
      <c r="AB681" s="4"/>
      <c r="AC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</row>
    <row r="682" spans="1:62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Q682" s="4"/>
      <c r="R682" s="4"/>
      <c r="S682" s="4"/>
      <c r="T682" s="4"/>
      <c r="U682" s="4"/>
      <c r="V682" s="4"/>
      <c r="Z682" s="4"/>
      <c r="AA682" s="4"/>
      <c r="AB682" s="4"/>
      <c r="AC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</row>
    <row r="683" spans="1:62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Q683" s="4"/>
      <c r="R683" s="4"/>
      <c r="S683" s="4"/>
      <c r="T683" s="4"/>
      <c r="U683" s="4"/>
      <c r="V683" s="4"/>
      <c r="Z683" s="4"/>
      <c r="AA683" s="4"/>
      <c r="AB683" s="4"/>
      <c r="AC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</row>
    <row r="684" spans="1:62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Q684" s="4"/>
      <c r="R684" s="4"/>
      <c r="S684" s="4"/>
      <c r="T684" s="4"/>
      <c r="U684" s="4"/>
      <c r="V684" s="4"/>
      <c r="Z684" s="4"/>
      <c r="AA684" s="4"/>
      <c r="AB684" s="4"/>
      <c r="AC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</row>
    <row r="685" spans="1:62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Q685" s="4"/>
      <c r="R685" s="4"/>
      <c r="S685" s="4"/>
      <c r="T685" s="4"/>
      <c r="U685" s="4"/>
      <c r="V685" s="4"/>
      <c r="Z685" s="4"/>
      <c r="AA685" s="4"/>
      <c r="AB685" s="4"/>
      <c r="AC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</row>
    <row r="686" spans="1:62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Q686" s="4"/>
      <c r="R686" s="4"/>
      <c r="S686" s="4"/>
      <c r="T686" s="4"/>
      <c r="U686" s="4"/>
      <c r="V686" s="4"/>
      <c r="Z686" s="4"/>
      <c r="AA686" s="4"/>
      <c r="AB686" s="4"/>
      <c r="AC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</row>
    <row r="687" spans="1:62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Q687" s="4"/>
      <c r="R687" s="4"/>
      <c r="S687" s="4"/>
      <c r="T687" s="4"/>
      <c r="U687" s="4"/>
      <c r="V687" s="4"/>
      <c r="Z687" s="4"/>
      <c r="AA687" s="4"/>
      <c r="AB687" s="4"/>
      <c r="AC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</row>
    <row r="688" spans="1:62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Q688" s="4"/>
      <c r="R688" s="4"/>
      <c r="S688" s="4"/>
      <c r="T688" s="4"/>
      <c r="U688" s="4"/>
      <c r="V688" s="4"/>
      <c r="Z688" s="4"/>
      <c r="AA688" s="4"/>
      <c r="AB688" s="4"/>
      <c r="AC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</row>
    <row r="689" spans="1:62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Q689" s="4"/>
      <c r="R689" s="4"/>
      <c r="S689" s="4"/>
      <c r="T689" s="4"/>
      <c r="U689" s="4"/>
      <c r="V689" s="4"/>
      <c r="Z689" s="4"/>
      <c r="AA689" s="4"/>
      <c r="AB689" s="4"/>
      <c r="AC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</row>
    <row r="690" spans="1:62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Q690" s="4"/>
      <c r="R690" s="4"/>
      <c r="S690" s="4"/>
      <c r="T690" s="4"/>
      <c r="U690" s="4"/>
      <c r="V690" s="4"/>
      <c r="Z690" s="4"/>
      <c r="AA690" s="4"/>
      <c r="AB690" s="4"/>
      <c r="AC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</row>
    <row r="691" spans="1:62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Q691" s="4"/>
      <c r="R691" s="4"/>
      <c r="S691" s="4"/>
      <c r="T691" s="4"/>
      <c r="U691" s="4"/>
      <c r="V691" s="4"/>
      <c r="Z691" s="4"/>
      <c r="AA691" s="4"/>
      <c r="AB691" s="4"/>
      <c r="AC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</row>
    <row r="692" spans="1:62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Q692" s="4"/>
      <c r="R692" s="4"/>
      <c r="S692" s="4"/>
      <c r="T692" s="4"/>
      <c r="U692" s="4"/>
      <c r="V692" s="4"/>
      <c r="Z692" s="4"/>
      <c r="AA692" s="4"/>
      <c r="AB692" s="4"/>
      <c r="AC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</row>
    <row r="693" spans="1:62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Q693" s="4"/>
      <c r="R693" s="4"/>
      <c r="S693" s="4"/>
      <c r="T693" s="4"/>
      <c r="U693" s="4"/>
      <c r="V693" s="4"/>
      <c r="Z693" s="4"/>
      <c r="AA693" s="4"/>
      <c r="AB693" s="4"/>
      <c r="AC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</row>
    <row r="694" spans="1:62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Q694" s="4"/>
      <c r="R694" s="4"/>
      <c r="S694" s="4"/>
      <c r="T694" s="4"/>
      <c r="U694" s="4"/>
      <c r="V694" s="4"/>
      <c r="Z694" s="4"/>
      <c r="AA694" s="4"/>
      <c r="AB694" s="4"/>
      <c r="AC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</row>
    <row r="695" spans="1:62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Q695" s="4"/>
      <c r="R695" s="4"/>
      <c r="S695" s="4"/>
      <c r="T695" s="4"/>
      <c r="U695" s="4"/>
      <c r="V695" s="4"/>
      <c r="Z695" s="4"/>
      <c r="AA695" s="4"/>
      <c r="AB695" s="4"/>
      <c r="AC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</row>
    <row r="696" spans="1:62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Q696" s="4"/>
      <c r="R696" s="4"/>
      <c r="S696" s="4"/>
      <c r="T696" s="4"/>
      <c r="U696" s="4"/>
      <c r="V696" s="4"/>
      <c r="Z696" s="4"/>
      <c r="AA696" s="4"/>
      <c r="AB696" s="4"/>
      <c r="AC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</row>
    <row r="697" spans="1:62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Q697" s="4"/>
      <c r="R697" s="4"/>
      <c r="S697" s="4"/>
      <c r="T697" s="4"/>
      <c r="U697" s="4"/>
      <c r="V697" s="4"/>
      <c r="Z697" s="4"/>
      <c r="AA697" s="4"/>
      <c r="AB697" s="4"/>
      <c r="AC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</row>
    <row r="698" spans="1:62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Q698" s="4"/>
      <c r="R698" s="4"/>
      <c r="S698" s="4"/>
      <c r="T698" s="4"/>
      <c r="U698" s="4"/>
      <c r="V698" s="4"/>
      <c r="Z698" s="4"/>
      <c r="AA698" s="4"/>
      <c r="AB698" s="4"/>
      <c r="AC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</row>
    <row r="699" spans="1:62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Q699" s="4"/>
      <c r="R699" s="4"/>
      <c r="S699" s="4"/>
      <c r="T699" s="4"/>
      <c r="U699" s="4"/>
      <c r="V699" s="4"/>
      <c r="Z699" s="4"/>
      <c r="AA699" s="4"/>
      <c r="AB699" s="4"/>
      <c r="AC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</row>
    <row r="700" spans="1:62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Q700" s="4"/>
      <c r="R700" s="4"/>
      <c r="S700" s="4"/>
      <c r="T700" s="4"/>
      <c r="U700" s="4"/>
      <c r="V700" s="4"/>
      <c r="Z700" s="4"/>
      <c r="AA700" s="4"/>
      <c r="AB700" s="4"/>
      <c r="AC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</row>
    <row r="701" spans="1:62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Q701" s="4"/>
      <c r="R701" s="4"/>
      <c r="S701" s="4"/>
      <c r="T701" s="4"/>
      <c r="U701" s="4"/>
      <c r="V701" s="4"/>
      <c r="Z701" s="4"/>
      <c r="AA701" s="4"/>
      <c r="AB701" s="4"/>
      <c r="AC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</row>
    <row r="702" spans="1:62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Q702" s="4"/>
      <c r="R702" s="4"/>
      <c r="S702" s="4"/>
      <c r="T702" s="4"/>
      <c r="U702" s="4"/>
      <c r="V702" s="4"/>
      <c r="Z702" s="4"/>
      <c r="AA702" s="4"/>
      <c r="AB702" s="4"/>
      <c r="AC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</row>
    <row r="703" spans="1:62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Q703" s="4"/>
      <c r="R703" s="4"/>
      <c r="S703" s="4"/>
      <c r="T703" s="4"/>
      <c r="U703" s="4"/>
      <c r="V703" s="4"/>
      <c r="Z703" s="4"/>
      <c r="AA703" s="4"/>
      <c r="AB703" s="4"/>
      <c r="AC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</row>
    <row r="704" spans="1:62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Q704" s="4"/>
      <c r="R704" s="4"/>
      <c r="S704" s="4"/>
      <c r="T704" s="4"/>
      <c r="U704" s="4"/>
      <c r="V704" s="4"/>
      <c r="Z704" s="4"/>
      <c r="AA704" s="4"/>
      <c r="AB704" s="4"/>
      <c r="AC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</row>
    <row r="705" spans="1:62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Q705" s="4"/>
      <c r="R705" s="4"/>
      <c r="S705" s="4"/>
      <c r="T705" s="4"/>
      <c r="U705" s="4"/>
      <c r="V705" s="4"/>
      <c r="Z705" s="4"/>
      <c r="AA705" s="4"/>
      <c r="AB705" s="4"/>
      <c r="AC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</row>
    <row r="706" spans="1:62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Q706" s="4"/>
      <c r="R706" s="4"/>
      <c r="S706" s="4"/>
      <c r="T706" s="4"/>
      <c r="U706" s="4"/>
      <c r="V706" s="4"/>
      <c r="Z706" s="4"/>
      <c r="AA706" s="4"/>
      <c r="AB706" s="4"/>
      <c r="AC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</row>
    <row r="707" spans="1:62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Q707" s="4"/>
      <c r="R707" s="4"/>
      <c r="S707" s="4"/>
      <c r="T707" s="4"/>
      <c r="U707" s="4"/>
      <c r="V707" s="4"/>
      <c r="Z707" s="4"/>
      <c r="AA707" s="4"/>
      <c r="AB707" s="4"/>
      <c r="AC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</row>
    <row r="708" spans="1:62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Q708" s="4"/>
      <c r="R708" s="4"/>
      <c r="S708" s="4"/>
      <c r="T708" s="4"/>
      <c r="U708" s="4"/>
      <c r="V708" s="4"/>
      <c r="Z708" s="4"/>
      <c r="AA708" s="4"/>
      <c r="AB708" s="4"/>
      <c r="AC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</row>
    <row r="709" spans="1:62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Q709" s="4"/>
      <c r="R709" s="4"/>
      <c r="S709" s="4"/>
      <c r="T709" s="4"/>
      <c r="U709" s="4"/>
      <c r="V709" s="4"/>
      <c r="Z709" s="4"/>
      <c r="AA709" s="4"/>
      <c r="AB709" s="4"/>
      <c r="AC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</row>
    <row r="710" spans="1:62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Q710" s="4"/>
      <c r="R710" s="4"/>
      <c r="S710" s="4"/>
      <c r="T710" s="4"/>
      <c r="U710" s="4"/>
      <c r="V710" s="4"/>
      <c r="Z710" s="4"/>
      <c r="AA710" s="4"/>
      <c r="AB710" s="4"/>
      <c r="AC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</row>
    <row r="711" spans="1:62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Q711" s="4"/>
      <c r="R711" s="4"/>
      <c r="S711" s="4"/>
      <c r="T711" s="4"/>
      <c r="U711" s="4"/>
      <c r="V711" s="4"/>
      <c r="Z711" s="4"/>
      <c r="AA711" s="4"/>
      <c r="AB711" s="4"/>
      <c r="AC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</row>
    <row r="712" spans="1:62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Q712" s="4"/>
      <c r="R712" s="4"/>
      <c r="S712" s="4"/>
      <c r="T712" s="4"/>
      <c r="U712" s="4"/>
      <c r="V712" s="4"/>
      <c r="Z712" s="4"/>
      <c r="AA712" s="4"/>
      <c r="AB712" s="4"/>
      <c r="AC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</row>
    <row r="713" spans="1:62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Q713" s="4"/>
      <c r="R713" s="4"/>
      <c r="S713" s="4"/>
      <c r="T713" s="4"/>
      <c r="U713" s="4"/>
      <c r="V713" s="4"/>
      <c r="Z713" s="4"/>
      <c r="AA713" s="4"/>
      <c r="AB713" s="4"/>
      <c r="AC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</row>
    <row r="714" spans="1:62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Q714" s="4"/>
      <c r="R714" s="4"/>
      <c r="S714" s="4"/>
      <c r="T714" s="4"/>
      <c r="U714" s="4"/>
      <c r="V714" s="4"/>
      <c r="Z714" s="4"/>
      <c r="AA714" s="4"/>
      <c r="AB714" s="4"/>
      <c r="AC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</row>
    <row r="715" spans="1:62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Q715" s="4"/>
      <c r="R715" s="4"/>
      <c r="S715" s="4"/>
      <c r="T715" s="4"/>
      <c r="U715" s="4"/>
      <c r="V715" s="4"/>
      <c r="Z715" s="4"/>
      <c r="AA715" s="4"/>
      <c r="AB715" s="4"/>
      <c r="AC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</row>
    <row r="716" spans="1:62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Q716" s="4"/>
      <c r="R716" s="4"/>
      <c r="S716" s="4"/>
      <c r="T716" s="4"/>
      <c r="U716" s="4"/>
      <c r="V716" s="4"/>
      <c r="Z716" s="4"/>
      <c r="AA716" s="4"/>
      <c r="AB716" s="4"/>
      <c r="AC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</row>
    <row r="717" spans="1:62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Q717" s="4"/>
      <c r="R717" s="4"/>
      <c r="S717" s="4"/>
      <c r="T717" s="4"/>
      <c r="U717" s="4"/>
      <c r="V717" s="4"/>
      <c r="Z717" s="4"/>
      <c r="AA717" s="4"/>
      <c r="AB717" s="4"/>
      <c r="AC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</row>
    <row r="718" spans="1:62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Q718" s="4"/>
      <c r="R718" s="4"/>
      <c r="S718" s="4"/>
      <c r="T718" s="4"/>
      <c r="U718" s="4"/>
      <c r="V718" s="4"/>
      <c r="Z718" s="4"/>
      <c r="AA718" s="4"/>
      <c r="AB718" s="4"/>
      <c r="AC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</row>
    <row r="719" spans="1:62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Q719" s="4"/>
      <c r="R719" s="4"/>
      <c r="S719" s="4"/>
      <c r="T719" s="4"/>
      <c r="U719" s="4"/>
      <c r="V719" s="4"/>
      <c r="Z719" s="4"/>
      <c r="AA719" s="4"/>
      <c r="AB719" s="4"/>
      <c r="AC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</row>
    <row r="720" spans="1:62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Q720" s="4"/>
      <c r="R720" s="4"/>
      <c r="S720" s="4"/>
      <c r="T720" s="4"/>
      <c r="U720" s="4"/>
      <c r="V720" s="4"/>
      <c r="Z720" s="4"/>
      <c r="AA720" s="4"/>
      <c r="AB720" s="4"/>
      <c r="AC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</row>
    <row r="721" spans="1:62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Q721" s="4"/>
      <c r="R721" s="4"/>
      <c r="S721" s="4"/>
      <c r="T721" s="4"/>
      <c r="U721" s="4"/>
      <c r="V721" s="4"/>
      <c r="Z721" s="4"/>
      <c r="AA721" s="4"/>
      <c r="AB721" s="4"/>
      <c r="AC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</row>
    <row r="722" spans="1:62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Q722" s="4"/>
      <c r="R722" s="4"/>
      <c r="S722" s="4"/>
      <c r="T722" s="4"/>
      <c r="U722" s="4"/>
      <c r="V722" s="4"/>
      <c r="Z722" s="4"/>
      <c r="AA722" s="4"/>
      <c r="AB722" s="4"/>
      <c r="AC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</row>
    <row r="723" spans="1:62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Q723" s="4"/>
      <c r="R723" s="4"/>
      <c r="S723" s="4"/>
      <c r="T723" s="4"/>
      <c r="U723" s="4"/>
      <c r="V723" s="4"/>
      <c r="Z723" s="4"/>
      <c r="AA723" s="4"/>
      <c r="AB723" s="4"/>
      <c r="AC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</row>
    <row r="724" spans="1:62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Q724" s="4"/>
      <c r="R724" s="4"/>
      <c r="S724" s="4"/>
      <c r="T724" s="4"/>
      <c r="U724" s="4"/>
      <c r="V724" s="4"/>
      <c r="Z724" s="4"/>
      <c r="AA724" s="4"/>
      <c r="AB724" s="4"/>
      <c r="AC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</row>
    <row r="725" spans="1:62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Q725" s="4"/>
      <c r="R725" s="4"/>
      <c r="S725" s="4"/>
      <c r="T725" s="4"/>
      <c r="U725" s="4"/>
      <c r="V725" s="4"/>
      <c r="Z725" s="4"/>
      <c r="AA725" s="4"/>
      <c r="AB725" s="4"/>
      <c r="AC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</row>
    <row r="726" spans="1:62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Q726" s="4"/>
      <c r="R726" s="4"/>
      <c r="S726" s="4"/>
      <c r="T726" s="4"/>
      <c r="U726" s="4"/>
      <c r="V726" s="4"/>
      <c r="Z726" s="4"/>
      <c r="AA726" s="4"/>
      <c r="AB726" s="4"/>
      <c r="AC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</row>
    <row r="727" spans="1:62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Q727" s="4"/>
      <c r="R727" s="4"/>
      <c r="S727" s="4"/>
      <c r="T727" s="4"/>
      <c r="U727" s="4"/>
      <c r="V727" s="4"/>
      <c r="Z727" s="4"/>
      <c r="AA727" s="4"/>
      <c r="AB727" s="4"/>
      <c r="AC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</row>
    <row r="728" spans="1:62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Q728" s="4"/>
      <c r="R728" s="4"/>
      <c r="S728" s="4"/>
      <c r="T728" s="4"/>
      <c r="U728" s="4"/>
      <c r="V728" s="4"/>
      <c r="Z728" s="4"/>
      <c r="AA728" s="4"/>
      <c r="AB728" s="4"/>
      <c r="AC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</row>
    <row r="729" spans="1:62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Q729" s="4"/>
      <c r="R729" s="4"/>
      <c r="S729" s="4"/>
      <c r="T729" s="4"/>
      <c r="U729" s="4"/>
      <c r="V729" s="4"/>
      <c r="Z729" s="4"/>
      <c r="AA729" s="4"/>
      <c r="AB729" s="4"/>
      <c r="AC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</row>
    <row r="730" spans="1:62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Q730" s="4"/>
      <c r="R730" s="4"/>
      <c r="S730" s="4"/>
      <c r="T730" s="4"/>
      <c r="U730" s="4"/>
      <c r="V730" s="4"/>
      <c r="Z730" s="4"/>
      <c r="AA730" s="4"/>
      <c r="AB730" s="4"/>
      <c r="AC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</row>
    <row r="731" spans="1:62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Q731" s="4"/>
      <c r="R731" s="4"/>
      <c r="S731" s="4"/>
      <c r="T731" s="4"/>
      <c r="U731" s="4"/>
      <c r="V731" s="4"/>
      <c r="Z731" s="4"/>
      <c r="AA731" s="4"/>
      <c r="AB731" s="4"/>
      <c r="AC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</row>
    <row r="732" spans="1:62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Q732" s="4"/>
      <c r="R732" s="4"/>
      <c r="S732" s="4"/>
      <c r="T732" s="4"/>
      <c r="U732" s="4"/>
      <c r="V732" s="4"/>
      <c r="Z732" s="4"/>
      <c r="AA732" s="4"/>
      <c r="AB732" s="4"/>
      <c r="AC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</row>
    <row r="733" spans="1:62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Q733" s="4"/>
      <c r="R733" s="4"/>
      <c r="S733" s="4"/>
      <c r="T733" s="4"/>
      <c r="U733" s="4"/>
      <c r="V733" s="4"/>
      <c r="Z733" s="4"/>
      <c r="AA733" s="4"/>
      <c r="AB733" s="4"/>
      <c r="AC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</row>
    <row r="734" spans="1:62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Q734" s="4"/>
      <c r="R734" s="4"/>
      <c r="S734" s="4"/>
      <c r="T734" s="4"/>
      <c r="U734" s="4"/>
      <c r="V734" s="4"/>
      <c r="Z734" s="4"/>
      <c r="AA734" s="4"/>
      <c r="AB734" s="4"/>
      <c r="AC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</row>
    <row r="735" spans="1:62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Q735" s="4"/>
      <c r="R735" s="4"/>
      <c r="S735" s="4"/>
      <c r="T735" s="4"/>
      <c r="U735" s="4"/>
      <c r="V735" s="4"/>
      <c r="Z735" s="4"/>
      <c r="AA735" s="4"/>
      <c r="AB735" s="4"/>
      <c r="AC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</row>
    <row r="736" spans="1:62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Q736" s="4"/>
      <c r="R736" s="4"/>
      <c r="S736" s="4"/>
      <c r="T736" s="4"/>
      <c r="U736" s="4"/>
      <c r="V736" s="4"/>
      <c r="Z736" s="4"/>
      <c r="AA736" s="4"/>
      <c r="AB736" s="4"/>
      <c r="AC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</row>
    <row r="737" spans="1:62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Q737" s="4"/>
      <c r="R737" s="4"/>
      <c r="S737" s="4"/>
      <c r="T737" s="4"/>
      <c r="U737" s="4"/>
      <c r="V737" s="4"/>
      <c r="Z737" s="4"/>
      <c r="AA737" s="4"/>
      <c r="AB737" s="4"/>
      <c r="AC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</row>
    <row r="738" spans="1:62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Q738" s="4"/>
      <c r="R738" s="4"/>
      <c r="S738" s="4"/>
      <c r="T738" s="4"/>
      <c r="U738" s="4"/>
      <c r="V738" s="4"/>
      <c r="Z738" s="4"/>
      <c r="AA738" s="4"/>
      <c r="AB738" s="4"/>
      <c r="AC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</row>
    <row r="739" spans="1:62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Q739" s="4"/>
      <c r="R739" s="4"/>
      <c r="S739" s="4"/>
      <c r="T739" s="4"/>
      <c r="U739" s="4"/>
      <c r="V739" s="4"/>
      <c r="Z739" s="4"/>
      <c r="AA739" s="4"/>
      <c r="AB739" s="4"/>
      <c r="AC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</row>
    <row r="740" spans="1:62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Q740" s="4"/>
      <c r="R740" s="4"/>
      <c r="S740" s="4"/>
      <c r="T740" s="4"/>
      <c r="U740" s="4"/>
      <c r="V740" s="4"/>
      <c r="Z740" s="4"/>
      <c r="AA740" s="4"/>
      <c r="AB740" s="4"/>
      <c r="AC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</row>
    <row r="741" spans="1:62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Q741" s="4"/>
      <c r="R741" s="4"/>
      <c r="S741" s="4"/>
      <c r="T741" s="4"/>
      <c r="U741" s="4"/>
      <c r="V741" s="4"/>
      <c r="Z741" s="4"/>
      <c r="AA741" s="4"/>
      <c r="AB741" s="4"/>
      <c r="AC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</row>
    <row r="742" spans="1:62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Q742" s="4"/>
      <c r="R742" s="4"/>
      <c r="S742" s="4"/>
      <c r="T742" s="4"/>
      <c r="U742" s="4"/>
      <c r="V742" s="4"/>
      <c r="Z742" s="4"/>
      <c r="AA742" s="4"/>
      <c r="AB742" s="4"/>
      <c r="AC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</row>
    <row r="743" spans="1:62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Q743" s="4"/>
      <c r="R743" s="4"/>
      <c r="S743" s="4"/>
      <c r="T743" s="4"/>
      <c r="U743" s="4"/>
      <c r="V743" s="4"/>
      <c r="Z743" s="4"/>
      <c r="AA743" s="4"/>
      <c r="AB743" s="4"/>
      <c r="AC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</row>
    <row r="744" spans="1:62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Q744" s="4"/>
      <c r="R744" s="4"/>
      <c r="S744" s="4"/>
      <c r="T744" s="4"/>
      <c r="U744" s="4"/>
      <c r="V744" s="4"/>
      <c r="Z744" s="4"/>
      <c r="AA744" s="4"/>
      <c r="AB744" s="4"/>
      <c r="AC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</row>
    <row r="745" spans="1:62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Q745" s="4"/>
      <c r="R745" s="4"/>
      <c r="S745" s="4"/>
      <c r="T745" s="4"/>
      <c r="U745" s="4"/>
      <c r="V745" s="4"/>
      <c r="Z745" s="4"/>
      <c r="AA745" s="4"/>
      <c r="AB745" s="4"/>
      <c r="AC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</row>
    <row r="746" spans="1:62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Q746" s="4"/>
      <c r="R746" s="4"/>
      <c r="S746" s="4"/>
      <c r="T746" s="4"/>
      <c r="U746" s="4"/>
      <c r="V746" s="4"/>
      <c r="Z746" s="4"/>
      <c r="AA746" s="4"/>
      <c r="AB746" s="4"/>
      <c r="AC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</row>
    <row r="747" spans="1:62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Q747" s="4"/>
      <c r="R747" s="4"/>
      <c r="S747" s="4"/>
      <c r="T747" s="4"/>
      <c r="U747" s="4"/>
      <c r="V747" s="4"/>
      <c r="Z747" s="4"/>
      <c r="AA747" s="4"/>
      <c r="AB747" s="4"/>
      <c r="AC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</row>
    <row r="748" spans="1:62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Q748" s="4"/>
      <c r="R748" s="4"/>
      <c r="S748" s="4"/>
      <c r="T748" s="4"/>
      <c r="U748" s="4"/>
      <c r="V748" s="4"/>
      <c r="Z748" s="4"/>
      <c r="AA748" s="4"/>
      <c r="AB748" s="4"/>
      <c r="AC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</row>
    <row r="749" spans="1:62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Q749" s="4"/>
      <c r="R749" s="4"/>
      <c r="S749" s="4"/>
      <c r="T749" s="4"/>
      <c r="U749" s="4"/>
      <c r="V749" s="4"/>
      <c r="Z749" s="4"/>
      <c r="AA749" s="4"/>
      <c r="AB749" s="4"/>
      <c r="AC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</row>
    <row r="750" spans="1:62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Q750" s="4"/>
      <c r="R750" s="4"/>
      <c r="S750" s="4"/>
      <c r="T750" s="4"/>
      <c r="U750" s="4"/>
      <c r="V750" s="4"/>
      <c r="Z750" s="4"/>
      <c r="AA750" s="4"/>
      <c r="AB750" s="4"/>
      <c r="AC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</row>
    <row r="751" spans="1:62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Q751" s="4"/>
      <c r="R751" s="4"/>
      <c r="S751" s="4"/>
      <c r="T751" s="4"/>
      <c r="U751" s="4"/>
      <c r="V751" s="4"/>
      <c r="Z751" s="4"/>
      <c r="AA751" s="4"/>
      <c r="AB751" s="4"/>
      <c r="AC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</row>
    <row r="752" spans="1:62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Q752" s="4"/>
      <c r="R752" s="4"/>
      <c r="S752" s="4"/>
      <c r="T752" s="4"/>
      <c r="U752" s="4"/>
      <c r="V752" s="4"/>
      <c r="Z752" s="4"/>
      <c r="AA752" s="4"/>
      <c r="AB752" s="4"/>
      <c r="AC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</row>
    <row r="753" spans="1:62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Q753" s="4"/>
      <c r="R753" s="4"/>
      <c r="S753" s="4"/>
      <c r="T753" s="4"/>
      <c r="U753" s="4"/>
      <c r="V753" s="4"/>
      <c r="Z753" s="4"/>
      <c r="AA753" s="4"/>
      <c r="AB753" s="4"/>
      <c r="AC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</row>
    <row r="754" spans="1:62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Q754" s="4"/>
      <c r="R754" s="4"/>
      <c r="S754" s="4"/>
      <c r="T754" s="4"/>
      <c r="U754" s="4"/>
      <c r="V754" s="4"/>
      <c r="Z754" s="4"/>
      <c r="AA754" s="4"/>
      <c r="AB754" s="4"/>
      <c r="AC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</row>
    <row r="755" spans="1:62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Q755" s="4"/>
      <c r="R755" s="4"/>
      <c r="S755" s="4"/>
      <c r="T755" s="4"/>
      <c r="U755" s="4"/>
      <c r="V755" s="4"/>
      <c r="Z755" s="4"/>
      <c r="AA755" s="4"/>
      <c r="AB755" s="4"/>
      <c r="AC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</row>
    <row r="756" spans="1:62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Q756" s="4"/>
      <c r="R756" s="4"/>
      <c r="S756" s="4"/>
      <c r="T756" s="4"/>
      <c r="U756" s="4"/>
      <c r="V756" s="4"/>
      <c r="Z756" s="4"/>
      <c r="AA756" s="4"/>
      <c r="AB756" s="4"/>
      <c r="AC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</row>
    <row r="757" spans="1:62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Q757" s="4"/>
      <c r="R757" s="4"/>
      <c r="S757" s="4"/>
      <c r="T757" s="4"/>
      <c r="U757" s="4"/>
      <c r="V757" s="4"/>
      <c r="Z757" s="4"/>
      <c r="AA757" s="4"/>
      <c r="AB757" s="4"/>
      <c r="AC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</row>
    <row r="758" spans="1:62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Q758" s="4"/>
      <c r="R758" s="4"/>
      <c r="S758" s="4"/>
      <c r="T758" s="4"/>
      <c r="U758" s="4"/>
      <c r="V758" s="4"/>
      <c r="Z758" s="4"/>
      <c r="AA758" s="4"/>
      <c r="AB758" s="4"/>
      <c r="AC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</row>
    <row r="759" spans="1:62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Q759" s="4"/>
      <c r="R759" s="4"/>
      <c r="S759" s="4"/>
      <c r="T759" s="4"/>
      <c r="U759" s="4"/>
      <c r="V759" s="4"/>
      <c r="Z759" s="4"/>
      <c r="AA759" s="4"/>
      <c r="AB759" s="4"/>
      <c r="AC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</row>
    <row r="760" spans="1:62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Q760" s="4"/>
      <c r="R760" s="4"/>
      <c r="S760" s="4"/>
      <c r="T760" s="4"/>
      <c r="U760" s="4"/>
      <c r="V760" s="4"/>
      <c r="Z760" s="4"/>
      <c r="AA760" s="4"/>
      <c r="AB760" s="4"/>
      <c r="AC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</row>
    <row r="761" spans="1:62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Q761" s="4"/>
      <c r="R761" s="4"/>
      <c r="S761" s="4"/>
      <c r="T761" s="4"/>
      <c r="U761" s="4"/>
      <c r="V761" s="4"/>
      <c r="Z761" s="4"/>
      <c r="AA761" s="4"/>
      <c r="AB761" s="4"/>
      <c r="AC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</row>
    <row r="762" spans="1:62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Q762" s="4"/>
      <c r="R762" s="4"/>
      <c r="S762" s="4"/>
      <c r="T762" s="4"/>
      <c r="U762" s="4"/>
      <c r="V762" s="4"/>
      <c r="Z762" s="4"/>
      <c r="AA762" s="4"/>
      <c r="AB762" s="4"/>
      <c r="AC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</row>
    <row r="763" spans="1:62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Q763" s="4"/>
      <c r="R763" s="4"/>
      <c r="S763" s="4"/>
      <c r="T763" s="4"/>
      <c r="U763" s="4"/>
      <c r="V763" s="4"/>
      <c r="Z763" s="4"/>
      <c r="AA763" s="4"/>
      <c r="AB763" s="4"/>
      <c r="AC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</row>
    <row r="764" spans="1:62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Q764" s="4"/>
      <c r="R764" s="4"/>
      <c r="S764" s="4"/>
      <c r="T764" s="4"/>
      <c r="U764" s="4"/>
      <c r="V764" s="4"/>
      <c r="Z764" s="4"/>
      <c r="AA764" s="4"/>
      <c r="AB764" s="4"/>
      <c r="AC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</row>
    <row r="765" spans="1:62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Q765" s="4"/>
      <c r="R765" s="4"/>
      <c r="S765" s="4"/>
      <c r="T765" s="4"/>
      <c r="U765" s="4"/>
      <c r="V765" s="4"/>
      <c r="Z765" s="4"/>
      <c r="AA765" s="4"/>
      <c r="AB765" s="4"/>
      <c r="AC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</row>
    <row r="766" spans="1:62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Q766" s="4"/>
      <c r="R766" s="4"/>
      <c r="S766" s="4"/>
      <c r="T766" s="4"/>
      <c r="U766" s="4"/>
      <c r="V766" s="4"/>
      <c r="Z766" s="4"/>
      <c r="AA766" s="4"/>
      <c r="AB766" s="4"/>
      <c r="AC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</row>
    <row r="767" spans="1:62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Q767" s="4"/>
      <c r="R767" s="4"/>
      <c r="S767" s="4"/>
      <c r="T767" s="4"/>
      <c r="U767" s="4"/>
      <c r="V767" s="4"/>
      <c r="Z767" s="4"/>
      <c r="AA767" s="4"/>
      <c r="AB767" s="4"/>
      <c r="AC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</row>
    <row r="768" spans="1:62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Q768" s="4"/>
      <c r="R768" s="4"/>
      <c r="S768" s="4"/>
      <c r="T768" s="4"/>
      <c r="U768" s="4"/>
      <c r="V768" s="4"/>
      <c r="Z768" s="4"/>
      <c r="AA768" s="4"/>
      <c r="AB768" s="4"/>
      <c r="AC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</row>
    <row r="769" spans="1:62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Q769" s="4"/>
      <c r="R769" s="4"/>
      <c r="S769" s="4"/>
      <c r="T769" s="4"/>
      <c r="U769" s="4"/>
      <c r="V769" s="4"/>
      <c r="Z769" s="4"/>
      <c r="AA769" s="4"/>
      <c r="AB769" s="4"/>
      <c r="AC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</row>
    <row r="770" spans="1:62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Q770" s="4"/>
      <c r="R770" s="4"/>
      <c r="S770" s="4"/>
      <c r="T770" s="4"/>
      <c r="U770" s="4"/>
      <c r="V770" s="4"/>
      <c r="Z770" s="4"/>
      <c r="AA770" s="4"/>
      <c r="AB770" s="4"/>
      <c r="AC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</row>
    <row r="771" spans="1:62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Q771" s="4"/>
      <c r="R771" s="4"/>
      <c r="S771" s="4"/>
      <c r="T771" s="4"/>
      <c r="U771" s="4"/>
      <c r="V771" s="4"/>
      <c r="Z771" s="4"/>
      <c r="AA771" s="4"/>
      <c r="AB771" s="4"/>
      <c r="AC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</row>
    <row r="772" spans="1:62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Q772" s="4"/>
      <c r="R772" s="4"/>
      <c r="S772" s="4"/>
      <c r="T772" s="4"/>
      <c r="U772" s="4"/>
      <c r="V772" s="4"/>
      <c r="Z772" s="4"/>
      <c r="AA772" s="4"/>
      <c r="AB772" s="4"/>
      <c r="AC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</row>
    <row r="773" spans="1:62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Q773" s="4"/>
      <c r="R773" s="4"/>
      <c r="S773" s="4"/>
      <c r="T773" s="4"/>
      <c r="U773" s="4"/>
      <c r="V773" s="4"/>
      <c r="Z773" s="4"/>
      <c r="AA773" s="4"/>
      <c r="AB773" s="4"/>
      <c r="AC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</row>
    <row r="774" spans="1:62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Q774" s="4"/>
      <c r="R774" s="4"/>
      <c r="S774" s="4"/>
      <c r="T774" s="4"/>
      <c r="U774" s="4"/>
      <c r="V774" s="4"/>
      <c r="Z774" s="4"/>
      <c r="AA774" s="4"/>
      <c r="AB774" s="4"/>
      <c r="AC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</row>
    <row r="775" spans="1:62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Q775" s="4"/>
      <c r="R775" s="4"/>
      <c r="S775" s="4"/>
      <c r="T775" s="4"/>
      <c r="U775" s="4"/>
      <c r="V775" s="4"/>
      <c r="Z775" s="4"/>
      <c r="AA775" s="4"/>
      <c r="AB775" s="4"/>
      <c r="AC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</row>
    <row r="776" spans="1:62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Q776" s="4"/>
      <c r="R776" s="4"/>
      <c r="S776" s="4"/>
      <c r="T776" s="4"/>
      <c r="U776" s="4"/>
      <c r="V776" s="4"/>
      <c r="Z776" s="4"/>
      <c r="AA776" s="4"/>
      <c r="AB776" s="4"/>
      <c r="AC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</row>
    <row r="777" spans="1:62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Q777" s="4"/>
      <c r="R777" s="4"/>
      <c r="S777" s="4"/>
      <c r="T777" s="4"/>
      <c r="U777" s="4"/>
      <c r="V777" s="4"/>
      <c r="Z777" s="4"/>
      <c r="AA777" s="4"/>
      <c r="AB777" s="4"/>
      <c r="AC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</row>
    <row r="778" spans="1:62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Q778" s="4"/>
      <c r="R778" s="4"/>
      <c r="S778" s="4"/>
      <c r="T778" s="4"/>
      <c r="U778" s="4"/>
      <c r="V778" s="4"/>
      <c r="Z778" s="4"/>
      <c r="AA778" s="4"/>
      <c r="AB778" s="4"/>
      <c r="AC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</row>
    <row r="779" spans="1:62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Q779" s="4"/>
      <c r="R779" s="4"/>
      <c r="S779" s="4"/>
      <c r="T779" s="4"/>
      <c r="U779" s="4"/>
      <c r="V779" s="4"/>
      <c r="Z779" s="4"/>
      <c r="AA779" s="4"/>
      <c r="AB779" s="4"/>
      <c r="AC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</row>
    <row r="780" spans="1:62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Q780" s="4"/>
      <c r="R780" s="4"/>
      <c r="S780" s="4"/>
      <c r="T780" s="4"/>
      <c r="U780" s="4"/>
      <c r="V780" s="4"/>
      <c r="Z780" s="4"/>
      <c r="AA780" s="4"/>
      <c r="AB780" s="4"/>
      <c r="AC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</row>
    <row r="781" spans="1:62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Q781" s="4"/>
      <c r="R781" s="4"/>
      <c r="S781" s="4"/>
      <c r="T781" s="4"/>
      <c r="U781" s="4"/>
      <c r="V781" s="4"/>
      <c r="Z781" s="4"/>
      <c r="AA781" s="4"/>
      <c r="AB781" s="4"/>
      <c r="AC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</row>
    <row r="782" spans="1:62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Q782" s="4"/>
      <c r="R782" s="4"/>
      <c r="S782" s="4"/>
      <c r="T782" s="4"/>
      <c r="U782" s="4"/>
      <c r="V782" s="4"/>
      <c r="Z782" s="4"/>
      <c r="AA782" s="4"/>
      <c r="AB782" s="4"/>
      <c r="AC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</row>
    <row r="783" spans="1:62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Q783" s="4"/>
      <c r="R783" s="4"/>
      <c r="S783" s="4"/>
      <c r="T783" s="4"/>
      <c r="U783" s="4"/>
      <c r="V783" s="4"/>
      <c r="Z783" s="4"/>
      <c r="AA783" s="4"/>
      <c r="AB783" s="4"/>
      <c r="AC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</row>
    <row r="784" spans="1:62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Q784" s="4"/>
      <c r="R784" s="4"/>
      <c r="S784" s="4"/>
      <c r="T784" s="4"/>
      <c r="U784" s="4"/>
      <c r="V784" s="4"/>
      <c r="Z784" s="4"/>
      <c r="AA784" s="4"/>
      <c r="AB784" s="4"/>
      <c r="AC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</row>
    <row r="785" spans="1:62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Q785" s="4"/>
      <c r="R785" s="4"/>
      <c r="S785" s="4"/>
      <c r="T785" s="4"/>
      <c r="U785" s="4"/>
      <c r="V785" s="4"/>
      <c r="Z785" s="4"/>
      <c r="AA785" s="4"/>
      <c r="AB785" s="4"/>
      <c r="AC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</row>
    <row r="786" spans="1:62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Q786" s="4"/>
      <c r="R786" s="4"/>
      <c r="S786" s="4"/>
      <c r="T786" s="4"/>
      <c r="U786" s="4"/>
      <c r="V786" s="4"/>
      <c r="Z786" s="4"/>
      <c r="AA786" s="4"/>
      <c r="AB786" s="4"/>
      <c r="AC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</row>
    <row r="787" spans="1:62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Q787" s="4"/>
      <c r="R787" s="4"/>
      <c r="S787" s="4"/>
      <c r="T787" s="4"/>
      <c r="U787" s="4"/>
      <c r="V787" s="4"/>
      <c r="Z787" s="4"/>
      <c r="AA787" s="4"/>
      <c r="AB787" s="4"/>
      <c r="AC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</row>
    <row r="788" spans="1:62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Q788" s="4"/>
      <c r="R788" s="4"/>
      <c r="S788" s="4"/>
      <c r="T788" s="4"/>
      <c r="U788" s="4"/>
      <c r="V788" s="4"/>
      <c r="Z788" s="4"/>
      <c r="AA788" s="4"/>
      <c r="AB788" s="4"/>
      <c r="AC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</row>
    <row r="789" spans="1:62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Q789" s="4"/>
      <c r="R789" s="4"/>
      <c r="S789" s="4"/>
      <c r="T789" s="4"/>
      <c r="U789" s="4"/>
      <c r="V789" s="4"/>
      <c r="Z789" s="4"/>
      <c r="AA789" s="4"/>
      <c r="AB789" s="4"/>
      <c r="AC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</row>
    <row r="790" spans="1:62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Q790" s="4"/>
      <c r="R790" s="4"/>
      <c r="S790" s="4"/>
      <c r="T790" s="4"/>
      <c r="U790" s="4"/>
      <c r="V790" s="4"/>
      <c r="Z790" s="4"/>
      <c r="AA790" s="4"/>
      <c r="AB790" s="4"/>
      <c r="AC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</row>
    <row r="791" spans="1:62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Q791" s="4"/>
      <c r="R791" s="4"/>
      <c r="S791" s="4"/>
      <c r="T791" s="4"/>
      <c r="U791" s="4"/>
      <c r="V791" s="4"/>
      <c r="Z791" s="4"/>
      <c r="AA791" s="4"/>
      <c r="AB791" s="4"/>
      <c r="AC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</row>
    <row r="792" spans="1:62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Q792" s="4"/>
      <c r="R792" s="4"/>
      <c r="S792" s="4"/>
      <c r="T792" s="4"/>
      <c r="U792" s="4"/>
      <c r="V792" s="4"/>
      <c r="Z792" s="4"/>
      <c r="AA792" s="4"/>
      <c r="AB792" s="4"/>
      <c r="AC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</row>
    <row r="793" spans="1:62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Q793" s="4"/>
      <c r="R793" s="4"/>
      <c r="S793" s="4"/>
      <c r="T793" s="4"/>
      <c r="U793" s="4"/>
      <c r="V793" s="4"/>
      <c r="Z793" s="4"/>
      <c r="AA793" s="4"/>
      <c r="AB793" s="4"/>
      <c r="AC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</row>
    <row r="794" spans="1:62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Q794" s="4"/>
      <c r="R794" s="4"/>
      <c r="S794" s="4"/>
      <c r="T794" s="4"/>
      <c r="U794" s="4"/>
      <c r="V794" s="4"/>
      <c r="Z794" s="4"/>
      <c r="AA794" s="4"/>
      <c r="AB794" s="4"/>
      <c r="AC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</row>
    <row r="795" spans="1:62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Q795" s="4"/>
      <c r="R795" s="4"/>
      <c r="S795" s="4"/>
      <c r="T795" s="4"/>
      <c r="U795" s="4"/>
      <c r="V795" s="4"/>
      <c r="Z795" s="4"/>
      <c r="AA795" s="4"/>
      <c r="AB795" s="4"/>
      <c r="AC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</row>
    <row r="796" spans="1:62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Q796" s="4"/>
      <c r="R796" s="4"/>
      <c r="S796" s="4"/>
      <c r="T796" s="4"/>
      <c r="U796" s="4"/>
      <c r="V796" s="4"/>
      <c r="Z796" s="4"/>
      <c r="AA796" s="4"/>
      <c r="AB796" s="4"/>
      <c r="AC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</row>
    <row r="797" spans="1:62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Q797" s="4"/>
      <c r="R797" s="4"/>
      <c r="S797" s="4"/>
      <c r="T797" s="4"/>
      <c r="U797" s="4"/>
      <c r="V797" s="4"/>
      <c r="Z797" s="4"/>
      <c r="AA797" s="4"/>
      <c r="AB797" s="4"/>
      <c r="AC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</row>
    <row r="798" spans="1:62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Q798" s="4"/>
      <c r="R798" s="4"/>
      <c r="S798" s="4"/>
      <c r="T798" s="4"/>
      <c r="U798" s="4"/>
      <c r="V798" s="4"/>
      <c r="Z798" s="4"/>
      <c r="AA798" s="4"/>
      <c r="AB798" s="4"/>
      <c r="AC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</row>
    <row r="799" spans="1:62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Q799" s="4"/>
      <c r="R799" s="4"/>
      <c r="S799" s="4"/>
      <c r="T799" s="4"/>
      <c r="U799" s="4"/>
      <c r="V799" s="4"/>
      <c r="Z799" s="4"/>
      <c r="AA799" s="4"/>
      <c r="AB799" s="4"/>
      <c r="AC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</row>
    <row r="800" spans="1:62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Q800" s="4"/>
      <c r="R800" s="4"/>
      <c r="S800" s="4"/>
      <c r="T800" s="4"/>
      <c r="U800" s="4"/>
      <c r="V800" s="4"/>
      <c r="Z800" s="4"/>
      <c r="AA800" s="4"/>
      <c r="AB800" s="4"/>
      <c r="AC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</row>
    <row r="801" spans="1:62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Q801" s="4"/>
      <c r="R801" s="4"/>
      <c r="S801" s="4"/>
      <c r="T801" s="4"/>
      <c r="U801" s="4"/>
      <c r="V801" s="4"/>
      <c r="Z801" s="4"/>
      <c r="AA801" s="4"/>
      <c r="AB801" s="4"/>
      <c r="AC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</row>
    <row r="802" spans="1:62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Q802" s="4"/>
      <c r="R802" s="4"/>
      <c r="S802" s="4"/>
      <c r="T802" s="4"/>
      <c r="U802" s="4"/>
      <c r="V802" s="4"/>
      <c r="Z802" s="4"/>
      <c r="AA802" s="4"/>
      <c r="AB802" s="4"/>
      <c r="AC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</row>
    <row r="803" spans="1:62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Q803" s="4"/>
      <c r="R803" s="4"/>
      <c r="S803" s="4"/>
      <c r="T803" s="4"/>
      <c r="U803" s="4"/>
      <c r="V803" s="4"/>
      <c r="Z803" s="4"/>
      <c r="AA803" s="4"/>
      <c r="AB803" s="4"/>
      <c r="AC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</row>
    <row r="804" spans="1:62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Q804" s="4"/>
      <c r="R804" s="4"/>
      <c r="S804" s="4"/>
      <c r="T804" s="4"/>
      <c r="U804" s="4"/>
      <c r="V804" s="4"/>
      <c r="Z804" s="4"/>
      <c r="AA804" s="4"/>
      <c r="AB804" s="4"/>
      <c r="AC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</row>
    <row r="805" spans="1:62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Q805" s="4"/>
      <c r="R805" s="4"/>
      <c r="S805" s="4"/>
      <c r="T805" s="4"/>
      <c r="U805" s="4"/>
      <c r="V805" s="4"/>
      <c r="Z805" s="4"/>
      <c r="AA805" s="4"/>
      <c r="AB805" s="4"/>
      <c r="AC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</row>
    <row r="806" spans="1:62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Q806" s="4"/>
      <c r="R806" s="4"/>
      <c r="S806" s="4"/>
      <c r="T806" s="4"/>
      <c r="U806" s="4"/>
      <c r="V806" s="4"/>
      <c r="Z806" s="4"/>
      <c r="AA806" s="4"/>
      <c r="AB806" s="4"/>
      <c r="AC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</row>
    <row r="807" spans="1:62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Q807" s="4"/>
      <c r="R807" s="4"/>
      <c r="S807" s="4"/>
      <c r="T807" s="4"/>
      <c r="U807" s="4"/>
      <c r="V807" s="4"/>
      <c r="Z807" s="4"/>
      <c r="AA807" s="4"/>
      <c r="AB807" s="4"/>
      <c r="AC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</row>
    <row r="808" spans="1:62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Q808" s="4"/>
      <c r="R808" s="4"/>
      <c r="S808" s="4"/>
      <c r="T808" s="4"/>
      <c r="U808" s="4"/>
      <c r="V808" s="4"/>
      <c r="Z808" s="4"/>
      <c r="AA808" s="4"/>
      <c r="AB808" s="4"/>
      <c r="AC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</row>
    <row r="809" spans="1:62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Q809" s="4"/>
      <c r="R809" s="4"/>
      <c r="S809" s="4"/>
      <c r="T809" s="4"/>
      <c r="U809" s="4"/>
      <c r="V809" s="4"/>
      <c r="Z809" s="4"/>
      <c r="AA809" s="4"/>
      <c r="AB809" s="4"/>
      <c r="AC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</row>
    <row r="810" spans="1:62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Q810" s="4"/>
      <c r="R810" s="4"/>
      <c r="S810" s="4"/>
      <c r="T810" s="4"/>
      <c r="U810" s="4"/>
      <c r="V810" s="4"/>
      <c r="Z810" s="4"/>
      <c r="AA810" s="4"/>
      <c r="AB810" s="4"/>
      <c r="AC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</row>
    <row r="811" spans="1:62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Q811" s="4"/>
      <c r="R811" s="4"/>
      <c r="S811" s="4"/>
      <c r="T811" s="4"/>
      <c r="U811" s="4"/>
      <c r="V811" s="4"/>
      <c r="Z811" s="4"/>
      <c r="AA811" s="4"/>
      <c r="AB811" s="4"/>
      <c r="AC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</row>
    <row r="812" spans="1:62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Q812" s="4"/>
      <c r="R812" s="4"/>
      <c r="S812" s="4"/>
      <c r="T812" s="4"/>
      <c r="U812" s="4"/>
      <c r="V812" s="4"/>
      <c r="Z812" s="4"/>
      <c r="AA812" s="4"/>
      <c r="AB812" s="4"/>
      <c r="AC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</row>
    <row r="813" spans="1:62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Q813" s="4"/>
      <c r="R813" s="4"/>
      <c r="S813" s="4"/>
      <c r="T813" s="4"/>
      <c r="U813" s="4"/>
      <c r="V813" s="4"/>
      <c r="Z813" s="4"/>
      <c r="AA813" s="4"/>
      <c r="AB813" s="4"/>
      <c r="AC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</row>
    <row r="814" spans="1:62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Q814" s="4"/>
      <c r="R814" s="4"/>
      <c r="S814" s="4"/>
      <c r="T814" s="4"/>
      <c r="U814" s="4"/>
      <c r="V814" s="4"/>
      <c r="Z814" s="4"/>
      <c r="AA814" s="4"/>
      <c r="AB814" s="4"/>
      <c r="AC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</row>
    <row r="815" spans="1:62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Q815" s="4"/>
      <c r="R815" s="4"/>
      <c r="S815" s="4"/>
      <c r="T815" s="4"/>
      <c r="U815" s="4"/>
      <c r="V815" s="4"/>
      <c r="Z815" s="4"/>
      <c r="AA815" s="4"/>
      <c r="AB815" s="4"/>
      <c r="AC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</row>
    <row r="816" spans="1:62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Q816" s="4"/>
      <c r="R816" s="4"/>
      <c r="S816" s="4"/>
      <c r="T816" s="4"/>
      <c r="U816" s="4"/>
      <c r="V816" s="4"/>
      <c r="Z816" s="4"/>
      <c r="AA816" s="4"/>
      <c r="AB816" s="4"/>
      <c r="AC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</row>
    <row r="817" spans="1:62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Q817" s="4"/>
      <c r="R817" s="4"/>
      <c r="S817" s="4"/>
      <c r="T817" s="4"/>
      <c r="U817" s="4"/>
      <c r="V817" s="4"/>
      <c r="Z817" s="4"/>
      <c r="AA817" s="4"/>
      <c r="AB817" s="4"/>
      <c r="AC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</row>
    <row r="818" spans="1:62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Q818" s="4"/>
      <c r="R818" s="4"/>
      <c r="S818" s="4"/>
      <c r="T818" s="4"/>
      <c r="U818" s="4"/>
      <c r="V818" s="4"/>
      <c r="Z818" s="4"/>
      <c r="AA818" s="4"/>
      <c r="AB818" s="4"/>
      <c r="AC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</row>
    <row r="819" spans="1:62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Q819" s="4"/>
      <c r="R819" s="4"/>
      <c r="S819" s="4"/>
      <c r="T819" s="4"/>
      <c r="U819" s="4"/>
      <c r="V819" s="4"/>
      <c r="Z819" s="4"/>
      <c r="AA819" s="4"/>
      <c r="AB819" s="4"/>
      <c r="AC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</row>
    <row r="820" spans="1:62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Q820" s="4"/>
      <c r="R820" s="4"/>
      <c r="S820" s="4"/>
      <c r="T820" s="4"/>
      <c r="U820" s="4"/>
      <c r="V820" s="4"/>
      <c r="Z820" s="4"/>
      <c r="AA820" s="4"/>
      <c r="AB820" s="4"/>
      <c r="AC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</row>
    <row r="821" spans="1:62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Q821" s="4"/>
      <c r="R821" s="4"/>
      <c r="S821" s="4"/>
      <c r="T821" s="4"/>
      <c r="U821" s="4"/>
      <c r="V821" s="4"/>
      <c r="Z821" s="4"/>
      <c r="AA821" s="4"/>
      <c r="AB821" s="4"/>
      <c r="AC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</row>
    <row r="822" spans="1:62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Q822" s="4"/>
      <c r="R822" s="4"/>
      <c r="S822" s="4"/>
      <c r="T822" s="4"/>
      <c r="U822" s="4"/>
      <c r="V822" s="4"/>
      <c r="Z822" s="4"/>
      <c r="AA822" s="4"/>
      <c r="AB822" s="4"/>
      <c r="AC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</row>
    <row r="823" spans="1:62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Q823" s="4"/>
      <c r="R823" s="4"/>
      <c r="S823" s="4"/>
      <c r="T823" s="4"/>
      <c r="U823" s="4"/>
      <c r="V823" s="4"/>
      <c r="Z823" s="4"/>
      <c r="AA823" s="4"/>
      <c r="AB823" s="4"/>
      <c r="AC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</row>
    <row r="824" spans="1:62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Q824" s="4"/>
      <c r="R824" s="4"/>
      <c r="S824" s="4"/>
      <c r="T824" s="4"/>
      <c r="U824" s="4"/>
      <c r="V824" s="4"/>
      <c r="Z824" s="4"/>
      <c r="AA824" s="4"/>
      <c r="AB824" s="4"/>
      <c r="AC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</row>
    <row r="825" spans="1:62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Q825" s="4"/>
      <c r="R825" s="4"/>
      <c r="S825" s="4"/>
      <c r="T825" s="4"/>
      <c r="U825" s="4"/>
      <c r="V825" s="4"/>
      <c r="Z825" s="4"/>
      <c r="AA825" s="4"/>
      <c r="AB825" s="4"/>
      <c r="AC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</row>
    <row r="826" spans="1:62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Q826" s="4"/>
      <c r="R826" s="4"/>
      <c r="S826" s="4"/>
      <c r="T826" s="4"/>
      <c r="U826" s="4"/>
      <c r="V826" s="4"/>
      <c r="Z826" s="4"/>
      <c r="AA826" s="4"/>
      <c r="AB826" s="4"/>
      <c r="AC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</row>
    <row r="827" spans="1:62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Q827" s="4"/>
      <c r="R827" s="4"/>
      <c r="S827" s="4"/>
      <c r="T827" s="4"/>
      <c r="U827" s="4"/>
      <c r="V827" s="4"/>
      <c r="Z827" s="4"/>
      <c r="AA827" s="4"/>
      <c r="AB827" s="4"/>
      <c r="AC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</row>
    <row r="828" spans="1:62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Q828" s="4"/>
      <c r="R828" s="4"/>
      <c r="S828" s="4"/>
      <c r="T828" s="4"/>
      <c r="U828" s="4"/>
      <c r="V828" s="4"/>
      <c r="Z828" s="4"/>
      <c r="AA828" s="4"/>
      <c r="AB828" s="4"/>
      <c r="AC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</row>
    <row r="829" spans="1:62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Q829" s="4"/>
      <c r="R829" s="4"/>
      <c r="S829" s="4"/>
      <c r="T829" s="4"/>
      <c r="U829" s="4"/>
      <c r="V829" s="4"/>
      <c r="Z829" s="4"/>
      <c r="AA829" s="4"/>
      <c r="AB829" s="4"/>
      <c r="AC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</row>
    <row r="830" spans="1:62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Q830" s="4"/>
      <c r="R830" s="4"/>
      <c r="S830" s="4"/>
      <c r="T830" s="4"/>
      <c r="U830" s="4"/>
      <c r="V830" s="4"/>
      <c r="Z830" s="4"/>
      <c r="AA830" s="4"/>
      <c r="AB830" s="4"/>
      <c r="AC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</row>
    <row r="831" spans="1:62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Q831" s="4"/>
      <c r="R831" s="4"/>
      <c r="S831" s="4"/>
      <c r="T831" s="4"/>
      <c r="U831" s="4"/>
      <c r="V831" s="4"/>
      <c r="Z831" s="4"/>
      <c r="AA831" s="4"/>
      <c r="AB831" s="4"/>
      <c r="AC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</row>
    <row r="832" spans="1:62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Q832" s="4"/>
      <c r="R832" s="4"/>
      <c r="S832" s="4"/>
      <c r="T832" s="4"/>
      <c r="U832" s="4"/>
      <c r="V832" s="4"/>
      <c r="Z832" s="4"/>
      <c r="AA832" s="4"/>
      <c r="AB832" s="4"/>
      <c r="AC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</row>
    <row r="833" spans="1:62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Q833" s="4"/>
      <c r="R833" s="4"/>
      <c r="S833" s="4"/>
      <c r="T833" s="4"/>
      <c r="U833" s="4"/>
      <c r="V833" s="4"/>
      <c r="Z833" s="4"/>
      <c r="AA833" s="4"/>
      <c r="AB833" s="4"/>
      <c r="AC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</row>
    <row r="834" spans="1:62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Q834" s="4"/>
      <c r="R834" s="4"/>
      <c r="S834" s="4"/>
      <c r="T834" s="4"/>
      <c r="U834" s="4"/>
      <c r="V834" s="4"/>
      <c r="Z834" s="4"/>
      <c r="AA834" s="4"/>
      <c r="AB834" s="4"/>
      <c r="AC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</row>
    <row r="835" spans="1:62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Q835" s="4"/>
      <c r="R835" s="4"/>
      <c r="S835" s="4"/>
      <c r="T835" s="4"/>
      <c r="U835" s="4"/>
      <c r="V835" s="4"/>
      <c r="Z835" s="4"/>
      <c r="AA835" s="4"/>
      <c r="AB835" s="4"/>
      <c r="AC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</row>
    <row r="836" spans="1:62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Q836" s="4"/>
      <c r="R836" s="4"/>
      <c r="S836" s="4"/>
      <c r="T836" s="4"/>
      <c r="U836" s="4"/>
      <c r="V836" s="4"/>
      <c r="Z836" s="4"/>
      <c r="AA836" s="4"/>
      <c r="AB836" s="4"/>
      <c r="AC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</row>
    <row r="837" spans="1:62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Q837" s="4"/>
      <c r="R837" s="4"/>
      <c r="S837" s="4"/>
      <c r="T837" s="4"/>
      <c r="U837" s="4"/>
      <c r="V837" s="4"/>
      <c r="Z837" s="4"/>
      <c r="AA837" s="4"/>
      <c r="AB837" s="4"/>
      <c r="AC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</row>
    <row r="838" spans="1:62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Q838" s="4"/>
      <c r="R838" s="4"/>
      <c r="S838" s="4"/>
      <c r="T838" s="4"/>
      <c r="U838" s="4"/>
      <c r="V838" s="4"/>
      <c r="Z838" s="4"/>
      <c r="AA838" s="4"/>
      <c r="AB838" s="4"/>
      <c r="AC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</row>
    <row r="839" spans="1:62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Q839" s="4"/>
      <c r="R839" s="4"/>
      <c r="S839" s="4"/>
      <c r="T839" s="4"/>
      <c r="U839" s="4"/>
      <c r="V839" s="4"/>
      <c r="Z839" s="4"/>
      <c r="AA839" s="4"/>
      <c r="AB839" s="4"/>
      <c r="AC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</row>
    <row r="840" spans="1:62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Q840" s="4"/>
      <c r="R840" s="4"/>
      <c r="S840" s="4"/>
      <c r="T840" s="4"/>
      <c r="U840" s="4"/>
      <c r="V840" s="4"/>
      <c r="Z840" s="4"/>
      <c r="AA840" s="4"/>
      <c r="AB840" s="4"/>
      <c r="AC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</row>
    <row r="841" spans="1:62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Q841" s="4"/>
      <c r="R841" s="4"/>
      <c r="S841" s="4"/>
      <c r="T841" s="4"/>
      <c r="U841" s="4"/>
      <c r="V841" s="4"/>
      <c r="Z841" s="4"/>
      <c r="AA841" s="4"/>
      <c r="AB841" s="4"/>
      <c r="AC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</row>
    <row r="842" spans="1:62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Q842" s="4"/>
      <c r="R842" s="4"/>
      <c r="S842" s="4"/>
      <c r="T842" s="4"/>
      <c r="U842" s="4"/>
      <c r="V842" s="4"/>
      <c r="Z842" s="4"/>
      <c r="AA842" s="4"/>
      <c r="AB842" s="4"/>
      <c r="AC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</row>
    <row r="843" spans="1:62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Q843" s="4"/>
      <c r="R843" s="4"/>
      <c r="S843" s="4"/>
      <c r="T843" s="4"/>
      <c r="U843" s="4"/>
      <c r="V843" s="4"/>
      <c r="Z843" s="4"/>
      <c r="AA843" s="4"/>
      <c r="AB843" s="4"/>
      <c r="AC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</row>
    <row r="844" spans="1:62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Q844" s="4"/>
      <c r="R844" s="4"/>
      <c r="S844" s="4"/>
      <c r="T844" s="4"/>
      <c r="U844" s="4"/>
      <c r="V844" s="4"/>
      <c r="Z844" s="4"/>
      <c r="AA844" s="4"/>
      <c r="AB844" s="4"/>
      <c r="AC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</row>
    <row r="845" spans="1:62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Q845" s="4"/>
      <c r="R845" s="4"/>
      <c r="S845" s="4"/>
      <c r="T845" s="4"/>
      <c r="U845" s="4"/>
      <c r="V845" s="4"/>
      <c r="Z845" s="4"/>
      <c r="AA845" s="4"/>
      <c r="AB845" s="4"/>
      <c r="AC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</row>
    <row r="846" spans="1:62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Q846" s="4"/>
      <c r="R846" s="4"/>
      <c r="S846" s="4"/>
      <c r="T846" s="4"/>
      <c r="U846" s="4"/>
      <c r="V846" s="4"/>
      <c r="Z846" s="4"/>
      <c r="AA846" s="4"/>
      <c r="AB846" s="4"/>
      <c r="AC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</row>
    <row r="847" spans="1:62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Q847" s="4"/>
      <c r="R847" s="4"/>
      <c r="S847" s="4"/>
      <c r="T847" s="4"/>
      <c r="U847" s="4"/>
      <c r="V847" s="4"/>
      <c r="Z847" s="4"/>
      <c r="AA847" s="4"/>
      <c r="AB847" s="4"/>
      <c r="AC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</row>
    <row r="848" spans="1:62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Q848" s="4"/>
      <c r="R848" s="4"/>
      <c r="S848" s="4"/>
      <c r="T848" s="4"/>
      <c r="U848" s="4"/>
      <c r="V848" s="4"/>
      <c r="Z848" s="4"/>
      <c r="AA848" s="4"/>
      <c r="AB848" s="4"/>
      <c r="AC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</row>
    <row r="849" spans="1:62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Q849" s="4"/>
      <c r="R849" s="4"/>
      <c r="S849" s="4"/>
      <c r="T849" s="4"/>
      <c r="U849" s="4"/>
      <c r="V849" s="4"/>
      <c r="Z849" s="4"/>
      <c r="AA849" s="4"/>
      <c r="AB849" s="4"/>
      <c r="AC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</row>
    <row r="850" spans="1:62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Q850" s="4"/>
      <c r="R850" s="4"/>
      <c r="S850" s="4"/>
      <c r="T850" s="4"/>
      <c r="U850" s="4"/>
      <c r="V850" s="4"/>
      <c r="Z850" s="4"/>
      <c r="AA850" s="4"/>
      <c r="AB850" s="4"/>
      <c r="AC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</row>
    <row r="851" spans="1:62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Q851" s="4"/>
      <c r="R851" s="4"/>
      <c r="S851" s="4"/>
      <c r="T851" s="4"/>
      <c r="U851" s="4"/>
      <c r="V851" s="4"/>
      <c r="Z851" s="4"/>
      <c r="AA851" s="4"/>
      <c r="AB851" s="4"/>
      <c r="AC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</row>
    <row r="852" spans="1:62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Q852" s="4"/>
      <c r="R852" s="4"/>
      <c r="S852" s="4"/>
      <c r="T852" s="4"/>
      <c r="U852" s="4"/>
      <c r="V852" s="4"/>
      <c r="Z852" s="4"/>
      <c r="AA852" s="4"/>
      <c r="AB852" s="4"/>
      <c r="AC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</row>
    <row r="853" spans="1:62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Q853" s="4"/>
      <c r="R853" s="4"/>
      <c r="S853" s="4"/>
      <c r="T853" s="4"/>
      <c r="U853" s="4"/>
      <c r="V853" s="4"/>
      <c r="Z853" s="4"/>
      <c r="AA853" s="4"/>
      <c r="AB853" s="4"/>
      <c r="AC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</row>
    <row r="854" spans="1:62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Q854" s="4"/>
      <c r="R854" s="4"/>
      <c r="S854" s="4"/>
      <c r="T854" s="4"/>
      <c r="U854" s="4"/>
      <c r="V854" s="4"/>
      <c r="Z854" s="4"/>
      <c r="AA854" s="4"/>
      <c r="AB854" s="4"/>
      <c r="AC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</row>
    <row r="855" spans="1:62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Q855" s="4"/>
      <c r="R855" s="4"/>
      <c r="S855" s="4"/>
      <c r="T855" s="4"/>
      <c r="U855" s="4"/>
      <c r="V855" s="4"/>
      <c r="Z855" s="4"/>
      <c r="AA855" s="4"/>
      <c r="AB855" s="4"/>
      <c r="AC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</row>
    <row r="856" spans="1:62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Q856" s="4"/>
      <c r="R856" s="4"/>
      <c r="S856" s="4"/>
      <c r="T856" s="4"/>
      <c r="U856" s="4"/>
      <c r="V856" s="4"/>
      <c r="Z856" s="4"/>
      <c r="AA856" s="4"/>
      <c r="AB856" s="4"/>
      <c r="AC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</row>
    <row r="857" spans="1:62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Q857" s="4"/>
      <c r="R857" s="4"/>
      <c r="S857" s="4"/>
      <c r="T857" s="4"/>
      <c r="U857" s="4"/>
      <c r="V857" s="4"/>
      <c r="Z857" s="4"/>
      <c r="AA857" s="4"/>
      <c r="AB857" s="4"/>
      <c r="AC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</row>
    <row r="858" spans="1:62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Q858" s="4"/>
      <c r="R858" s="4"/>
      <c r="S858" s="4"/>
      <c r="T858" s="4"/>
      <c r="U858" s="4"/>
      <c r="V858" s="4"/>
      <c r="Z858" s="4"/>
      <c r="AA858" s="4"/>
      <c r="AB858" s="4"/>
      <c r="AC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</row>
    <row r="859" spans="1:62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Q859" s="4"/>
      <c r="R859" s="4"/>
      <c r="S859" s="4"/>
      <c r="T859" s="4"/>
      <c r="U859" s="4"/>
      <c r="V859" s="4"/>
      <c r="Z859" s="4"/>
      <c r="AA859" s="4"/>
      <c r="AB859" s="4"/>
      <c r="AC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</row>
    <row r="860" spans="1:62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Q860" s="4"/>
      <c r="R860" s="4"/>
      <c r="S860" s="4"/>
      <c r="T860" s="4"/>
      <c r="U860" s="4"/>
      <c r="V860" s="4"/>
      <c r="Z860" s="4"/>
      <c r="AA860" s="4"/>
      <c r="AB860" s="4"/>
      <c r="AC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</row>
    <row r="861" spans="1:62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Q861" s="4"/>
      <c r="R861" s="4"/>
      <c r="S861" s="4"/>
      <c r="T861" s="4"/>
      <c r="U861" s="4"/>
      <c r="V861" s="4"/>
      <c r="Z861" s="4"/>
      <c r="AA861" s="4"/>
      <c r="AB861" s="4"/>
      <c r="AC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</row>
    <row r="862" spans="1:62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Q862" s="4"/>
      <c r="R862" s="4"/>
      <c r="S862" s="4"/>
      <c r="T862" s="4"/>
      <c r="U862" s="4"/>
      <c r="V862" s="4"/>
      <c r="Z862" s="4"/>
      <c r="AA862" s="4"/>
      <c r="AB862" s="4"/>
      <c r="AC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</row>
    <row r="863" spans="1:62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Q863" s="4"/>
      <c r="R863" s="4"/>
      <c r="S863" s="4"/>
      <c r="T863" s="4"/>
      <c r="U863" s="4"/>
      <c r="V863" s="4"/>
      <c r="Z863" s="4"/>
      <c r="AA863" s="4"/>
      <c r="AB863" s="4"/>
      <c r="AC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</row>
    <row r="864" spans="1:62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Q864" s="4"/>
      <c r="R864" s="4"/>
      <c r="S864" s="4"/>
      <c r="T864" s="4"/>
      <c r="U864" s="4"/>
      <c r="V864" s="4"/>
      <c r="Z864" s="4"/>
      <c r="AA864" s="4"/>
      <c r="AB864" s="4"/>
      <c r="AC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</row>
    <row r="865" spans="1:62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Q865" s="4"/>
      <c r="R865" s="4"/>
      <c r="S865" s="4"/>
      <c r="T865" s="4"/>
      <c r="U865" s="4"/>
      <c r="V865" s="4"/>
      <c r="Z865" s="4"/>
      <c r="AA865" s="4"/>
      <c r="AB865" s="4"/>
      <c r="AC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</row>
    <row r="866" spans="1:62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Q866" s="4"/>
      <c r="R866" s="4"/>
      <c r="S866" s="4"/>
      <c r="T866" s="4"/>
      <c r="U866" s="4"/>
      <c r="V866" s="4"/>
      <c r="Z866" s="4"/>
      <c r="AA866" s="4"/>
      <c r="AB866" s="4"/>
      <c r="AC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</row>
    <row r="867" spans="1:62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Q867" s="4"/>
      <c r="R867" s="4"/>
      <c r="S867" s="4"/>
      <c r="T867" s="4"/>
      <c r="U867" s="4"/>
      <c r="V867" s="4"/>
      <c r="Z867" s="4"/>
      <c r="AA867" s="4"/>
      <c r="AB867" s="4"/>
      <c r="AC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</row>
    <row r="868" spans="1:62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Q868" s="4"/>
      <c r="R868" s="4"/>
      <c r="S868" s="4"/>
      <c r="T868" s="4"/>
      <c r="U868" s="4"/>
      <c r="V868" s="4"/>
      <c r="Z868" s="4"/>
      <c r="AA868" s="4"/>
      <c r="AB868" s="4"/>
      <c r="AC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</row>
    <row r="869" spans="1:62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Q869" s="4"/>
      <c r="R869" s="4"/>
      <c r="S869" s="4"/>
      <c r="T869" s="4"/>
      <c r="U869" s="4"/>
      <c r="V869" s="4"/>
      <c r="Z869" s="4"/>
      <c r="AA869" s="4"/>
      <c r="AB869" s="4"/>
      <c r="AC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</row>
    <row r="870" spans="1:62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Q870" s="4"/>
      <c r="R870" s="4"/>
      <c r="S870" s="4"/>
      <c r="T870" s="4"/>
      <c r="U870" s="4"/>
      <c r="V870" s="4"/>
      <c r="Z870" s="4"/>
      <c r="AA870" s="4"/>
      <c r="AB870" s="4"/>
      <c r="AC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</row>
    <row r="871" spans="1:62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Q871" s="4"/>
      <c r="R871" s="4"/>
      <c r="S871" s="4"/>
      <c r="T871" s="4"/>
      <c r="U871" s="4"/>
      <c r="V871" s="4"/>
      <c r="Z871" s="4"/>
      <c r="AA871" s="4"/>
      <c r="AB871" s="4"/>
      <c r="AC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</row>
    <row r="872" spans="1:62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Q872" s="4"/>
      <c r="R872" s="4"/>
      <c r="S872" s="4"/>
      <c r="T872" s="4"/>
      <c r="U872" s="4"/>
      <c r="V872" s="4"/>
      <c r="Z872" s="4"/>
      <c r="AA872" s="4"/>
      <c r="AB872" s="4"/>
      <c r="AC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</row>
    <row r="873" spans="1:62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Q873" s="4"/>
      <c r="R873" s="4"/>
      <c r="S873" s="4"/>
      <c r="T873" s="4"/>
      <c r="U873" s="4"/>
      <c r="V873" s="4"/>
      <c r="Z873" s="4"/>
      <c r="AA873" s="4"/>
      <c r="AB873" s="4"/>
      <c r="AC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</row>
    <row r="874" spans="1:62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Q874" s="4"/>
      <c r="R874" s="4"/>
      <c r="S874" s="4"/>
      <c r="T874" s="4"/>
      <c r="U874" s="4"/>
      <c r="V874" s="4"/>
      <c r="Z874" s="4"/>
      <c r="AA874" s="4"/>
      <c r="AB874" s="4"/>
      <c r="AC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</row>
    <row r="875" spans="1:62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Q875" s="4"/>
      <c r="R875" s="4"/>
      <c r="S875" s="4"/>
      <c r="T875" s="4"/>
      <c r="U875" s="4"/>
      <c r="V875" s="4"/>
      <c r="Z875" s="4"/>
      <c r="AA875" s="4"/>
      <c r="AB875" s="4"/>
      <c r="AC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</row>
    <row r="876" spans="1:62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Q876" s="4"/>
      <c r="R876" s="4"/>
      <c r="S876" s="4"/>
      <c r="T876" s="4"/>
      <c r="U876" s="4"/>
      <c r="V876" s="4"/>
      <c r="Z876" s="4"/>
      <c r="AA876" s="4"/>
      <c r="AB876" s="4"/>
      <c r="AC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</row>
    <row r="877" spans="1:62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Q877" s="4"/>
      <c r="R877" s="4"/>
      <c r="S877" s="4"/>
      <c r="T877" s="4"/>
      <c r="U877" s="4"/>
      <c r="V877" s="4"/>
      <c r="Z877" s="4"/>
      <c r="AA877" s="4"/>
      <c r="AB877" s="4"/>
      <c r="AC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</row>
    <row r="878" spans="1:62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Q878" s="4"/>
      <c r="R878" s="4"/>
      <c r="S878" s="4"/>
      <c r="T878" s="4"/>
      <c r="U878" s="4"/>
      <c r="V878" s="4"/>
      <c r="Z878" s="4"/>
      <c r="AA878" s="4"/>
      <c r="AB878" s="4"/>
      <c r="AC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</row>
    <row r="879" spans="1:62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Q879" s="4"/>
      <c r="R879" s="4"/>
      <c r="S879" s="4"/>
      <c r="T879" s="4"/>
      <c r="U879" s="4"/>
      <c r="V879" s="4"/>
      <c r="Z879" s="4"/>
      <c r="AA879" s="4"/>
      <c r="AB879" s="4"/>
      <c r="AC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</row>
    <row r="880" spans="1:62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Q880" s="4"/>
      <c r="R880" s="4"/>
      <c r="S880" s="4"/>
      <c r="T880" s="4"/>
      <c r="U880" s="4"/>
      <c r="V880" s="4"/>
      <c r="Z880" s="4"/>
      <c r="AA880" s="4"/>
      <c r="AB880" s="4"/>
      <c r="AC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</row>
    <row r="881" spans="1:62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Q881" s="4"/>
      <c r="R881" s="4"/>
      <c r="S881" s="4"/>
      <c r="T881" s="4"/>
      <c r="U881" s="4"/>
      <c r="V881" s="4"/>
      <c r="Z881" s="4"/>
      <c r="AA881" s="4"/>
      <c r="AB881" s="4"/>
      <c r="AC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</row>
    <row r="882" spans="1:62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Q882" s="4"/>
      <c r="R882" s="4"/>
      <c r="S882" s="4"/>
      <c r="T882" s="4"/>
      <c r="U882" s="4"/>
      <c r="V882" s="4"/>
      <c r="Z882" s="4"/>
      <c r="AA882" s="4"/>
      <c r="AB882" s="4"/>
      <c r="AC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</row>
    <row r="883" spans="1:62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Q883" s="4"/>
      <c r="R883" s="4"/>
      <c r="S883" s="4"/>
      <c r="T883" s="4"/>
      <c r="U883" s="4"/>
      <c r="V883" s="4"/>
      <c r="Z883" s="4"/>
      <c r="AA883" s="4"/>
      <c r="AB883" s="4"/>
      <c r="AC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</row>
    <row r="884" spans="1:62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Q884" s="4"/>
      <c r="R884" s="4"/>
      <c r="S884" s="4"/>
      <c r="T884" s="4"/>
      <c r="U884" s="4"/>
      <c r="V884" s="4"/>
      <c r="Z884" s="4"/>
      <c r="AA884" s="4"/>
      <c r="AB884" s="4"/>
      <c r="AC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</row>
    <row r="885" spans="1:62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Q885" s="4"/>
      <c r="R885" s="4"/>
      <c r="S885" s="4"/>
      <c r="T885" s="4"/>
      <c r="U885" s="4"/>
      <c r="V885" s="4"/>
      <c r="Z885" s="4"/>
      <c r="AA885" s="4"/>
      <c r="AB885" s="4"/>
      <c r="AC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</row>
    <row r="886" spans="1:62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Q886" s="4"/>
      <c r="R886" s="4"/>
      <c r="S886" s="4"/>
      <c r="T886" s="4"/>
      <c r="U886" s="4"/>
      <c r="V886" s="4"/>
      <c r="Z886" s="4"/>
      <c r="AA886" s="4"/>
      <c r="AB886" s="4"/>
      <c r="AC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</row>
    <row r="887" spans="1:62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Q887" s="4"/>
      <c r="R887" s="4"/>
      <c r="S887" s="4"/>
      <c r="T887" s="4"/>
      <c r="U887" s="4"/>
      <c r="V887" s="4"/>
      <c r="Z887" s="4"/>
      <c r="AA887" s="4"/>
      <c r="AB887" s="4"/>
      <c r="AC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</row>
    <row r="888" spans="1:62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Q888" s="4"/>
      <c r="R888" s="4"/>
      <c r="S888" s="4"/>
      <c r="T888" s="4"/>
      <c r="U888" s="4"/>
      <c r="V888" s="4"/>
      <c r="Z888" s="4"/>
      <c r="AA888" s="4"/>
      <c r="AB888" s="4"/>
      <c r="AC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</row>
    <row r="889" spans="1:62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Q889" s="4"/>
      <c r="R889" s="4"/>
      <c r="S889" s="4"/>
      <c r="T889" s="4"/>
      <c r="U889" s="4"/>
      <c r="V889" s="4"/>
      <c r="Z889" s="4"/>
      <c r="AA889" s="4"/>
      <c r="AB889" s="4"/>
      <c r="AC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</row>
    <row r="890" spans="1:62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Q890" s="4"/>
      <c r="R890" s="4"/>
      <c r="S890" s="4"/>
      <c r="T890" s="4"/>
      <c r="U890" s="4"/>
      <c r="V890" s="4"/>
      <c r="Z890" s="4"/>
      <c r="AA890" s="4"/>
      <c r="AB890" s="4"/>
      <c r="AC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</row>
    <row r="891" spans="1:62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Q891" s="4"/>
      <c r="R891" s="4"/>
      <c r="S891" s="4"/>
      <c r="T891" s="4"/>
      <c r="U891" s="4"/>
      <c r="V891" s="4"/>
      <c r="Z891" s="4"/>
      <c r="AA891" s="4"/>
      <c r="AB891" s="4"/>
      <c r="AC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</row>
    <row r="892" spans="1:62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Q892" s="4"/>
      <c r="R892" s="4"/>
      <c r="S892" s="4"/>
      <c r="T892" s="4"/>
      <c r="U892" s="4"/>
      <c r="V892" s="4"/>
      <c r="Z892" s="4"/>
      <c r="AA892" s="4"/>
      <c r="AB892" s="4"/>
      <c r="AC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</row>
    <row r="893" spans="1:62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Q893" s="4"/>
      <c r="R893" s="4"/>
      <c r="S893" s="4"/>
      <c r="T893" s="4"/>
      <c r="U893" s="4"/>
      <c r="V893" s="4"/>
      <c r="Z893" s="4"/>
      <c r="AA893" s="4"/>
      <c r="AB893" s="4"/>
      <c r="AC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</row>
    <row r="894" spans="1:62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Q894" s="4"/>
      <c r="R894" s="4"/>
      <c r="S894" s="4"/>
      <c r="T894" s="4"/>
      <c r="U894" s="4"/>
      <c r="V894" s="4"/>
      <c r="Z894" s="4"/>
      <c r="AA894" s="4"/>
      <c r="AB894" s="4"/>
      <c r="AC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</row>
    <row r="895" spans="1:62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Q895" s="4"/>
      <c r="R895" s="4"/>
      <c r="S895" s="4"/>
      <c r="T895" s="4"/>
      <c r="U895" s="4"/>
      <c r="V895" s="4"/>
      <c r="Z895" s="4"/>
      <c r="AA895" s="4"/>
      <c r="AB895" s="4"/>
      <c r="AC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</row>
    <row r="896" spans="1:62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Q896" s="4"/>
      <c r="R896" s="4"/>
      <c r="S896" s="4"/>
      <c r="T896" s="4"/>
      <c r="U896" s="4"/>
      <c r="V896" s="4"/>
      <c r="Z896" s="4"/>
      <c r="AA896" s="4"/>
      <c r="AB896" s="4"/>
      <c r="AC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</row>
    <row r="897" spans="1:62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Q897" s="4"/>
      <c r="R897" s="4"/>
      <c r="S897" s="4"/>
      <c r="T897" s="4"/>
      <c r="U897" s="4"/>
      <c r="V897" s="4"/>
      <c r="Z897" s="4"/>
      <c r="AA897" s="4"/>
      <c r="AB897" s="4"/>
      <c r="AC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</row>
    <row r="898" spans="1:62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Q898" s="4"/>
      <c r="R898" s="4"/>
      <c r="S898" s="4"/>
      <c r="T898" s="4"/>
      <c r="U898" s="4"/>
      <c r="V898" s="4"/>
      <c r="Z898" s="4"/>
      <c r="AA898" s="4"/>
      <c r="AB898" s="4"/>
      <c r="AC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</row>
    <row r="899" spans="1:62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Q899" s="4"/>
      <c r="R899" s="4"/>
      <c r="S899" s="4"/>
      <c r="T899" s="4"/>
      <c r="U899" s="4"/>
      <c r="V899" s="4"/>
      <c r="Z899" s="4"/>
      <c r="AA899" s="4"/>
      <c r="AB899" s="4"/>
      <c r="AC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</row>
    <row r="900" spans="1:62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Q900" s="4"/>
      <c r="R900" s="4"/>
      <c r="S900" s="4"/>
      <c r="T900" s="4"/>
      <c r="U900" s="4"/>
      <c r="V900" s="4"/>
      <c r="Z900" s="4"/>
      <c r="AA900" s="4"/>
      <c r="AB900" s="4"/>
      <c r="AC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</row>
    <row r="901" spans="1:62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Q901" s="4"/>
      <c r="R901" s="4"/>
      <c r="S901" s="4"/>
      <c r="T901" s="4"/>
      <c r="U901" s="4"/>
      <c r="V901" s="4"/>
      <c r="Z901" s="4"/>
      <c r="AA901" s="4"/>
      <c r="AB901" s="4"/>
      <c r="AC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</row>
    <row r="902" spans="1:62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Q902" s="4"/>
      <c r="R902" s="4"/>
      <c r="S902" s="4"/>
      <c r="T902" s="4"/>
      <c r="U902" s="4"/>
      <c r="V902" s="4"/>
      <c r="Z902" s="4"/>
      <c r="AA902" s="4"/>
      <c r="AB902" s="4"/>
      <c r="AC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</row>
    <row r="903" spans="1:62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Q903" s="4"/>
      <c r="R903" s="4"/>
      <c r="S903" s="4"/>
      <c r="T903" s="4"/>
      <c r="U903" s="4"/>
      <c r="V903" s="4"/>
      <c r="Z903" s="4"/>
      <c r="AA903" s="4"/>
      <c r="AB903" s="4"/>
      <c r="AC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</row>
    <row r="904" spans="1:62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Q904" s="4"/>
      <c r="R904" s="4"/>
      <c r="S904" s="4"/>
      <c r="T904" s="4"/>
      <c r="U904" s="4"/>
      <c r="V904" s="4"/>
      <c r="Z904" s="4"/>
      <c r="AA904" s="4"/>
      <c r="AB904" s="4"/>
      <c r="AC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</row>
    <row r="905" spans="1:62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Q905" s="4"/>
      <c r="R905" s="4"/>
      <c r="S905" s="4"/>
      <c r="T905" s="4"/>
      <c r="U905" s="4"/>
      <c r="V905" s="4"/>
      <c r="Z905" s="4"/>
      <c r="AA905" s="4"/>
      <c r="AB905" s="4"/>
      <c r="AC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</row>
    <row r="906" spans="1:62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Q906" s="4"/>
      <c r="R906" s="4"/>
      <c r="S906" s="4"/>
      <c r="T906" s="4"/>
      <c r="U906" s="4"/>
      <c r="V906" s="4"/>
      <c r="Z906" s="4"/>
      <c r="AA906" s="4"/>
      <c r="AB906" s="4"/>
      <c r="AC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</row>
    <row r="907" spans="1:62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Q907" s="4"/>
      <c r="R907" s="4"/>
      <c r="S907" s="4"/>
      <c r="T907" s="4"/>
      <c r="U907" s="4"/>
      <c r="V907" s="4"/>
      <c r="Z907" s="4"/>
      <c r="AA907" s="4"/>
      <c r="AB907" s="4"/>
      <c r="AC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</row>
    <row r="908" spans="1:62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Q908" s="4"/>
      <c r="R908" s="4"/>
      <c r="S908" s="4"/>
      <c r="T908" s="4"/>
      <c r="U908" s="4"/>
      <c r="V908" s="4"/>
      <c r="Z908" s="4"/>
      <c r="AA908" s="4"/>
      <c r="AB908" s="4"/>
      <c r="AC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</row>
    <row r="909" spans="1:62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Q909" s="4"/>
      <c r="R909" s="4"/>
      <c r="S909" s="4"/>
      <c r="T909" s="4"/>
      <c r="U909" s="4"/>
      <c r="V909" s="4"/>
      <c r="Z909" s="4"/>
      <c r="AA909" s="4"/>
      <c r="AB909" s="4"/>
      <c r="AC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</row>
    <row r="910" spans="1:62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Q910" s="4"/>
      <c r="R910" s="4"/>
      <c r="S910" s="4"/>
      <c r="T910" s="4"/>
      <c r="U910" s="4"/>
      <c r="V910" s="4"/>
      <c r="Z910" s="4"/>
      <c r="AA910" s="4"/>
      <c r="AB910" s="4"/>
      <c r="AC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</row>
    <row r="911" spans="1:62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Q911" s="4"/>
      <c r="R911" s="4"/>
      <c r="S911" s="4"/>
      <c r="T911" s="4"/>
      <c r="U911" s="4"/>
      <c r="V911" s="4"/>
      <c r="Z911" s="4"/>
      <c r="AA911" s="4"/>
      <c r="AB911" s="4"/>
      <c r="AC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</row>
    <row r="912" spans="1:62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Q912" s="4"/>
      <c r="R912" s="4"/>
      <c r="S912" s="4"/>
      <c r="T912" s="4"/>
      <c r="U912" s="4"/>
      <c r="V912" s="4"/>
      <c r="Z912" s="4"/>
      <c r="AA912" s="4"/>
      <c r="AB912" s="4"/>
      <c r="AC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</row>
    <row r="913" spans="1:62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Q913" s="4"/>
      <c r="R913" s="4"/>
      <c r="S913" s="4"/>
      <c r="T913" s="4"/>
      <c r="U913" s="4"/>
      <c r="V913" s="4"/>
      <c r="Z913" s="4"/>
      <c r="AA913" s="4"/>
      <c r="AB913" s="4"/>
      <c r="AC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</row>
    <row r="914" spans="1:62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Q914" s="4"/>
      <c r="R914" s="4"/>
      <c r="S914" s="4"/>
      <c r="T914" s="4"/>
      <c r="U914" s="4"/>
      <c r="V914" s="4"/>
      <c r="Z914" s="4"/>
      <c r="AA914" s="4"/>
      <c r="AB914" s="4"/>
      <c r="AC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</row>
    <row r="915" spans="1:62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Q915" s="4"/>
      <c r="R915" s="4"/>
      <c r="S915" s="4"/>
      <c r="T915" s="4"/>
      <c r="U915" s="4"/>
      <c r="V915" s="4"/>
      <c r="Z915" s="4"/>
      <c r="AA915" s="4"/>
      <c r="AB915" s="4"/>
      <c r="AC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</row>
    <row r="916" spans="1:62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Q916" s="4"/>
      <c r="R916" s="4"/>
      <c r="S916" s="4"/>
      <c r="T916" s="4"/>
      <c r="U916" s="4"/>
      <c r="V916" s="4"/>
      <c r="Z916" s="4"/>
      <c r="AA916" s="4"/>
      <c r="AB916" s="4"/>
      <c r="AC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</row>
    <row r="917" spans="1:62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Q917" s="4"/>
      <c r="R917" s="4"/>
      <c r="S917" s="4"/>
      <c r="T917" s="4"/>
      <c r="U917" s="4"/>
      <c r="V917" s="4"/>
      <c r="Z917" s="4"/>
      <c r="AA917" s="4"/>
      <c r="AB917" s="4"/>
      <c r="AC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</row>
    <row r="918" spans="1:62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Q918" s="4"/>
      <c r="R918" s="4"/>
      <c r="S918" s="4"/>
      <c r="T918" s="4"/>
      <c r="U918" s="4"/>
      <c r="V918" s="4"/>
      <c r="Z918" s="4"/>
      <c r="AA918" s="4"/>
      <c r="AB918" s="4"/>
      <c r="AC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</row>
    <row r="919" spans="1:62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Q919" s="4"/>
      <c r="R919" s="4"/>
      <c r="S919" s="4"/>
      <c r="T919" s="4"/>
      <c r="U919" s="4"/>
      <c r="V919" s="4"/>
      <c r="Z919" s="4"/>
      <c r="AA919" s="4"/>
      <c r="AB919" s="4"/>
      <c r="AC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</row>
    <row r="920" spans="1:62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Q920" s="4"/>
      <c r="R920" s="4"/>
      <c r="S920" s="4"/>
      <c r="T920" s="4"/>
      <c r="U920" s="4"/>
      <c r="V920" s="4"/>
      <c r="Z920" s="4"/>
      <c r="AA920" s="4"/>
      <c r="AB920" s="4"/>
      <c r="AC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</row>
    <row r="921" spans="1:62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Q921" s="4"/>
      <c r="R921" s="4"/>
      <c r="S921" s="4"/>
      <c r="T921" s="4"/>
      <c r="U921" s="4"/>
      <c r="V921" s="4"/>
      <c r="Z921" s="4"/>
      <c r="AA921" s="4"/>
      <c r="AB921" s="4"/>
      <c r="AC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</row>
    <row r="922" spans="1:62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Q922" s="4"/>
      <c r="R922" s="4"/>
      <c r="S922" s="4"/>
      <c r="T922" s="4"/>
      <c r="U922" s="4"/>
      <c r="V922" s="4"/>
      <c r="Z922" s="4"/>
      <c r="AA922" s="4"/>
      <c r="AB922" s="4"/>
      <c r="AC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</row>
    <row r="923" spans="1:62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Q923" s="4"/>
      <c r="R923" s="4"/>
      <c r="S923" s="4"/>
      <c r="T923" s="4"/>
      <c r="U923" s="4"/>
      <c r="V923" s="4"/>
      <c r="Z923" s="4"/>
      <c r="AA923" s="4"/>
      <c r="AB923" s="4"/>
      <c r="AC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</row>
    <row r="924" spans="1:62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Q924" s="4"/>
      <c r="R924" s="4"/>
      <c r="S924" s="4"/>
      <c r="T924" s="4"/>
      <c r="U924" s="4"/>
      <c r="V924" s="4"/>
      <c r="Z924" s="4"/>
      <c r="AA924" s="4"/>
      <c r="AB924" s="4"/>
      <c r="AC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</row>
    <row r="925" spans="1:62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Q925" s="4"/>
      <c r="R925" s="4"/>
      <c r="S925" s="4"/>
      <c r="T925" s="4"/>
      <c r="U925" s="4"/>
      <c r="V925" s="4"/>
      <c r="Z925" s="4"/>
      <c r="AA925" s="4"/>
      <c r="AB925" s="4"/>
      <c r="AC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</row>
    <row r="926" spans="1:62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Q926" s="4"/>
      <c r="R926" s="4"/>
      <c r="S926" s="4"/>
      <c r="T926" s="4"/>
      <c r="U926" s="4"/>
      <c r="V926" s="4"/>
      <c r="Z926" s="4"/>
      <c r="AA926" s="4"/>
      <c r="AB926" s="4"/>
      <c r="AC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</row>
    <row r="927" spans="1:62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Q927" s="4"/>
      <c r="R927" s="4"/>
      <c r="S927" s="4"/>
      <c r="T927" s="4"/>
      <c r="U927" s="4"/>
      <c r="V927" s="4"/>
      <c r="Z927" s="4"/>
      <c r="AA927" s="4"/>
      <c r="AB927" s="4"/>
      <c r="AC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</row>
    <row r="928" spans="1:62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Q928" s="4"/>
      <c r="R928" s="4"/>
      <c r="S928" s="4"/>
      <c r="T928" s="4"/>
      <c r="U928" s="4"/>
      <c r="V928" s="4"/>
      <c r="Z928" s="4"/>
      <c r="AA928" s="4"/>
      <c r="AB928" s="4"/>
      <c r="AC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</row>
    <row r="929" spans="1:62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Q929" s="4"/>
      <c r="R929" s="4"/>
      <c r="S929" s="4"/>
      <c r="T929" s="4"/>
      <c r="U929" s="4"/>
      <c r="V929" s="4"/>
      <c r="Z929" s="4"/>
      <c r="AA929" s="4"/>
      <c r="AB929" s="4"/>
      <c r="AC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</row>
    <row r="930" spans="1:62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Q930" s="4"/>
      <c r="R930" s="4"/>
      <c r="S930" s="4"/>
      <c r="T930" s="4"/>
      <c r="U930" s="4"/>
      <c r="V930" s="4"/>
      <c r="Z930" s="4"/>
      <c r="AA930" s="4"/>
      <c r="AB930" s="4"/>
      <c r="AC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</row>
    <row r="931" spans="1:62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Q931" s="4"/>
      <c r="R931" s="4"/>
      <c r="S931" s="4"/>
      <c r="T931" s="4"/>
      <c r="U931" s="4"/>
      <c r="V931" s="4"/>
      <c r="Z931" s="4"/>
      <c r="AA931" s="4"/>
      <c r="AB931" s="4"/>
      <c r="AC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</row>
    <row r="932" spans="1:62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Q932" s="4"/>
      <c r="R932" s="4"/>
      <c r="S932" s="4"/>
      <c r="T932" s="4"/>
      <c r="U932" s="4"/>
      <c r="V932" s="4"/>
      <c r="Z932" s="4"/>
      <c r="AA932" s="4"/>
      <c r="AB932" s="4"/>
      <c r="AC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</row>
    <row r="933" spans="1:62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Q933" s="4"/>
      <c r="R933" s="4"/>
      <c r="S933" s="4"/>
      <c r="T933" s="4"/>
      <c r="U933" s="4"/>
      <c r="V933" s="4"/>
      <c r="Z933" s="4"/>
      <c r="AA933" s="4"/>
      <c r="AB933" s="4"/>
      <c r="AC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</row>
    <row r="934" spans="1:62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Q934" s="4"/>
      <c r="R934" s="4"/>
      <c r="S934" s="4"/>
      <c r="T934" s="4"/>
      <c r="U934" s="4"/>
      <c r="V934" s="4"/>
      <c r="Z934" s="4"/>
      <c r="AA934" s="4"/>
      <c r="AB934" s="4"/>
      <c r="AC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</row>
    <row r="935" spans="1:62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Q935" s="4"/>
      <c r="R935" s="4"/>
      <c r="S935" s="4"/>
      <c r="T935" s="4"/>
      <c r="U935" s="4"/>
      <c r="V935" s="4"/>
      <c r="Z935" s="4"/>
      <c r="AA935" s="4"/>
      <c r="AB935" s="4"/>
      <c r="AC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</row>
    <row r="936" spans="1:62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Q936" s="4"/>
      <c r="R936" s="4"/>
      <c r="S936" s="4"/>
      <c r="T936" s="4"/>
      <c r="U936" s="4"/>
      <c r="V936" s="4"/>
      <c r="Z936" s="4"/>
      <c r="AA936" s="4"/>
      <c r="AB936" s="4"/>
      <c r="AC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</row>
    <row r="937" spans="1:62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Q937" s="4"/>
      <c r="R937" s="4"/>
      <c r="S937" s="4"/>
      <c r="T937" s="4"/>
      <c r="U937" s="4"/>
      <c r="V937" s="4"/>
      <c r="Z937" s="4"/>
      <c r="AA937" s="4"/>
      <c r="AB937" s="4"/>
      <c r="AC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</row>
    <row r="938" spans="1:62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Q938" s="4"/>
      <c r="R938" s="4"/>
      <c r="S938" s="4"/>
      <c r="T938" s="4"/>
      <c r="U938" s="4"/>
      <c r="V938" s="4"/>
      <c r="Z938" s="4"/>
      <c r="AA938" s="4"/>
      <c r="AB938" s="4"/>
      <c r="AC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</row>
    <row r="939" spans="1:62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Q939" s="4"/>
      <c r="R939" s="4"/>
      <c r="S939" s="4"/>
      <c r="T939" s="4"/>
      <c r="U939" s="4"/>
      <c r="V939" s="4"/>
      <c r="Z939" s="4"/>
      <c r="AA939" s="4"/>
      <c r="AB939" s="4"/>
      <c r="AC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</row>
    <row r="940" spans="1:62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Q940" s="4"/>
      <c r="R940" s="4"/>
      <c r="S940" s="4"/>
      <c r="T940" s="4"/>
      <c r="U940" s="4"/>
      <c r="V940" s="4"/>
      <c r="Z940" s="4"/>
      <c r="AA940" s="4"/>
      <c r="AB940" s="4"/>
      <c r="AC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</row>
    <row r="941" spans="1:62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Q941" s="4"/>
      <c r="R941" s="4"/>
      <c r="S941" s="4"/>
      <c r="T941" s="4"/>
      <c r="U941" s="4"/>
      <c r="V941" s="4"/>
      <c r="Z941" s="4"/>
      <c r="AA941" s="4"/>
      <c r="AB941" s="4"/>
      <c r="AC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</row>
    <row r="942" spans="1:62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Q942" s="4"/>
      <c r="R942" s="4"/>
      <c r="S942" s="4"/>
      <c r="T942" s="4"/>
      <c r="U942" s="4"/>
      <c r="V942" s="4"/>
      <c r="Z942" s="4"/>
      <c r="AA942" s="4"/>
      <c r="AB942" s="4"/>
      <c r="AC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</row>
    <row r="943" spans="1:62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Q943" s="4"/>
      <c r="R943" s="4"/>
      <c r="S943" s="4"/>
      <c r="T943" s="4"/>
      <c r="U943" s="4"/>
      <c r="V943" s="4"/>
      <c r="Z943" s="4"/>
      <c r="AA943" s="4"/>
      <c r="AB943" s="4"/>
      <c r="AC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</row>
    <row r="944" spans="1:62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Q944" s="4"/>
      <c r="R944" s="4"/>
      <c r="S944" s="4"/>
      <c r="T944" s="4"/>
      <c r="U944" s="4"/>
      <c r="V944" s="4"/>
      <c r="Z944" s="4"/>
      <c r="AA944" s="4"/>
      <c r="AB944" s="4"/>
      <c r="AC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</row>
    <row r="945" spans="1:62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Q945" s="4"/>
      <c r="R945" s="4"/>
      <c r="S945" s="4"/>
      <c r="T945" s="4"/>
      <c r="U945" s="4"/>
      <c r="V945" s="4"/>
      <c r="Z945" s="4"/>
      <c r="AA945" s="4"/>
      <c r="AB945" s="4"/>
      <c r="AC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</row>
    <row r="946" spans="1:62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Q946" s="4"/>
      <c r="R946" s="4"/>
      <c r="S946" s="4"/>
      <c r="T946" s="4"/>
      <c r="U946" s="4"/>
      <c r="V946" s="4"/>
      <c r="Z946" s="4"/>
      <c r="AA946" s="4"/>
      <c r="AB946" s="4"/>
      <c r="AC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</row>
    <row r="947" spans="1:62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Q947" s="4"/>
      <c r="R947" s="4"/>
      <c r="S947" s="4"/>
      <c r="T947" s="4"/>
      <c r="U947" s="4"/>
      <c r="V947" s="4"/>
      <c r="Z947" s="4"/>
      <c r="AA947" s="4"/>
      <c r="AB947" s="4"/>
      <c r="AC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</row>
    <row r="948" spans="1:62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Q948" s="4"/>
      <c r="R948" s="4"/>
      <c r="S948" s="4"/>
      <c r="T948" s="4"/>
      <c r="U948" s="4"/>
      <c r="V948" s="4"/>
      <c r="Z948" s="4"/>
      <c r="AA948" s="4"/>
      <c r="AB948" s="4"/>
      <c r="AC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</row>
    <row r="949" spans="1:62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Q949" s="4"/>
      <c r="R949" s="4"/>
      <c r="S949" s="4"/>
      <c r="T949" s="4"/>
      <c r="U949" s="4"/>
      <c r="V949" s="4"/>
      <c r="Z949" s="4"/>
      <c r="AA949" s="4"/>
      <c r="AB949" s="4"/>
      <c r="AC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</row>
    <row r="950" spans="1:62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Q950" s="4"/>
      <c r="R950" s="4"/>
      <c r="S950" s="4"/>
      <c r="T950" s="4"/>
      <c r="U950" s="4"/>
      <c r="V950" s="4"/>
      <c r="Z950" s="4"/>
      <c r="AA950" s="4"/>
      <c r="AB950" s="4"/>
      <c r="AC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</row>
    <row r="951" spans="1:62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Q951" s="4"/>
      <c r="R951" s="4"/>
      <c r="S951" s="4"/>
      <c r="T951" s="4"/>
      <c r="U951" s="4"/>
      <c r="V951" s="4"/>
      <c r="Z951" s="4"/>
      <c r="AA951" s="4"/>
      <c r="AB951" s="4"/>
      <c r="AC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</row>
    <row r="952" spans="1:62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Q952" s="4"/>
      <c r="R952" s="4"/>
      <c r="S952" s="4"/>
      <c r="T952" s="4"/>
      <c r="U952" s="4"/>
      <c r="V952" s="4"/>
      <c r="Z952" s="4"/>
      <c r="AA952" s="4"/>
      <c r="AB952" s="4"/>
      <c r="AC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</row>
    <row r="953" spans="1:62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Q953" s="4"/>
      <c r="R953" s="4"/>
      <c r="S953" s="4"/>
      <c r="T953" s="4"/>
      <c r="U953" s="4"/>
      <c r="V953" s="4"/>
      <c r="Z953" s="4"/>
      <c r="AA953" s="4"/>
      <c r="AB953" s="4"/>
      <c r="AC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</row>
    <row r="954" spans="1:62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Q954" s="4"/>
      <c r="R954" s="4"/>
      <c r="S954" s="4"/>
      <c r="T954" s="4"/>
      <c r="U954" s="4"/>
      <c r="V954" s="4"/>
      <c r="Z954" s="4"/>
      <c r="AA954" s="4"/>
      <c r="AB954" s="4"/>
      <c r="AC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</row>
    <row r="955" spans="1:62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Q955" s="4"/>
      <c r="R955" s="4"/>
      <c r="S955" s="4"/>
      <c r="T955" s="4"/>
      <c r="U955" s="4"/>
      <c r="V955" s="4"/>
      <c r="Z955" s="4"/>
      <c r="AA955" s="4"/>
      <c r="AB955" s="4"/>
      <c r="AC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</row>
    <row r="956" spans="1:62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Q956" s="4"/>
      <c r="R956" s="4"/>
      <c r="S956" s="4"/>
      <c r="T956" s="4"/>
      <c r="U956" s="4"/>
      <c r="V956" s="4"/>
      <c r="Z956" s="4"/>
      <c r="AA956" s="4"/>
      <c r="AB956" s="4"/>
      <c r="AC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</row>
    <row r="957" spans="1:62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Q957" s="4"/>
      <c r="R957" s="4"/>
      <c r="S957" s="4"/>
      <c r="T957" s="4"/>
      <c r="U957" s="4"/>
      <c r="V957" s="4"/>
      <c r="Z957" s="4"/>
      <c r="AA957" s="4"/>
      <c r="AB957" s="4"/>
      <c r="AC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</row>
    <row r="958" spans="1:62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Q958" s="4"/>
      <c r="R958" s="4"/>
      <c r="S958" s="4"/>
      <c r="T958" s="4"/>
      <c r="U958" s="4"/>
      <c r="V958" s="4"/>
      <c r="Z958" s="4"/>
      <c r="AA958" s="4"/>
      <c r="AB958" s="4"/>
      <c r="AC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</row>
    <row r="959" spans="1:62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Q959" s="4"/>
      <c r="R959" s="4"/>
      <c r="S959" s="4"/>
      <c r="T959" s="4"/>
      <c r="U959" s="4"/>
      <c r="V959" s="4"/>
      <c r="Z959" s="4"/>
      <c r="AA959" s="4"/>
      <c r="AB959" s="4"/>
      <c r="AC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</row>
    <row r="960" spans="1:62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Q960" s="4"/>
      <c r="R960" s="4"/>
      <c r="S960" s="4"/>
      <c r="T960" s="4"/>
      <c r="U960" s="4"/>
      <c r="V960" s="4"/>
      <c r="Z960" s="4"/>
      <c r="AA960" s="4"/>
      <c r="AB960" s="4"/>
      <c r="AC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</row>
    <row r="961" spans="1:62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Q961" s="4"/>
      <c r="R961" s="4"/>
      <c r="S961" s="4"/>
      <c r="T961" s="4"/>
      <c r="U961" s="4"/>
      <c r="V961" s="4"/>
      <c r="Z961" s="4"/>
      <c r="AA961" s="4"/>
      <c r="AB961" s="4"/>
      <c r="AC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</row>
    <row r="962" spans="1:62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Q962" s="4"/>
      <c r="R962" s="4"/>
      <c r="S962" s="4"/>
      <c r="T962" s="4"/>
      <c r="U962" s="4"/>
      <c r="V962" s="4"/>
      <c r="Z962" s="4"/>
      <c r="AA962" s="4"/>
      <c r="AB962" s="4"/>
      <c r="AC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</row>
    <row r="963" spans="1:62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Q963" s="4"/>
      <c r="R963" s="4"/>
      <c r="S963" s="4"/>
      <c r="T963" s="4"/>
      <c r="U963" s="4"/>
      <c r="V963" s="4"/>
      <c r="Z963" s="4"/>
      <c r="AA963" s="4"/>
      <c r="AB963" s="4"/>
      <c r="AC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</row>
    <row r="964" spans="1:62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Q964" s="4"/>
      <c r="R964" s="4"/>
      <c r="S964" s="4"/>
      <c r="T964" s="4"/>
      <c r="U964" s="4"/>
      <c r="V964" s="4"/>
      <c r="Z964" s="4"/>
      <c r="AA964" s="4"/>
      <c r="AB964" s="4"/>
      <c r="AC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</row>
    <row r="965" spans="1:62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Q965" s="4"/>
      <c r="R965" s="4"/>
      <c r="S965" s="4"/>
      <c r="T965" s="4"/>
      <c r="U965" s="4"/>
      <c r="V965" s="4"/>
      <c r="Z965" s="4"/>
      <c r="AA965" s="4"/>
      <c r="AB965" s="4"/>
      <c r="AC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</row>
    <row r="966" spans="1:62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Q966" s="4"/>
      <c r="R966" s="4"/>
      <c r="S966" s="4"/>
      <c r="T966" s="4"/>
      <c r="U966" s="4"/>
      <c r="V966" s="4"/>
      <c r="Z966" s="4"/>
      <c r="AA966" s="4"/>
      <c r="AB966" s="4"/>
      <c r="AC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</row>
    <row r="967" spans="1:62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Q967" s="4"/>
      <c r="R967" s="4"/>
      <c r="S967" s="4"/>
      <c r="T967" s="4"/>
      <c r="U967" s="4"/>
      <c r="V967" s="4"/>
      <c r="Z967" s="4"/>
      <c r="AA967" s="4"/>
      <c r="AB967" s="4"/>
      <c r="AC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</row>
    <row r="968" spans="1:62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Q968" s="4"/>
      <c r="R968" s="4"/>
      <c r="S968" s="4"/>
      <c r="T968" s="4"/>
      <c r="U968" s="4"/>
      <c r="V968" s="4"/>
      <c r="Z968" s="4"/>
      <c r="AA968" s="4"/>
      <c r="AB968" s="4"/>
      <c r="AC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</row>
    <row r="969" spans="1:62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Q969" s="4"/>
      <c r="R969" s="4"/>
      <c r="S969" s="4"/>
      <c r="T969" s="4"/>
      <c r="U969" s="4"/>
      <c r="V969" s="4"/>
      <c r="Z969" s="4"/>
      <c r="AA969" s="4"/>
      <c r="AB969" s="4"/>
      <c r="AC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</row>
    <row r="970" spans="1:62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Q970" s="4"/>
      <c r="R970" s="4"/>
      <c r="S970" s="4"/>
      <c r="T970" s="4"/>
      <c r="U970" s="4"/>
      <c r="V970" s="4"/>
      <c r="Z970" s="4"/>
      <c r="AA970" s="4"/>
      <c r="AB970" s="4"/>
      <c r="AC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</row>
    <row r="971" spans="1:62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Q971" s="4"/>
      <c r="R971" s="4"/>
      <c r="S971" s="4"/>
      <c r="T971" s="4"/>
      <c r="U971" s="4"/>
      <c r="V971" s="4"/>
      <c r="Z971" s="4"/>
      <c r="AA971" s="4"/>
      <c r="AB971" s="4"/>
      <c r="AC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</row>
    <row r="972" spans="1:62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Q972" s="4"/>
      <c r="R972" s="4"/>
      <c r="S972" s="4"/>
      <c r="T972" s="4"/>
      <c r="U972" s="4"/>
      <c r="V972" s="4"/>
      <c r="Z972" s="4"/>
      <c r="AA972" s="4"/>
      <c r="AB972" s="4"/>
      <c r="AC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</row>
    <row r="973" spans="1:62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Q973" s="4"/>
      <c r="R973" s="4"/>
      <c r="S973" s="4"/>
      <c r="T973" s="4"/>
      <c r="U973" s="4"/>
      <c r="V973" s="4"/>
      <c r="Z973" s="4"/>
      <c r="AA973" s="4"/>
      <c r="AB973" s="4"/>
      <c r="AC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</row>
    <row r="974" spans="1:62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Q974" s="4"/>
      <c r="R974" s="4"/>
      <c r="S974" s="4"/>
      <c r="T974" s="4"/>
      <c r="U974" s="4"/>
      <c r="V974" s="4"/>
      <c r="Z974" s="4"/>
      <c r="AA974" s="4"/>
      <c r="AB974" s="4"/>
      <c r="AC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</row>
    <row r="975" spans="1:62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Q975" s="4"/>
      <c r="R975" s="4"/>
      <c r="S975" s="4"/>
      <c r="T975" s="4"/>
      <c r="U975" s="4"/>
      <c r="V975" s="4"/>
      <c r="Z975" s="4"/>
      <c r="AA975" s="4"/>
      <c r="AB975" s="4"/>
      <c r="AC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</row>
    <row r="976" spans="1:62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Q976" s="4"/>
      <c r="R976" s="4"/>
      <c r="S976" s="4"/>
      <c r="T976" s="4"/>
      <c r="U976" s="4"/>
      <c r="V976" s="4"/>
      <c r="Z976" s="4"/>
      <c r="AA976" s="4"/>
      <c r="AB976" s="4"/>
      <c r="AC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</row>
    <row r="977" spans="1:62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Q977" s="4"/>
      <c r="R977" s="4"/>
      <c r="S977" s="4"/>
      <c r="T977" s="4"/>
      <c r="U977" s="4"/>
      <c r="V977" s="4"/>
      <c r="Z977" s="4"/>
      <c r="AA977" s="4"/>
      <c r="AB977" s="4"/>
      <c r="AC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</row>
    <row r="978" spans="1:62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Q978" s="4"/>
      <c r="R978" s="4"/>
      <c r="S978" s="4"/>
      <c r="T978" s="4"/>
      <c r="U978" s="4"/>
      <c r="V978" s="4"/>
      <c r="Z978" s="4"/>
      <c r="AA978" s="4"/>
      <c r="AB978" s="4"/>
      <c r="AC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</row>
    <row r="979" spans="1:62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Q979" s="4"/>
      <c r="R979" s="4"/>
      <c r="S979" s="4"/>
      <c r="T979" s="4"/>
      <c r="U979" s="4"/>
      <c r="V979" s="4"/>
      <c r="Z979" s="4"/>
      <c r="AA979" s="4"/>
      <c r="AB979" s="4"/>
      <c r="AC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</row>
    <row r="980" spans="1:62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Q980" s="4"/>
      <c r="R980" s="4"/>
      <c r="S980" s="4"/>
      <c r="T980" s="4"/>
      <c r="U980" s="4"/>
      <c r="V980" s="4"/>
      <c r="Z980" s="4"/>
      <c r="AA980" s="4"/>
      <c r="AB980" s="4"/>
      <c r="AC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</row>
    <row r="981" spans="1:62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Q981" s="4"/>
      <c r="R981" s="4"/>
      <c r="S981" s="4"/>
      <c r="T981" s="4"/>
      <c r="U981" s="4"/>
      <c r="V981" s="4"/>
      <c r="Z981" s="4"/>
      <c r="AA981" s="4"/>
      <c r="AB981" s="4"/>
      <c r="AC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</row>
    <row r="982" spans="1:62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Q982" s="4"/>
      <c r="R982" s="4"/>
      <c r="S982" s="4"/>
      <c r="T982" s="4"/>
      <c r="U982" s="4"/>
      <c r="V982" s="4"/>
      <c r="Z982" s="4"/>
      <c r="AA982" s="4"/>
      <c r="AB982" s="4"/>
      <c r="AC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</row>
    <row r="983" spans="1:62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Q983" s="4"/>
      <c r="R983" s="4"/>
      <c r="S983" s="4"/>
      <c r="T983" s="4"/>
      <c r="U983" s="4"/>
      <c r="V983" s="4"/>
      <c r="Z983" s="4"/>
      <c r="AA983" s="4"/>
      <c r="AB983" s="4"/>
      <c r="AC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</row>
    <row r="984" spans="1:62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Q984" s="4"/>
      <c r="R984" s="4"/>
      <c r="S984" s="4"/>
      <c r="T984" s="4"/>
      <c r="U984" s="4"/>
      <c r="V984" s="4"/>
      <c r="Z984" s="4"/>
      <c r="AA984" s="4"/>
      <c r="AB984" s="4"/>
      <c r="AC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</row>
    <row r="985" spans="1:62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Q985" s="4"/>
      <c r="R985" s="4"/>
      <c r="S985" s="4"/>
      <c r="T985" s="4"/>
      <c r="U985" s="4"/>
      <c r="V985" s="4"/>
      <c r="Z985" s="4"/>
      <c r="AA985" s="4"/>
      <c r="AB985" s="4"/>
      <c r="AC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</row>
    <row r="986" spans="1:62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Q986" s="4"/>
      <c r="R986" s="4"/>
      <c r="S986" s="4"/>
      <c r="T986" s="4"/>
      <c r="U986" s="4"/>
      <c r="V986" s="4"/>
      <c r="Z986" s="4"/>
      <c r="AA986" s="4"/>
      <c r="AB986" s="4"/>
      <c r="AC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</row>
    <row r="987" spans="1:62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Q987" s="4"/>
      <c r="R987" s="4"/>
      <c r="S987" s="4"/>
      <c r="T987" s="4"/>
      <c r="U987" s="4"/>
      <c r="V987" s="4"/>
      <c r="Z987" s="4"/>
      <c r="AA987" s="4"/>
      <c r="AB987" s="4"/>
      <c r="AC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</row>
    <row r="988" spans="1:62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Q988" s="4"/>
      <c r="R988" s="4"/>
      <c r="S988" s="4"/>
      <c r="T988" s="4"/>
      <c r="U988" s="4"/>
      <c r="V988" s="4"/>
      <c r="Z988" s="4"/>
      <c r="AA988" s="4"/>
      <c r="AB988" s="4"/>
      <c r="AC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</row>
    <row r="989" spans="1:62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Q989" s="4"/>
      <c r="R989" s="4"/>
      <c r="S989" s="4"/>
      <c r="T989" s="4"/>
      <c r="U989" s="4"/>
      <c r="V989" s="4"/>
      <c r="Z989" s="4"/>
      <c r="AA989" s="4"/>
      <c r="AB989" s="4"/>
      <c r="AC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</row>
    <row r="990" spans="1:62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Q990" s="4"/>
      <c r="R990" s="4"/>
      <c r="S990" s="4"/>
      <c r="T990" s="4"/>
      <c r="U990" s="4"/>
      <c r="V990" s="4"/>
      <c r="Z990" s="4"/>
      <c r="AA990" s="4"/>
      <c r="AB990" s="4"/>
      <c r="AC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</row>
    <row r="991" spans="1:62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Q991" s="4"/>
      <c r="R991" s="4"/>
      <c r="S991" s="4"/>
      <c r="T991" s="4"/>
      <c r="U991" s="4"/>
      <c r="V991" s="4"/>
      <c r="Z991" s="4"/>
      <c r="AA991" s="4"/>
      <c r="AB991" s="4"/>
      <c r="AC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</row>
    <row r="992" spans="1:62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Q992" s="4"/>
      <c r="R992" s="4"/>
      <c r="S992" s="4"/>
      <c r="T992" s="4"/>
      <c r="U992" s="4"/>
      <c r="V992" s="4"/>
      <c r="Z992" s="4"/>
      <c r="AA992" s="4"/>
      <c r="AB992" s="4"/>
      <c r="AC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</row>
    <row r="993" spans="1:62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Q993" s="4"/>
      <c r="R993" s="4"/>
      <c r="S993" s="4"/>
      <c r="T993" s="4"/>
      <c r="U993" s="4"/>
      <c r="V993" s="4"/>
      <c r="Z993" s="4"/>
      <c r="AA993" s="4"/>
      <c r="AB993" s="4"/>
      <c r="AC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</row>
    <row r="994" spans="1:62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Q994" s="4"/>
      <c r="R994" s="4"/>
      <c r="S994" s="4"/>
      <c r="T994" s="4"/>
      <c r="U994" s="4"/>
      <c r="V994" s="4"/>
      <c r="Z994" s="4"/>
      <c r="AA994" s="4"/>
      <c r="AB994" s="4"/>
      <c r="AC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</row>
    <row r="995" spans="1:62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Q995" s="4"/>
      <c r="R995" s="4"/>
      <c r="S995" s="4"/>
      <c r="T995" s="4"/>
      <c r="U995" s="4"/>
      <c r="V995" s="4"/>
      <c r="Z995" s="4"/>
      <c r="AA995" s="4"/>
      <c r="AB995" s="4"/>
      <c r="AC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</row>
    <row r="996" spans="1:62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Q996" s="4"/>
      <c r="R996" s="4"/>
      <c r="S996" s="4"/>
      <c r="T996" s="4"/>
      <c r="U996" s="4"/>
      <c r="V996" s="4"/>
      <c r="Z996" s="4"/>
      <c r="AA996" s="4"/>
      <c r="AB996" s="4"/>
      <c r="AC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</row>
    <row r="997" spans="1:62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Q997" s="4"/>
      <c r="R997" s="4"/>
      <c r="S997" s="4"/>
      <c r="T997" s="4"/>
      <c r="U997" s="4"/>
      <c r="V997" s="4"/>
      <c r="Z997" s="4"/>
      <c r="AA997" s="4"/>
      <c r="AB997" s="4"/>
      <c r="AC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</row>
    <row r="998" spans="1:62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Q998" s="4"/>
      <c r="R998" s="4"/>
      <c r="S998" s="4"/>
      <c r="T998" s="4"/>
      <c r="U998" s="4"/>
      <c r="V998" s="4"/>
      <c r="Z998" s="4"/>
      <c r="AA998" s="4"/>
      <c r="AB998" s="4"/>
      <c r="AC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</row>
    <row r="999" spans="1:62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Q999" s="4"/>
      <c r="R999" s="4"/>
      <c r="S999" s="4"/>
      <c r="T999" s="4"/>
      <c r="U999" s="4"/>
      <c r="V999" s="4"/>
      <c r="Z999" s="4"/>
      <c r="AA999" s="4"/>
      <c r="AB999" s="4"/>
      <c r="AC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</row>
    <row r="1000" spans="1:62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Q1000" s="4"/>
      <c r="R1000" s="4"/>
      <c r="S1000" s="4"/>
      <c r="T1000" s="4"/>
      <c r="U1000" s="4"/>
      <c r="V1000" s="4"/>
      <c r="Z1000" s="4"/>
      <c r="AA1000" s="4"/>
      <c r="AB1000" s="4"/>
      <c r="AC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</row>
    <row r="1001" spans="1:62" ht="15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Q1001" s="4"/>
      <c r="R1001" s="4"/>
      <c r="S1001" s="4"/>
      <c r="T1001" s="4"/>
      <c r="U1001" s="4"/>
      <c r="V1001" s="4"/>
      <c r="Z1001" s="4"/>
      <c r="AA1001" s="4"/>
      <c r="AB1001" s="4"/>
      <c r="AC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</row>
  </sheetData>
  <conditionalFormatting sqref="AG1:AG7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S2:AT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75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Privacy values mean</vt:lpstr>
      <vt:lpstr>Privacy values median</vt:lpstr>
      <vt:lpstr>Formula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2025-01-24T08:47:28Z</dcterms:modified>
</cp:coreProperties>
</file>