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https://colliersrems-my.sharepoint.com/personal/diana_ochoa_colliersrems_com_pe/Documents/05. TFM/90 TOTAL FACILITY MANAGEMENT S.A.C/05 Linea Base/Nueva/"/>
    </mc:Choice>
  </mc:AlternateContent>
  <xr:revisionPtr revIDLastSave="55" documentId="8_{8C59556B-DEE4-4614-AC73-2C6365819BC4}" xr6:coauthVersionLast="45" xr6:coauthVersionMax="45" xr10:uidLastSave="{4AC79510-2E63-462D-88CC-526170327332}"/>
  <bookViews>
    <workbookView xWindow="-120" yWindow="-120" windowWidth="20730" windowHeight="11160" activeTab="2" xr2:uid="{00000000-000D-0000-FFFF-FFFF00000000}"/>
  </bookViews>
  <sheets>
    <sheet name="Data" sheetId="3" r:id="rId1"/>
    <sheet name="Marco Normativo" sheetId="5" r:id="rId2"/>
    <sheet name="Informe" sheetId="2" r:id="rId3"/>
    <sheet name="Grafica de Cumplimiento" sheetId="4" r:id="rId4"/>
  </sheets>
  <definedNames>
    <definedName name="_xlnm._FilterDatabase" localSheetId="2" hidden="1">Informe!$B$4:$H$126</definedName>
    <definedName name="_xlnm.Print_Area" localSheetId="0">Data!$B$2:$J$19</definedName>
    <definedName name="_xlnm.Print_Area" localSheetId="3">'Grafica de Cumplimiento'!$B$2:$C$23</definedName>
    <definedName name="_xlnm.Print_Area" localSheetId="2">Informe!$B$2:$H$132</definedName>
    <definedName name="_xlnm.Print_Area" localSheetId="1">'Marco Normativo'!$B$2:$K$19</definedName>
    <definedName name="_xlnm.Print_Titles" localSheetId="2">Informe!$4:$4</definedName>
  </definedNames>
  <calcPr calcId="191029" iterate="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2" l="1"/>
  <c r="G113" i="2" l="1"/>
  <c r="G124" i="2"/>
  <c r="G31" i="2" l="1"/>
  <c r="G49" i="2"/>
  <c r="G26" i="2"/>
  <c r="G119" i="2" l="1"/>
  <c r="G107" i="2"/>
  <c r="G101" i="2"/>
  <c r="G94" i="2"/>
  <c r="G87" i="2"/>
  <c r="G81" i="2"/>
  <c r="G77" i="2" s="1"/>
  <c r="G69" i="2"/>
  <c r="G64" i="2"/>
  <c r="G56" i="2"/>
  <c r="G47" i="2"/>
  <c r="G43" i="2"/>
  <c r="G37" i="2"/>
  <c r="G5" i="2"/>
  <c r="B22" i="4" l="1"/>
  <c r="B21" i="4"/>
  <c r="B20" i="4"/>
  <c r="B19" i="4"/>
  <c r="B18" i="4"/>
  <c r="B17" i="4"/>
  <c r="B16" i="4"/>
  <c r="B15" i="4"/>
  <c r="B14" i="4"/>
  <c r="B13" i="4"/>
  <c r="B12" i="4"/>
  <c r="B11" i="4"/>
  <c r="B10" i="4"/>
  <c r="B9" i="4"/>
  <c r="B8" i="4"/>
  <c r="B7" i="4"/>
  <c r="B6" i="4"/>
  <c r="B5" i="4"/>
  <c r="B4" i="4"/>
  <c r="B3" i="4"/>
  <c r="C13" i="4" l="1"/>
  <c r="C22" i="4" l="1"/>
  <c r="C21" i="4"/>
  <c r="C20" i="4"/>
  <c r="C19" i="4"/>
  <c r="C18" i="4"/>
  <c r="C17" i="4"/>
  <c r="C16" i="4"/>
  <c r="C12" i="4"/>
  <c r="C9" i="4"/>
  <c r="C10" i="4"/>
  <c r="C11" i="4"/>
  <c r="C8" i="4"/>
  <c r="C5" i="4"/>
  <c r="C4" i="4"/>
  <c r="C3" i="4"/>
  <c r="XFD82" i="2"/>
  <c r="XFD83" i="2"/>
  <c r="XFD84" i="2"/>
  <c r="XFD85" i="2"/>
  <c r="XFD86" i="2"/>
  <c r="C14" i="4" l="1"/>
  <c r="C15" i="4"/>
  <c r="C6" i="4"/>
  <c r="C7" i="4"/>
  <c r="G129" i="2" l="1"/>
  <c r="C23" i="4" s="1"/>
</calcChain>
</file>

<file path=xl/sharedStrings.xml><?xml version="1.0" encoding="utf-8"?>
<sst xmlns="http://schemas.openxmlformats.org/spreadsheetml/2006/main" count="508" uniqueCount="220">
  <si>
    <t>Disposiciones legales aplicables (Documentario según Ley 29783)</t>
  </si>
  <si>
    <t>Gestión de Formación (Inducción, capacitaciones, cursos)</t>
  </si>
  <si>
    <t>Gestión de equipos de Seguridad y Emergencia (EP personal, colectivo según puesto de trabajo)</t>
  </si>
  <si>
    <t>Gestión de Monitoreo Ocupacional (ruido, iluminación, ergonómico, psicológico, biológico, etc.)</t>
  </si>
  <si>
    <t>Comité de Seguridad y Salud en el Trabajo (capacitar, seguimiento en la reuniones y actividades)</t>
  </si>
  <si>
    <t>Gestión de Incidentes, Accidentes y Enfermedades Ocupacionales (investigación, seguimiento a las acciones preventivas y correctivas)</t>
  </si>
  <si>
    <t>Proveedores y Contratista (Homologar a personal tercero)</t>
  </si>
  <si>
    <t>Estadísticas de SST(mensuales, trimestrales)</t>
  </si>
  <si>
    <t>Gestión de Inspecciones (realizar inspecciones, plan de acción actos y condiciones sub estándar, seguimiento las acciones preventivas y correctivas)</t>
  </si>
  <si>
    <t>Seguimiento actividades observadas en la Línea Base (Lista de verificación de la ley 29783)</t>
  </si>
  <si>
    <t>Participar en las actividades definidas en el Programa Anual de SST</t>
  </si>
  <si>
    <t>Realizar Matriz Legal de SST</t>
  </si>
  <si>
    <t>Aprobar documento</t>
  </si>
  <si>
    <t>Completar información de la fuente, con la norma vigente (Ley 29783)</t>
  </si>
  <si>
    <t>Actualizar datos generales de la evaluación</t>
  </si>
  <si>
    <t>Generar plan de acción de items no realizadas</t>
  </si>
  <si>
    <t>Realizar evaluación anual (%)</t>
  </si>
  <si>
    <t>Difinir actividades y estrategias por cada items</t>
  </si>
  <si>
    <t>Gestion de los Riesgos (IPER)</t>
  </si>
  <si>
    <t>Realizar IPER (en la elaboración debe participar un personal de cada puesto - evidencia con la firma en el documento)</t>
  </si>
  <si>
    <t>Realizar las estadisticas del IPER</t>
  </si>
  <si>
    <t>Imprimir documento IPER</t>
  </si>
  <si>
    <t>Imprimir documento Linea Base</t>
  </si>
  <si>
    <t>Firmar documento Linea Base por los responsables</t>
  </si>
  <si>
    <t>Archivar documento Linea Base</t>
  </si>
  <si>
    <t>Revisar trimestralmente avance del plan de acción del IPER</t>
  </si>
  <si>
    <t>Revisar trimestralmente avance del plan de acción de la linea base</t>
  </si>
  <si>
    <t>Firmar documento IPER por los responsables</t>
  </si>
  <si>
    <t>Realizar plan de acción del IPER</t>
  </si>
  <si>
    <t>Evidenciar capacitación en IPER a todos los trabajadores</t>
  </si>
  <si>
    <t>Inprimir documento de Matriz Legal</t>
  </si>
  <si>
    <t>Firmar documento de Matriz Legal por los responsables</t>
  </si>
  <si>
    <t>Política y Objetivos de SST</t>
  </si>
  <si>
    <t>Difundir la Politica y Objetivos de SST vigente a todo el personal (evidenciar con cargo de entrega)</t>
  </si>
  <si>
    <t>Actualizar documento de la Politica de SST (si es necesario)</t>
  </si>
  <si>
    <t>Aprobar los documento del Plan Anual por los responsables</t>
  </si>
  <si>
    <t>Revisar cumplimiento mensual del PASST</t>
  </si>
  <si>
    <t>Elaborar documento (propuesta)</t>
  </si>
  <si>
    <t>Realizar siguimiento mensual</t>
  </si>
  <si>
    <t>Aprobar por la dirección Presupuesto Anual de SST</t>
  </si>
  <si>
    <t>Realizar presupuesto</t>
  </si>
  <si>
    <t>Definir responsables de Seguridad por cada área</t>
  </si>
  <si>
    <t>Difinir actividades y responsables por área (Elaborar documento)</t>
  </si>
  <si>
    <t>Gestión de documentos de SST</t>
  </si>
  <si>
    <t>Actualizar lista maestra de documentos</t>
  </si>
  <si>
    <t>Aprobar los documentos por los responsables</t>
  </si>
  <si>
    <t>Actualizar brigadas de la empresa</t>
  </si>
  <si>
    <t>Planificar y realizar simulacro</t>
  </si>
  <si>
    <t>Emitir informe de simulacro</t>
  </si>
  <si>
    <t>Aprobar el Plan de Capacitaciones</t>
  </si>
  <si>
    <t>Realizar Cronograma de Capacitación Anual</t>
  </si>
  <si>
    <t>Definir matriz de EPP´s</t>
  </si>
  <si>
    <t>Realizar cotizaciones (3 minimo)</t>
  </si>
  <si>
    <t>Solicitar informe del monitoreo</t>
  </si>
  <si>
    <t>Hacer siguimiento al cronograma de actividades del CSST</t>
  </si>
  <si>
    <t>Elaborar el cronograma de actividades del CSST</t>
  </si>
  <si>
    <t>Presentar y/o capacitar las actividades del CSST (presentar cronograma)</t>
  </si>
  <si>
    <t>Homologar proveedores</t>
  </si>
  <si>
    <t>Realizar seguimiento las acciones preventivas y correctivas</t>
  </si>
  <si>
    <t>Emitir propuesta para su aprobación</t>
  </si>
  <si>
    <t>Realizar Auditoria Externa</t>
  </si>
  <si>
    <t>Cotizar 3 propuestas de Auditorias Externas</t>
  </si>
  <si>
    <t>Realizar estadisticas mensuales</t>
  </si>
  <si>
    <t>Emitir o publicar estadisticas</t>
  </si>
  <si>
    <t>Emitir boletines mensuales</t>
  </si>
  <si>
    <t>Revisión por la dirección</t>
  </si>
  <si>
    <t>Realizar reunión anual con la máxima autoridad para evaluar el SGSST implantado (registra en una acta)</t>
  </si>
  <si>
    <t>Emitir actas de reunión mensual</t>
  </si>
  <si>
    <t>Anual</t>
  </si>
  <si>
    <t>Mensual</t>
  </si>
  <si>
    <t>Trimestral</t>
  </si>
  <si>
    <t>Semestral</t>
  </si>
  <si>
    <t>Cada vez</t>
  </si>
  <si>
    <t>FECHA PROGRAMADO</t>
  </si>
  <si>
    <t>RESPONSABLE</t>
  </si>
  <si>
    <t>ESTATUS</t>
  </si>
  <si>
    <t>OBSERVACION</t>
  </si>
  <si>
    <t>En proceso</t>
  </si>
  <si>
    <t>FRECUENCIA</t>
  </si>
  <si>
    <t>N.°</t>
  </si>
  <si>
    <t>Firmar Politica</t>
  </si>
  <si>
    <t>Realizar Test de conocimiento de la Politica (evidenciar con examen)</t>
  </si>
  <si>
    <t>Elaborar documento (implementar todos los anexos) - Desarrollar el plan con especialistas de arquitectura y electricista</t>
  </si>
  <si>
    <t>Realizar inspecciones de los extintores, botiquines, luces de emergencia y carteles de seguridad</t>
  </si>
  <si>
    <t>Realizar informe para sustentar realización de los monitoreos</t>
  </si>
  <si>
    <t>Definir categorias de Homologación</t>
  </si>
  <si>
    <t xml:space="preserve">Enviar horas hombre </t>
  </si>
  <si>
    <t>Aprobar documento de Monitoreo</t>
  </si>
  <si>
    <t>Cumplimiento del Servicio:</t>
  </si>
  <si>
    <t>Realizar IPER por puesto de Trabajo</t>
  </si>
  <si>
    <t>Responsabilidad de la Institución</t>
  </si>
  <si>
    <t>Anexos del Documento INDECI (1. Base de datos de brigadistas; 2. Cantidad maxima de personas a ser evacuadas; 3. calculo de evacuación; 4. recursos necesarios para el plan de contingencias; 5. hojas de vida de jefes de brigadas; 6. programa anual de de plan de seguridad; 7. planos de señalización y evacuación; 8. telefonos de EMG para casos de emergencia)</t>
  </si>
  <si>
    <r>
      <t xml:space="preserve">Gestión de Plan de Contingencia (Documento, Brigada, Extintores, Botiquines, Luces de emergencia, simulacros, etc.) - </t>
    </r>
    <r>
      <rPr>
        <b/>
        <sz val="10"/>
        <rFont val="Arial"/>
        <family val="2"/>
      </rPr>
      <t>INDECI</t>
    </r>
  </si>
  <si>
    <t>Gestión de Salud Ocupacional (EMO) - Vigilancia Médica Ocupacional</t>
  </si>
  <si>
    <t>Hacer siguimiento para realizar monitoreo - Recurso económico</t>
  </si>
  <si>
    <r>
      <t xml:space="preserve">1. Asegurar la calidad sanitaria e inocuidad de los alimentos y bebidas de consumo humano en las diferentes etapas de la cadena alimentaria: </t>
    </r>
    <r>
      <rPr>
        <b/>
        <sz val="11"/>
        <color theme="1"/>
        <rFont val="Calibri"/>
        <family val="2"/>
        <scheme val="minor"/>
      </rPr>
      <t>adquisición, transporte, recepción, almacenamiento, preparación y comercialización en los restaurantes y servicios afines</t>
    </r>
    <r>
      <rPr>
        <sz val="11"/>
        <color theme="1"/>
        <rFont val="Calibri"/>
        <family val="2"/>
        <scheme val="minor"/>
      </rPr>
      <t>. 
2. Establecer los requisitos sanitarios operativos y las buenas prácticas de manipulación que deben cumplir los responsables y los manipuladores de alimentos que laboran en los restaurantes y servicios afines.
3. Establecer las condiciones higiénico sanitarias y de infraestructura mínimas que deben cumplir los restaurantes y servicios afines.</t>
    </r>
  </si>
  <si>
    <t>RM 363-2005/MINSA</t>
  </si>
  <si>
    <r>
      <rPr>
        <b/>
        <sz val="11"/>
        <color theme="1"/>
        <rFont val="Calibri"/>
        <family val="2"/>
        <scheme val="minor"/>
      </rPr>
      <t>SERVICIO DE ALIMENTACION COLECTIVO</t>
    </r>
    <r>
      <rPr>
        <sz val="11"/>
        <color theme="1"/>
        <rFont val="Calibri"/>
        <family val="2"/>
        <scheme val="minor"/>
      </rPr>
      <t>: Designase así a los comedores, cafeterías y establecimientos que proveen alimentación por sí o a través de concesionario a Instituciones tales como Ministerios, Instituciones Públicas descentralizadas, fábricas,</t>
    </r>
    <r>
      <rPr>
        <b/>
        <sz val="11"/>
        <color theme="1"/>
        <rFont val="Calibri"/>
        <family val="2"/>
        <scheme val="minor"/>
      </rPr>
      <t xml:space="preserve"> empresas</t>
    </r>
    <r>
      <rPr>
        <sz val="11"/>
        <color theme="1"/>
        <rFont val="Calibri"/>
        <family val="2"/>
        <scheme val="minor"/>
      </rPr>
      <t xml:space="preserve">, universidades, colegios, guarderías, albergues, centros  de readaptación  y en general a todas aquellas que atienden a un grupo determinado de personas. </t>
    </r>
  </si>
  <si>
    <t xml:space="preserve">Resolución Suprema N°0019-81-SA/DVM </t>
  </si>
  <si>
    <t>El presente Decreto Legislativo tiene por finalidad establecer el régimen jurídico aplicable para garantizar la inocuidad de los alimentos destinados al consumo humano con el propósito de proteger la vida y la salud de las personas, reconociendo y asegurando los derechos e intereses de los consumidores y promoviendo la competitividad de los agentes económicos involucrados en toda la cadena alimentaria, incluido los piensos.</t>
  </si>
  <si>
    <t>Decreto Legislativo Nº 1062 - Ley de Inocuidad de los Alimentos.</t>
  </si>
  <si>
    <t>Establecer normas y procedimientos generales para la aplicación y cumplimiento del Decreto Legislativo N° 1062 – Decreto Legislativo que aprueba la Ley de Inocuidad de los Alimentos, en concordancia con los Principios Generales de Higiene de los Alimentos del Codex Alimentarius</t>
  </si>
  <si>
    <t>DS N° 034-2008-AG</t>
  </si>
  <si>
    <t>La Ley de Seguridad y Salud en el Trabajo tiene como objetivo promover una cultura de prevención de riesgos laborales en el país. Para ello, cuenta con el deber de prevención de los empleadores, el rol de fiscalización y control del Estado y la participación de los trabajadores y sus organizaciones sindicales, quienes, a través del diálogo social, velan por la promoción, difusión y cumplimiento de la normativa sobre la materia</t>
  </si>
  <si>
    <r>
      <rPr>
        <b/>
        <sz val="11"/>
        <color theme="1"/>
        <rFont val="Calibri"/>
        <family val="2"/>
        <scheme val="minor"/>
      </rPr>
      <t>CAPITULO V : DE LOS ALIMENTOS Y BEBIDAS, PRODUCTOS COSMETICOS Y SIMILARES, INSUMOS, INSTRUMENTAL Y EQUIPO DE USO MEDICO-QUIRURGICO U ODONTOLOGICO, PRODUCTOS SANITARIOS Y PRODUCTOS DE HIGIENE PERSONAL Y DOMESTICA</t>
    </r>
    <r>
      <rPr>
        <sz val="11"/>
        <color theme="1"/>
        <rFont val="Calibri"/>
        <family val="2"/>
        <scheme val="minor"/>
      </rPr>
      <t xml:space="preserve">
Artículo 88.- La producción y comercio de alimentos y bebidas destinados al consumo humano así como de bebidas alcohólicas están sujetos a vigilancia higiénica y sanitaria, en protección de la salud. 
Artículo 89.- Un alimento es legalmente apto para el consumo humano cuando cumple con las características establecidas por las normas sanitarias y de calidad aprobadas por la Autoridad de Salud de nivel nacional. </t>
    </r>
  </si>
  <si>
    <t xml:space="preserve">Ley General de Salud 
LEY Nº 26842 </t>
  </si>
  <si>
    <t>SEGURIDAD Y SALUD EN EL TRABAJO</t>
  </si>
  <si>
    <t>Ley 29783 Ley de Seguridad y Salud en el Trabajo y su Modificatoria Ley 30222</t>
  </si>
  <si>
    <t>SALUD OCUPACIONAL Y VIGILANCIA MÉDICA OCUPACIONAL</t>
  </si>
  <si>
    <t>Proteger y promover la seguridad y salud de los trabajadores así como generar ambientes de trabajo saludables; y servicios de salud ocupacional adecuados para los trabajadores.
Establecer el procedimiento de vigilancia de la salud de los trabajadores para identificar, y controlar los riesgos ocupacionales en el trabajador, proporcionando información probatoria para fundamentar las medidas de prevención y control en los ambientes de trabajo.</t>
  </si>
  <si>
    <t>Documento Técnico Protocolos de Exámenes Médico Ocupacionales y Guías de Diagnóstico de los Exámenes Médicos obligatorios por Actividad - RM N° 312-2011/MINSA. 
Modificatoria RM-571-2014-MINSA</t>
  </si>
  <si>
    <t>SEGURIDAD PATRIMONIAL - INDECI</t>
  </si>
  <si>
    <t>Prevención de Enfermedades
Control de los servicios de salud
Orientación en Salud
Mejorar el Bienastar físico y mental de las personas - Mejora de la calidad de vida</t>
  </si>
  <si>
    <t>INOCUIDAD ALIMENTARIA</t>
  </si>
  <si>
    <t>Resolución Jefatural
N° 016-2018-CENEPRED/J 
DS Nº 002-2018-PCM
LEY Nº 30619</t>
  </si>
  <si>
    <t>Es el conjunto de procedimientos y acciones que realiza el Órgano Ejecutante con el apoyo de los Inspectores Técnicos de Seguridad acreditados por el INDECI, con la finalidad de evaluar las condiciones de seguridad en materia de Defensa Civil que presentan las instalaciones de todo tipo en los que resida, trabaje o concurra público, a efecto de reducir los riesgos ante desastres que pudieran presentarse. Se debe contar con una Inspección Técnica de Seguridad de Defensa Civil, en caso de un evento en cualquier infraestructura o local de acuerdo al marco legal de las municipalidades</t>
  </si>
  <si>
    <t>OBJETIVO NORMATIVO</t>
  </si>
  <si>
    <t>NORMA</t>
  </si>
  <si>
    <t>PUNTO DEL INFORME</t>
  </si>
  <si>
    <t>AREA</t>
  </si>
  <si>
    <t>1.00, 2.00, 3.00, 4.00, 5.00, 6.00, 7.00, 8.00, 10.00, 12.00, 13.00, 14.00, 15.00, 16.00, 17.00, 18.00, 19.00, 20.00</t>
  </si>
  <si>
    <t>11.00.</t>
  </si>
  <si>
    <t>9.00.</t>
  </si>
  <si>
    <t>11.12, 11.13, 11.14, 11.15</t>
  </si>
  <si>
    <t>Cumplimiento del servicio:</t>
  </si>
  <si>
    <t>Estatus</t>
  </si>
  <si>
    <t>Hacer seguimiento al plan de acción de Matriz Legal</t>
  </si>
  <si>
    <t>Entrega de RISST</t>
  </si>
  <si>
    <t>Entrega de recomentaciones de SST</t>
  </si>
  <si>
    <t>Auditar entrega de RISST y Recomendaciones de SST</t>
  </si>
  <si>
    <t>Realizar las capacitaciones anuales  (asegurar las 4 capacitaciones de todos los colaboradores)</t>
  </si>
  <si>
    <t xml:space="preserve">Reportar incidentes </t>
  </si>
  <si>
    <t>Reportar accidentes</t>
  </si>
  <si>
    <t>Realizar siguimiento a las acciones de las investigaciones de los incidentes y accidentes</t>
  </si>
  <si>
    <t>Gestionar base de datos de accidentes y incidentes</t>
  </si>
  <si>
    <t>Investigar incidentes peligros y accidentes</t>
  </si>
  <si>
    <t>Realizar inspecciones según plan anual</t>
  </si>
  <si>
    <t>Auditar cumplimiento de entrega de EPP´s (evidenciar con registro de entrega a todo el personal que aplicable)</t>
  </si>
  <si>
    <t>Entregar EPP´s a los colaboradores según Matriz</t>
  </si>
  <si>
    <t>Conformar CSST</t>
  </si>
  <si>
    <t>Corregir los hallazgos</t>
  </si>
  <si>
    <t>Implementar y corregir las medidas correctivas y/o preventivas</t>
  </si>
  <si>
    <t>Nota: Cumplimiento del servicio dentro de los estándares calidad &gt;80%</t>
  </si>
  <si>
    <t>Definir puestos de trabajo de la organización y proporcionar MOF</t>
  </si>
  <si>
    <t>Publicar IPER para cada puesto de trabajo (acceso de todo personal de la empresa)</t>
  </si>
  <si>
    <t>Auditar los registros difundidos del Test</t>
  </si>
  <si>
    <t>Auditar cumplimiento de las reuniones mensuales</t>
  </si>
  <si>
    <t xml:space="preserve">Ing. Juan Atunca </t>
  </si>
  <si>
    <t>Enviar resultado de cumplimiento del PASST</t>
  </si>
  <si>
    <t>Auditar emisión de estadisticas de SST</t>
  </si>
  <si>
    <t>Realizar procedimiento mas formatos de reunión y indicadores de gestión</t>
  </si>
  <si>
    <t>Auditar ejecución de reunión por la dirección</t>
  </si>
  <si>
    <t>Realizar auditorias internas de SGSST</t>
  </si>
  <si>
    <t>Auditorias internas y externas (planificación, organización y ejecución)</t>
  </si>
  <si>
    <t>Emitir informe de auditoría interna</t>
  </si>
  <si>
    <t>Realizar Plan de acción de actos y condiciones sub estándar</t>
  </si>
  <si>
    <t>Realizar base de datos de proveedores</t>
  </si>
  <si>
    <t>Enviar carta de invitación para proceso de homologación</t>
  </si>
  <si>
    <t>Auditar homologación de proveedores</t>
  </si>
  <si>
    <t>Emitir informe de inspección</t>
  </si>
  <si>
    <t>SOLUCIONES Y SOPORTE DE NEGOCIOS S.A.C.</t>
  </si>
  <si>
    <t>AV. DEL PINAR NRO. 180, INT. 701B - CHACARILLA DEL ESTANQUE, SANTIAGO DE SURCO</t>
  </si>
  <si>
    <t>ACTIVIDADES PLANIFICADAS 2019</t>
  </si>
  <si>
    <t>SISTEMA DE GESTION DE SEGURIDAD Y SALUD EN EL TRABAJO - GJ HEALTH AND SAFETY ASESORES EN SEGURIDAD Y SALUD OCUPACIONAL S.A.C.</t>
  </si>
  <si>
    <t>RESUMEN DE RESULTADOS DE ACTIVIDADES DE SGSST - GRAFICA BIBLOS S.A.C.</t>
  </si>
  <si>
    <t>Ok</t>
  </si>
  <si>
    <t>Realizar Cronograma del Plan Anual</t>
  </si>
  <si>
    <t>INFORME DE AVANCE EN LA GESTIÓN EN SEGURIDAD EN GRAFICA BIBLOS
2020</t>
  </si>
  <si>
    <t>RESUMEN DE RESULTADOS DE ACTIVIDADES DE SGSST - TFM 2020</t>
  </si>
  <si>
    <t>Nok</t>
  </si>
  <si>
    <t>Diana Ochoa</t>
  </si>
  <si>
    <t>Responsabilidad de la Institución y Comité. CSST aún no establecido</t>
  </si>
  <si>
    <t>TFM</t>
  </si>
  <si>
    <t xml:space="preserve">TFM </t>
  </si>
  <si>
    <t>Se envío correo (14-02-20) con el organigrama para la elaboración del MOF de puesto de trabajo de Extintores.</t>
  </si>
  <si>
    <t>Falta regularizar la firma por ausencia del personal. Sin embargo, se ha elaborado con el personal de cada puesto de trabajo, ya sea presencial o telefónica.</t>
  </si>
  <si>
    <t>Falta regularizar la firma por ausencia del personal.</t>
  </si>
  <si>
    <t xml:space="preserve">Se encuentra elaborado en cada matriz IPERC </t>
  </si>
  <si>
    <t>Diana Ochoa /TFM</t>
  </si>
  <si>
    <t>Se envío desde 05-02-20, 06-02-20,14-02-20, 27-02-20, 10-03-20, 12-02-20 para su firma y/o difusión a los funcionarios.</t>
  </si>
  <si>
    <t>Se realizó la Política Integrada</t>
  </si>
  <si>
    <t>Se postergó la capacitacion del 03-05/03/20 por: demanda de trabajo de los operarios. Luego se agendó para 19-03-20, pero se asignó pro el Estado como cuarentena. 
*Se elaboró una presentación para el personal.</t>
  </si>
  <si>
    <t>Se encuentan impresos en la entrada de la oficina de TFM. 
Se envío un correo a los jefes de área con las matrices IPERC (27-02-20)</t>
  </si>
  <si>
    <t xml:space="preserve">Se ha publicado en la entrada de la oficina TFM.
Se envío un correo al GG conteniendo la política y correos del personal para que pueda reenviar la política y no se cumplío (12-13/03/20)
*Se postergó la capacitacion del 03-05/03/20 por: demanda de trabajo de los operarios. Luego se agendó para 19-03-20, pero se asignó pro el Estado como cuarentena. </t>
  </si>
  <si>
    <t xml:space="preserve">Se postergó la capacitacion del 03-05/03/20 por: demanda de trabajo de los operarios. Luego se agendó para 19-03-20, pero se asignó pro el Estado como cuarentena. </t>
  </si>
  <si>
    <t>No había evidencia de una Lista Maestra. Se tiene elaborado con los documentos que se maneja hasta la fecha.</t>
  </si>
  <si>
    <t>Se elaboró el documento y se ha entregado sólo a personal de oficina. 
No se ha completado la entrega por reprogramaciones de la GG, indicando la alta demanda de trabajo.</t>
  </si>
  <si>
    <t>Se elaboró el documento y se ha entregado sólo a personal de oficina. 
*Se postergó la entrega y capacitación del 03-05/03/20 por: demanda de trabajo de los operarios. Luego se agendó para 19-03-20, pero se asignó pro el Estado como cuarentena. .</t>
  </si>
  <si>
    <t>Se envía correo de cada documento que se elabora; sin embargo, al no recibir un correo de conformidad, se da por aprobado. Asimismo se regularizará las firmas cuando se pueda contar con la disponibilidad del personal en la nuevas fechas de capacitación, ya solicitada.</t>
  </si>
  <si>
    <t>TFM / Diana Ochoa</t>
  </si>
  <si>
    <t>Se elaboro el Plan de Contingencia de Oficina y Taller; sin embargo queda pendiente el plano de arquitectura del Taller para el item de Evacuación.</t>
  </si>
  <si>
    <t xml:space="preserve">Se ha realizado brigadas para oficina y taller. </t>
  </si>
  <si>
    <t>Para la aprobación se requiere concluir.</t>
  </si>
  <si>
    <t>Se ha elaborado todos los formatos de inspecciones necesarios hasta la fecha para que fueran ejecutados por el personal hasta 31-03-20. Sin embargo, se postergó la capacitación del 03-05/03/20 sobre los nuevos formatos de inspección por: demanda de trabajo de los operarios. Luego se agendó para 19-03-20, pero se declaró por el Estado como cuarentena. .</t>
  </si>
  <si>
    <t>Según  el Programa de Capacitaciones.</t>
  </si>
  <si>
    <t>Se deberá establecer un formato.</t>
  </si>
  <si>
    <t>Falta la aprobación del CSST. 
*Se aplazó las elecciones del 03-05/03/20 por: no difusión de la Alta dirección, demanda de trabajo de los operarios. Luego se reprogramó para 19-03-20, pero se asignó por el Estado "cuarentena". .</t>
  </si>
  <si>
    <t xml:space="preserve">Se tendrá que conversar para asignar el recurso económico para los monitoreos </t>
  </si>
  <si>
    <t>Diana Ochoa / TFM</t>
  </si>
  <si>
    <t>CSST</t>
  </si>
  <si>
    <t>Se ha elaborado el procedimiento y formatos del CSST: convocatoria, carta, padrón, lista de canditados, actas, agenda.
*Se aplazó las elecciones de CSST del 03-05/03/20 por: no difusión de la Alta dirección, demanda de trabajo de los operarios. Luego se reprogramó para 19-03-20, pero se asignó por el Estado "cuarentena". .</t>
  </si>
  <si>
    <t xml:space="preserve">Responsabilidad de la Institución (Comité).
Se elaboró el formato de la acta de reuniones </t>
  </si>
  <si>
    <t>Se han elaborado el procedimiento y formartos para los Accidentes e Incidentes de trabajo</t>
  </si>
  <si>
    <t xml:space="preserve">Se ha revisado la documentación y sólo se encontró un accidente de Trabajo del 02-09-19 y cero incidentes durante el año 2019. </t>
  </si>
  <si>
    <t xml:space="preserve">Depende de la magnitud de los hallazgos y recursos, según la fechas propuestas en el informe. </t>
  </si>
  <si>
    <t>Actualizar documentos según lista maestra (SST) 2020</t>
  </si>
  <si>
    <t>Elaborar Plan y Programa Anual (documento) 2020</t>
  </si>
  <si>
    <t>Definido en el RISST
*Se ha realizado un organigrama de la empresa.</t>
  </si>
  <si>
    <t>No había evidencia de una Lista Maestra. Se tiene elaborado con los documentos que se maneja hasta la fecha. S</t>
  </si>
  <si>
    <t>Se realizó una revisión documentaría de la matriz de EPP, encontrándose que más del 50% del personal (34 trabajadores) no tienen evidencia de registro y el 25% se encuentra desactualizado. 
Se iba a realizar la actualización el día 19-03-20 pero se asignó por el Estado "cuarentena"</t>
  </si>
  <si>
    <t>Firmar Linea Base</t>
  </si>
  <si>
    <t>Impresión Linea Base</t>
  </si>
  <si>
    <t>Archivar Linea Base</t>
  </si>
  <si>
    <t>Se ha realizado los 9 IPERC por puesto de trabajo: GG, Asist. Adm., Jefe de área, Op. Electrico, Op. Pintura, Op. Saneamiento, Op. Altura, Op. Extintores, Prevencionista.</t>
  </si>
  <si>
    <t>Se encuentan impresos en la entrada de la oficina de TFM. Falta los IPERC elaborados últimamente.</t>
  </si>
  <si>
    <t>31/04/2020</t>
  </si>
  <si>
    <t>Se esta trabajando en el procedimiento de auditoría</t>
  </si>
  <si>
    <r>
      <rPr>
        <b/>
        <sz val="10"/>
        <color theme="4" tint="-0.499984740745262"/>
        <rFont val="Arial"/>
        <family val="2"/>
      </rPr>
      <t>Se envió un correo sobre la base de satos actualizada 3/04/2020</t>
    </r>
    <r>
      <rPr>
        <sz val="10"/>
        <color theme="1"/>
        <rFont val="Arial"/>
        <family val="2"/>
      </rPr>
      <t xml:space="preserve">
Se ha identificado que más de 40 trabajadores aprox. trabaja por modalidad de RH. 
Se ha elaborado formatos de inducción para todo el personal.
Se ha realizado una base datos de todo el personal, sin embargo, aún no me brindan la información completa como DNI, CARGO. Se envío correo 25-02-20 y se volvió a solicitar el día 29-03-20.
No se encontraron registros de EPP, Inducción, EMO demás de 50% del personal (34 trabajadores aprox.). Asimismo sólo el área de trabajo en Altura tiene registro de capacitación.
 </t>
    </r>
  </si>
  <si>
    <t>Se elaboró el Plan Anual de Capacitaciones.</t>
  </si>
  <si>
    <r>
      <rPr>
        <b/>
        <sz val="10"/>
        <color theme="4" tint="-0.499984740745262"/>
        <rFont val="Arial"/>
        <family val="2"/>
      </rPr>
      <t>Se ha elaborado el Mapa de Riesgo y Evacuación de la oficina</t>
    </r>
    <r>
      <rPr>
        <sz val="10"/>
        <color theme="1"/>
        <rFont val="Arial"/>
        <family val="2"/>
      </rPr>
      <t>. Sin embargo queda pendiente el plano del Taller solicitado desde 03-03-20.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</si>
</sst>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0"/>
      <name val="Arial"/>
      <family val="2"/>
    </font>
    <font>
      <sz val="11"/>
      <color theme="1"/>
      <name val="Calibri"/>
      <family val="2"/>
      <scheme val="minor"/>
    </font>
    <font>
      <b/>
      <sz val="10"/>
      <color theme="1"/>
      <name val="Arial"/>
      <family val="2"/>
    </font>
    <font>
      <b/>
      <sz val="10"/>
      <color theme="0"/>
      <name val="Arial"/>
      <family val="2"/>
    </font>
    <font>
      <sz val="10"/>
      <color theme="0"/>
      <name val="Arial"/>
      <family val="2"/>
    </font>
    <font>
      <sz val="14"/>
      <color rgb="FF262626"/>
      <name val="Calibri"/>
      <family val="2"/>
      <scheme val="minor"/>
    </font>
    <font>
      <sz val="10"/>
      <color rgb="FF262626"/>
      <name val="Calibri"/>
      <family val="2"/>
      <scheme val="minor"/>
    </font>
    <font>
      <sz val="8"/>
      <color theme="0" tint="-0.34998626667073579"/>
      <name val="Calibri"/>
      <family val="2"/>
      <scheme val="minor"/>
    </font>
    <font>
      <b/>
      <sz val="20"/>
      <color rgb="FF002060"/>
      <name val="Arial"/>
      <family val="2"/>
    </font>
    <font>
      <b/>
      <sz val="10"/>
      <name val="Arial"/>
      <family val="2"/>
    </font>
    <font>
      <b/>
      <sz val="11"/>
      <color theme="1"/>
      <name val="Calibri"/>
      <family val="2"/>
      <scheme val="minor"/>
    </font>
    <font>
      <sz val="14"/>
      <color rgb="FF222222"/>
      <name val="Arial"/>
      <family val="2"/>
    </font>
    <font>
      <b/>
      <sz val="10"/>
      <color rgb="FFFF0000"/>
      <name val="Arial"/>
      <family val="2"/>
    </font>
    <font>
      <b/>
      <sz val="10"/>
      <color theme="4" tint="-0.499984740745262"/>
      <name val="Arial"/>
      <family val="2"/>
    </font>
  </fonts>
  <fills count="12">
    <fill>
      <patternFill patternType="none"/>
    </fill>
    <fill>
      <patternFill patternType="gray125"/>
    </fill>
    <fill>
      <patternFill patternType="solid">
        <fgColor theme="7" tint="0.39997558519241921"/>
        <bgColor indexed="64"/>
      </patternFill>
    </fill>
    <fill>
      <patternFill patternType="solid">
        <fgColor rgb="FF00B0F0"/>
        <bgColor indexed="64"/>
      </patternFill>
    </fill>
    <fill>
      <patternFill patternType="solid">
        <fgColor theme="4" tint="-0.249977111117893"/>
        <bgColor indexed="64"/>
      </patternFill>
    </fill>
    <fill>
      <patternFill patternType="solid">
        <fgColor rgb="FF9999FF"/>
        <bgColor indexed="64"/>
      </patternFill>
    </fill>
    <fill>
      <patternFill patternType="solid">
        <fgColor rgb="FFFFFFCC"/>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0000"/>
        <bgColor indexed="64"/>
      </patternFill>
    </fill>
  </fills>
  <borders count="29">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top style="medium">
        <color rgb="FF002060"/>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hair">
        <color auto="1"/>
      </left>
      <right style="hair">
        <color auto="1"/>
      </right>
      <top/>
      <bottom style="hair">
        <color auto="1"/>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thin">
        <color indexed="64"/>
      </left>
      <right style="hair">
        <color auto="1"/>
      </right>
      <top/>
      <bottom style="hair">
        <color auto="1"/>
      </bottom>
      <diagonal/>
    </border>
    <border>
      <left style="hair">
        <color auto="1"/>
      </left>
      <right style="thin">
        <color indexed="64"/>
      </right>
      <top/>
      <bottom style="hair">
        <color auto="1"/>
      </bottom>
      <diagonal/>
    </border>
    <border>
      <left style="hair">
        <color auto="1"/>
      </left>
      <right/>
      <top style="hair">
        <color auto="1"/>
      </top>
      <bottom style="hair">
        <color auto="1"/>
      </bottom>
      <diagonal/>
    </border>
    <border>
      <left/>
      <right/>
      <top style="hair">
        <color indexed="64"/>
      </top>
      <bottom style="hair">
        <color indexed="64"/>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hair">
        <color auto="1"/>
      </top>
      <bottom style="hair">
        <color auto="1"/>
      </bottom>
      <diagonal/>
    </border>
  </borders>
  <cellStyleXfs count="2">
    <xf numFmtId="0" fontId="0" fillId="0" borderId="0"/>
    <xf numFmtId="9" fontId="3" fillId="0" borderId="0" applyFont="0" applyFill="0" applyBorder="0" applyAlignment="0" applyProtection="0"/>
  </cellStyleXfs>
  <cellXfs count="115">
    <xf numFmtId="0" fontId="0" fillId="0" borderId="0" xfId="0"/>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Border="1" applyAlignment="1">
      <alignment horizontal="left" vertical="center" wrapText="1"/>
    </xf>
    <xf numFmtId="0" fontId="0" fillId="3" borderId="0" xfId="0" applyFill="1"/>
    <xf numFmtId="0" fontId="0" fillId="3" borderId="3" xfId="0" applyFill="1" applyBorder="1"/>
    <xf numFmtId="0" fontId="0" fillId="0" borderId="3" xfId="0" applyBorder="1"/>
    <xf numFmtId="0" fontId="0" fillId="0" borderId="0" xfId="0" applyFill="1"/>
    <xf numFmtId="0" fontId="0" fillId="0" borderId="3" xfId="0" applyFill="1"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8" xfId="0" applyBorder="1" applyAlignment="1">
      <alignment vertical="center" wrapText="1"/>
    </xf>
    <xf numFmtId="0" fontId="0" fillId="0" borderId="0" xfId="0" applyFill="1" applyBorder="1" applyAlignment="1">
      <alignment horizontal="center" vertical="center" textRotation="90" wrapText="1"/>
    </xf>
    <xf numFmtId="0" fontId="13" fillId="0" borderId="0" xfId="0" applyFont="1"/>
    <xf numFmtId="0" fontId="0" fillId="0" borderId="2" xfId="0" applyFill="1" applyBorder="1" applyAlignment="1">
      <alignment vertical="center" textRotation="90" wrapText="1"/>
    </xf>
    <xf numFmtId="0" fontId="0" fillId="0" borderId="2" xfId="0" applyFill="1" applyBorder="1" applyAlignment="1">
      <alignment horizontal="center" vertical="center"/>
    </xf>
    <xf numFmtId="0" fontId="0" fillId="0" borderId="0" xfId="0" applyBorder="1" applyAlignment="1">
      <alignment horizontal="left" vertical="center" wrapText="1"/>
    </xf>
    <xf numFmtId="0" fontId="0" fillId="0" borderId="0" xfId="0" applyBorder="1" applyAlignment="1">
      <alignment horizontal="center" vertical="center" wrapText="1"/>
    </xf>
    <xf numFmtId="9" fontId="6" fillId="11" borderId="1" xfId="0" applyNumberFormat="1" applyFont="1" applyFill="1" applyBorder="1" applyAlignment="1">
      <alignment horizontal="right" vertical="center"/>
    </xf>
    <xf numFmtId="0" fontId="6" fillId="9" borderId="1" xfId="0" applyFont="1" applyFill="1" applyBorder="1" applyAlignment="1">
      <alignment horizontal="center" vertical="center"/>
    </xf>
    <xf numFmtId="0" fontId="5" fillId="9" borderId="1" xfId="0" applyFont="1" applyFill="1" applyBorder="1" applyAlignment="1">
      <alignment horizontal="right" vertical="center"/>
    </xf>
    <xf numFmtId="9" fontId="6" fillId="11" borderId="1" xfId="0" applyNumberFormat="1" applyFont="1" applyFill="1" applyBorder="1"/>
    <xf numFmtId="0" fontId="1" fillId="0" borderId="0" xfId="0" applyFont="1" applyBorder="1" applyAlignment="1">
      <alignment horizontal="center" vertical="center"/>
    </xf>
    <xf numFmtId="0" fontId="1" fillId="0" borderId="0" xfId="0" applyFont="1" applyBorder="1"/>
    <xf numFmtId="0" fontId="1" fillId="0" borderId="0" xfId="0" applyFont="1" applyBorder="1" applyAlignment="1">
      <alignment vertical="center"/>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vertical="center" wrapText="1"/>
    </xf>
    <xf numFmtId="0" fontId="1" fillId="0" borderId="0" xfId="0" applyFont="1" applyBorder="1" applyAlignment="1">
      <alignment wrapText="1"/>
    </xf>
    <xf numFmtId="0" fontId="2" fillId="0" borderId="0" xfId="0" applyFont="1" applyFill="1" applyBorder="1" applyAlignment="1">
      <alignment vertical="center" wrapText="1"/>
    </xf>
    <xf numFmtId="0" fontId="2" fillId="0" borderId="0" xfId="0" applyFont="1" applyFill="1" applyBorder="1" applyAlignment="1">
      <alignment wrapText="1"/>
    </xf>
    <xf numFmtId="9" fontId="4" fillId="2" borderId="0" xfId="1"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Fill="1" applyBorder="1" applyAlignment="1">
      <alignment horizontal="left" vertical="center" wrapText="1"/>
    </xf>
    <xf numFmtId="0" fontId="1" fillId="8" borderId="1" xfId="0" applyFont="1" applyFill="1" applyBorder="1" applyAlignment="1">
      <alignment horizontal="center" vertical="center" wrapText="1"/>
    </xf>
    <xf numFmtId="2" fontId="1" fillId="6" borderId="13" xfId="0" applyNumberFormat="1" applyFont="1" applyFill="1" applyBorder="1" applyAlignment="1">
      <alignment horizontal="center" vertical="center" wrapText="1"/>
    </xf>
    <xf numFmtId="9" fontId="1" fillId="2" borderId="14" xfId="1" applyFont="1" applyFill="1" applyBorder="1" applyAlignment="1">
      <alignment horizontal="center" vertical="center" wrapText="1"/>
    </xf>
    <xf numFmtId="0" fontId="1" fillId="6" borderId="15" xfId="0" applyFont="1" applyFill="1" applyBorder="1" applyAlignment="1">
      <alignment vertical="center" wrapText="1"/>
    </xf>
    <xf numFmtId="2" fontId="1" fillId="0" borderId="16" xfId="0" applyNumberFormat="1" applyFont="1" applyFill="1" applyBorder="1" applyAlignment="1">
      <alignment horizontal="center" vertical="center" wrapText="1"/>
    </xf>
    <xf numFmtId="0" fontId="1" fillId="0" borderId="17" xfId="0" applyFont="1" applyBorder="1" applyAlignment="1">
      <alignment vertical="center" wrapText="1"/>
    </xf>
    <xf numFmtId="0" fontId="1" fillId="0" borderId="19" xfId="0" applyFont="1" applyFill="1" applyBorder="1" applyAlignment="1">
      <alignment horizontal="left" vertical="center" wrapText="1"/>
    </xf>
    <xf numFmtId="0" fontId="1" fillId="0" borderId="19"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1" fillId="0" borderId="17" xfId="0" applyFont="1" applyFill="1" applyBorder="1" applyAlignment="1">
      <alignment vertical="center" wrapText="1"/>
    </xf>
    <xf numFmtId="0" fontId="1" fillId="0" borderId="20" xfId="0" applyFont="1" applyFill="1" applyBorder="1" applyAlignment="1">
      <alignment vertical="center" wrapText="1"/>
    </xf>
    <xf numFmtId="9" fontId="1" fillId="2" borderId="1" xfId="1" applyFont="1" applyFill="1" applyBorder="1" applyAlignment="1">
      <alignment horizontal="center" vertical="center" wrapText="1"/>
    </xf>
    <xf numFmtId="9" fontId="1" fillId="8" borderId="1" xfId="1" applyFont="1" applyFill="1" applyBorder="1" applyAlignment="1">
      <alignment horizontal="center" vertical="center" wrapText="1"/>
    </xf>
    <xf numFmtId="0" fontId="5" fillId="4" borderId="25" xfId="0" applyFont="1" applyFill="1" applyBorder="1" applyAlignment="1">
      <alignment horizontal="center" vertical="center"/>
    </xf>
    <xf numFmtId="0" fontId="5" fillId="4" borderId="26" xfId="0" applyFont="1" applyFill="1" applyBorder="1" applyAlignment="1">
      <alignment horizontal="center" vertical="center"/>
    </xf>
    <xf numFmtId="0" fontId="5" fillId="4" borderId="26"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1" fillId="0" borderId="12" xfId="0" applyFont="1" applyFill="1" applyBorder="1" applyAlignment="1">
      <alignment horizontal="left" vertical="center" wrapText="1"/>
    </xf>
    <xf numFmtId="0" fontId="1" fillId="0" borderId="1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1" fillId="0" borderId="22" xfId="0" applyFont="1" applyFill="1" applyBorder="1" applyAlignment="1">
      <alignment vertical="center" wrapText="1"/>
    </xf>
    <xf numFmtId="2" fontId="1" fillId="6" borderId="16" xfId="0" applyNumberFormat="1" applyFont="1" applyFill="1" applyBorder="1" applyAlignment="1">
      <alignment horizontal="center" vertical="center" wrapText="1"/>
    </xf>
    <xf numFmtId="0" fontId="1" fillId="6" borderId="17" xfId="0" applyFont="1" applyFill="1" applyBorder="1" applyAlignment="1">
      <alignment vertical="center" wrapText="1"/>
    </xf>
    <xf numFmtId="2" fontId="2" fillId="7" borderId="16" xfId="0" applyNumberFormat="1" applyFont="1" applyFill="1" applyBorder="1" applyAlignment="1">
      <alignment horizontal="center" vertical="center" wrapText="1"/>
    </xf>
    <xf numFmtId="0" fontId="2" fillId="7" borderId="17" xfId="0" applyFont="1" applyFill="1" applyBorder="1" applyAlignment="1">
      <alignment vertical="center" wrapText="1"/>
    </xf>
    <xf numFmtId="0" fontId="6" fillId="7" borderId="17" xfId="0" applyFont="1" applyFill="1" applyBorder="1" applyAlignment="1">
      <alignment vertical="center" wrapText="1"/>
    </xf>
    <xf numFmtId="0" fontId="14" fillId="7" borderId="17" xfId="0" applyFont="1" applyFill="1" applyBorder="1" applyAlignment="1">
      <alignment vertical="center" wrapText="1"/>
    </xf>
    <xf numFmtId="2" fontId="1" fillId="5" borderId="16" xfId="0" applyNumberFormat="1" applyFont="1" applyFill="1" applyBorder="1" applyAlignment="1">
      <alignment horizontal="center" vertical="center" wrapText="1"/>
    </xf>
    <xf numFmtId="0" fontId="1" fillId="5" borderId="17" xfId="0" applyFont="1" applyFill="1" applyBorder="1" applyAlignment="1">
      <alignment vertical="center" wrapText="1"/>
    </xf>
    <xf numFmtId="2" fontId="1" fillId="5" borderId="18" xfId="0" applyNumberFormat="1" applyFont="1" applyFill="1" applyBorder="1" applyAlignment="1">
      <alignment horizontal="center" vertical="center" wrapText="1"/>
    </xf>
    <xf numFmtId="9" fontId="1" fillId="2" borderId="19" xfId="1" applyFont="1" applyFill="1" applyBorder="1" applyAlignment="1">
      <alignment horizontal="center" vertical="center" wrapText="1"/>
    </xf>
    <xf numFmtId="0" fontId="1" fillId="5" borderId="20" xfId="0" applyFont="1" applyFill="1" applyBorder="1" applyAlignment="1">
      <alignment vertical="center" wrapText="1"/>
    </xf>
    <xf numFmtId="14" fontId="0" fillId="0" borderId="0" xfId="0" applyNumberFormat="1" applyAlignment="1">
      <alignment horizontal="center" vertical="center"/>
    </xf>
    <xf numFmtId="0" fontId="1" fillId="10" borderId="17" xfId="0" applyFont="1" applyFill="1" applyBorder="1" applyAlignment="1">
      <alignment vertical="center" wrapText="1"/>
    </xf>
    <xf numFmtId="0" fontId="1" fillId="3" borderId="17" xfId="0" applyFont="1" applyFill="1" applyBorder="1" applyAlignment="1">
      <alignment vertical="center" wrapText="1"/>
    </xf>
    <xf numFmtId="0" fontId="1" fillId="10" borderId="1" xfId="0" applyFont="1" applyFill="1" applyBorder="1" applyAlignment="1">
      <alignment horizontal="left" vertical="center" wrapText="1"/>
    </xf>
    <xf numFmtId="0" fontId="15" fillId="0" borderId="17" xfId="0" applyFont="1" applyFill="1" applyBorder="1" applyAlignment="1">
      <alignment vertical="center" wrapText="1"/>
    </xf>
    <xf numFmtId="0" fontId="9" fillId="0" borderId="3" xfId="0" applyFont="1" applyBorder="1" applyAlignment="1">
      <alignment horizontal="center" vertical="top" wrapText="1"/>
    </xf>
    <xf numFmtId="0" fontId="10" fillId="0" borderId="0" xfId="0" applyFont="1" applyAlignment="1">
      <alignment horizontal="center" vertical="center" wrapText="1"/>
    </xf>
    <xf numFmtId="0" fontId="8" fillId="0" borderId="0" xfId="0"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right" vertical="center" wrapText="1"/>
    </xf>
    <xf numFmtId="0" fontId="8" fillId="10" borderId="0" xfId="0" applyFont="1" applyFill="1" applyAlignment="1">
      <alignment horizontal="right" vertical="center"/>
    </xf>
    <xf numFmtId="0" fontId="0" fillId="0" borderId="8" xfId="0" applyFill="1" applyBorder="1" applyAlignment="1">
      <alignment horizontal="center" vertical="center" textRotation="90" wrapText="1"/>
    </xf>
    <xf numFmtId="0" fontId="0" fillId="0" borderId="10" xfId="0" applyFill="1" applyBorder="1" applyAlignment="1">
      <alignment horizontal="center" vertical="center" textRotation="90" wrapText="1"/>
    </xf>
    <xf numFmtId="0" fontId="0" fillId="0" borderId="9" xfId="0" applyFill="1" applyBorder="1" applyAlignment="1">
      <alignment horizontal="center" vertical="center" textRotation="90"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9" fillId="0" borderId="3" xfId="0" applyFont="1" applyBorder="1" applyAlignment="1">
      <alignment horizontal="center" vertical="top"/>
    </xf>
    <xf numFmtId="0" fontId="0" fillId="0" borderId="2" xfId="0" applyBorder="1" applyAlignment="1">
      <alignment horizontal="left" vertical="center" wrapText="1"/>
    </xf>
    <xf numFmtId="0" fontId="0" fillId="0" borderId="2" xfId="0" applyFill="1" applyBorder="1" applyAlignment="1">
      <alignment horizontal="center" vertical="center" textRotation="90"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left" vertical="center"/>
    </xf>
    <xf numFmtId="0" fontId="1" fillId="5" borderId="19" xfId="0" applyFont="1" applyFill="1" applyBorder="1" applyAlignment="1">
      <alignment horizontal="left" vertical="center" wrapText="1"/>
    </xf>
    <xf numFmtId="0" fontId="2" fillId="7" borderId="1" xfId="0" applyFont="1" applyFill="1" applyBorder="1" applyAlignment="1">
      <alignment horizontal="left" vertical="center" wrapText="1"/>
    </xf>
    <xf numFmtId="0" fontId="1" fillId="10" borderId="0" xfId="0" applyFont="1" applyFill="1" applyBorder="1" applyAlignment="1">
      <alignment horizontal="left"/>
    </xf>
    <xf numFmtId="0" fontId="1" fillId="0" borderId="0" xfId="0" applyFont="1" applyBorder="1" applyAlignment="1">
      <alignment horizontal="right" vertical="center"/>
    </xf>
    <xf numFmtId="0" fontId="1" fillId="5" borderId="1" xfId="0" applyFont="1" applyFill="1" applyBorder="1" applyAlignment="1">
      <alignment horizontal="left" vertical="center" wrapText="1"/>
    </xf>
    <xf numFmtId="0" fontId="4" fillId="0" borderId="0" xfId="0" applyFont="1" applyBorder="1" applyAlignment="1">
      <alignment horizontal="center" vertical="center"/>
    </xf>
    <xf numFmtId="0" fontId="1" fillId="6" borderId="14" xfId="0" applyFont="1" applyFill="1" applyBorder="1" applyAlignment="1">
      <alignment horizontal="left" vertical="center" wrapText="1"/>
    </xf>
    <xf numFmtId="0" fontId="1" fillId="6" borderId="1" xfId="0" applyFont="1" applyFill="1" applyBorder="1" applyAlignment="1">
      <alignment horizontal="left" vertical="center" wrapText="1"/>
    </xf>
    <xf numFmtId="0" fontId="1" fillId="6" borderId="23" xfId="0" applyFont="1" applyFill="1" applyBorder="1" applyAlignment="1">
      <alignment horizontal="left" vertical="center" wrapText="1"/>
    </xf>
    <xf numFmtId="0" fontId="1" fillId="6" borderId="24" xfId="0" applyFont="1" applyFill="1" applyBorder="1" applyAlignment="1">
      <alignment horizontal="left" vertical="center" wrapText="1"/>
    </xf>
    <xf numFmtId="0" fontId="1" fillId="6" borderId="28" xfId="0" applyFont="1" applyFill="1" applyBorder="1" applyAlignment="1">
      <alignment horizontal="left" vertical="center" wrapText="1"/>
    </xf>
    <xf numFmtId="0" fontId="2" fillId="7" borderId="23" xfId="0" applyFont="1" applyFill="1" applyBorder="1" applyAlignment="1">
      <alignment horizontal="left" vertical="center" wrapText="1"/>
    </xf>
    <xf numFmtId="0" fontId="2" fillId="7" borderId="24" xfId="0" applyFont="1" applyFill="1" applyBorder="1" applyAlignment="1">
      <alignment horizontal="left" vertical="center" wrapText="1"/>
    </xf>
    <xf numFmtId="0" fontId="2" fillId="7" borderId="28" xfId="0" applyFont="1" applyFill="1" applyBorder="1" applyAlignment="1">
      <alignment horizontal="left" vertical="center" wrapText="1"/>
    </xf>
    <xf numFmtId="0" fontId="4" fillId="0" borderId="0" xfId="0" applyFont="1" applyBorder="1" applyAlignment="1">
      <alignment horizontal="center"/>
    </xf>
  </cellXfs>
  <cellStyles count="2">
    <cellStyle name="Normal" xfId="0" builtinId="0"/>
    <cellStyle name="Porcentaje" xfId="1" builtinId="5"/>
  </cellStyles>
  <dxfs count="84">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7" tint="0.39994506668294322"/>
        </patternFill>
      </fill>
    </dxf>
  </dxfs>
  <tableStyles count="0" defaultTableStyle="TableStyleMedium2" defaultPivotStyle="PivotStyleLight16"/>
  <colors>
    <mruColors>
      <color rgb="FF9999FF"/>
      <color rgb="FFFFFFCC"/>
      <color rgb="FFCCFF99"/>
      <color rgb="FFFFCCFF"/>
      <color rgb="FF9966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5C7-08B8-4901-8575-C13C8293A3B1}">
  <sheetPr codeName="Hoja1">
    <pageSetUpPr fitToPage="1"/>
  </sheetPr>
  <dimension ref="B2:J19"/>
  <sheetViews>
    <sheetView topLeftCell="A4" zoomScale="55" zoomScaleNormal="55" workbookViewId="0">
      <selection activeCell="R5" sqref="R5"/>
    </sheetView>
  </sheetViews>
  <sheetFormatPr baseColWidth="10" defaultRowHeight="15" x14ac:dyDescent="0.25"/>
  <cols>
    <col min="1" max="1" width="1.7109375" customWidth="1"/>
    <col min="2" max="2" width="5.7109375" customWidth="1"/>
    <col min="3" max="3" width="5.7109375" style="8" customWidth="1"/>
    <col min="10" max="10" width="5.7109375" customWidth="1"/>
  </cols>
  <sheetData>
    <row r="2" spans="2:10" ht="99.95" customHeight="1" x14ac:dyDescent="0.25">
      <c r="B2" s="5"/>
    </row>
    <row r="3" spans="2:10" ht="99.95" customHeight="1" x14ac:dyDescent="0.25">
      <c r="B3" s="5"/>
    </row>
    <row r="4" spans="2:10" ht="99.95" customHeight="1" x14ac:dyDescent="0.25">
      <c r="B4" s="5"/>
    </row>
    <row r="5" spans="2:10" ht="99.95" customHeight="1" x14ac:dyDescent="0.25">
      <c r="B5" s="5"/>
    </row>
    <row r="6" spans="2:10" ht="45" customHeight="1" x14ac:dyDescent="0.25">
      <c r="B6" s="5"/>
      <c r="D6" s="78" t="s">
        <v>167</v>
      </c>
      <c r="E6" s="78"/>
      <c r="F6" s="78"/>
      <c r="G6" s="78"/>
      <c r="H6" s="78"/>
      <c r="I6" s="78"/>
      <c r="J6" s="78"/>
    </row>
    <row r="7" spans="2:10" ht="45" customHeight="1" x14ac:dyDescent="0.25">
      <c r="B7" s="5"/>
      <c r="D7" s="78"/>
      <c r="E7" s="78"/>
      <c r="F7" s="78"/>
      <c r="G7" s="78"/>
      <c r="H7" s="78"/>
      <c r="I7" s="78"/>
      <c r="J7" s="78"/>
    </row>
    <row r="8" spans="2:10" ht="45" customHeight="1" x14ac:dyDescent="0.25">
      <c r="B8" s="5"/>
      <c r="D8" s="78"/>
      <c r="E8" s="78"/>
      <c r="F8" s="78"/>
      <c r="G8" s="78"/>
      <c r="H8" s="78"/>
      <c r="I8" s="78"/>
      <c r="J8" s="78"/>
    </row>
    <row r="9" spans="2:10" ht="45" customHeight="1" x14ac:dyDescent="0.25">
      <c r="B9" s="5"/>
      <c r="D9" s="78"/>
      <c r="E9" s="78"/>
      <c r="F9" s="78"/>
      <c r="G9" s="78"/>
      <c r="H9" s="78"/>
      <c r="I9" s="78"/>
      <c r="J9" s="78"/>
    </row>
    <row r="10" spans="2:10" ht="45" customHeight="1" x14ac:dyDescent="0.25">
      <c r="B10" s="5"/>
      <c r="D10" s="78"/>
      <c r="E10" s="78"/>
      <c r="F10" s="78"/>
      <c r="G10" s="78"/>
      <c r="H10" s="78"/>
      <c r="I10" s="78"/>
      <c r="J10" s="78"/>
    </row>
    <row r="11" spans="2:10" ht="45" customHeight="1" x14ac:dyDescent="0.25">
      <c r="B11" s="5"/>
      <c r="D11" s="78"/>
      <c r="E11" s="78"/>
      <c r="F11" s="78"/>
      <c r="G11" s="78"/>
      <c r="H11" s="78"/>
      <c r="I11" s="78"/>
      <c r="J11" s="78"/>
    </row>
    <row r="12" spans="2:10" ht="45" customHeight="1" x14ac:dyDescent="0.25">
      <c r="B12" s="5"/>
      <c r="D12" s="78"/>
      <c r="E12" s="78"/>
      <c r="F12" s="78"/>
      <c r="G12" s="78"/>
      <c r="H12" s="78"/>
      <c r="I12" s="78"/>
      <c r="J12" s="78"/>
    </row>
    <row r="13" spans="2:10" ht="38.25" customHeight="1" x14ac:dyDescent="0.25">
      <c r="B13" s="5"/>
      <c r="E13" s="81" t="s">
        <v>147</v>
      </c>
      <c r="F13" s="80"/>
      <c r="G13" s="80"/>
      <c r="H13" s="80"/>
      <c r="I13" s="80"/>
    </row>
    <row r="14" spans="2:10" ht="15" customHeight="1" x14ac:dyDescent="0.25">
      <c r="B14" s="5"/>
      <c r="D14" s="82"/>
      <c r="E14" s="82"/>
      <c r="F14" s="82"/>
      <c r="G14" s="82"/>
      <c r="H14" s="82"/>
      <c r="I14" s="82"/>
    </row>
    <row r="15" spans="2:10" ht="15" customHeight="1" x14ac:dyDescent="0.25">
      <c r="B15" s="5"/>
      <c r="D15" s="82"/>
      <c r="E15" s="82"/>
      <c r="F15" s="82"/>
      <c r="G15" s="82"/>
      <c r="H15" s="82"/>
      <c r="I15" s="82"/>
    </row>
    <row r="16" spans="2:10" ht="15" customHeight="1" x14ac:dyDescent="0.25">
      <c r="B16" s="5"/>
      <c r="E16" s="80"/>
      <c r="F16" s="80"/>
      <c r="G16" s="80"/>
      <c r="H16" s="80"/>
      <c r="I16" s="80"/>
    </row>
    <row r="17" spans="2:10" ht="15" customHeight="1" x14ac:dyDescent="0.25">
      <c r="B17" s="5"/>
      <c r="D17" s="79"/>
      <c r="E17" s="79"/>
      <c r="F17" s="79"/>
      <c r="G17" s="79"/>
      <c r="H17" s="79"/>
      <c r="I17" s="79"/>
    </row>
    <row r="18" spans="2:10" ht="15" customHeight="1" thickBot="1" x14ac:dyDescent="0.3">
      <c r="B18" s="5"/>
      <c r="D18" s="79"/>
      <c r="E18" s="79"/>
      <c r="F18" s="79"/>
      <c r="G18" s="79"/>
      <c r="H18" s="79"/>
      <c r="I18" s="79"/>
    </row>
    <row r="19" spans="2:10" ht="30" customHeight="1" x14ac:dyDescent="0.25">
      <c r="B19" s="6"/>
      <c r="C19" s="9"/>
      <c r="D19" s="77"/>
      <c r="E19" s="77"/>
      <c r="F19" s="77"/>
      <c r="G19" s="77"/>
      <c r="H19" s="77"/>
      <c r="I19" s="77"/>
      <c r="J19" s="7"/>
    </row>
  </sheetData>
  <mergeCells count="8">
    <mergeCell ref="D19:I19"/>
    <mergeCell ref="D6:J12"/>
    <mergeCell ref="D17:I17"/>
    <mergeCell ref="D18:I18"/>
    <mergeCell ref="E16:I16"/>
    <mergeCell ref="E13:I13"/>
    <mergeCell ref="D14:I14"/>
    <mergeCell ref="D15:I15"/>
  </mergeCells>
  <pageMargins left="0.7" right="0.7" top="0.75" bottom="0.75" header="0.3" footer="0.3"/>
  <pageSetup paperSize="9" scale="98"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1B6E4-880E-4D59-B7BB-6CF835761F29}">
  <sheetPr codeName="Hoja3">
    <pageSetUpPr fitToPage="1"/>
  </sheetPr>
  <dimension ref="B2:N19"/>
  <sheetViews>
    <sheetView showGridLines="0" workbookViewId="0">
      <selection activeCell="L6" sqref="L6"/>
    </sheetView>
  </sheetViews>
  <sheetFormatPr baseColWidth="10" defaultRowHeight="15" x14ac:dyDescent="0.25"/>
  <cols>
    <col min="1" max="1" width="1.7109375" customWidth="1"/>
    <col min="2" max="2" width="5.7109375" customWidth="1"/>
    <col min="3" max="3" width="5.7109375" style="8" customWidth="1"/>
    <col min="4" max="4" width="17.140625" customWidth="1"/>
    <col min="5" max="5" width="15.5703125" customWidth="1"/>
    <col min="6" max="6" width="14.85546875" customWidth="1"/>
    <col min="7" max="7" width="14.42578125" customWidth="1"/>
    <col min="8" max="8" width="16.28515625" customWidth="1"/>
    <col min="9" max="9" width="21.7109375" customWidth="1"/>
    <col min="10" max="10" width="26.140625" customWidth="1"/>
    <col min="11" max="11" width="14.140625" customWidth="1"/>
  </cols>
  <sheetData>
    <row r="2" spans="2:14" ht="30" customHeight="1" x14ac:dyDescent="0.25">
      <c r="B2" s="5"/>
    </row>
    <row r="3" spans="2:14" ht="30" customHeight="1" x14ac:dyDescent="0.25">
      <c r="B3" s="5"/>
    </row>
    <row r="4" spans="2:14" ht="30" customHeight="1" x14ac:dyDescent="0.25">
      <c r="B4" s="5"/>
      <c r="C4" s="17" t="s">
        <v>119</v>
      </c>
      <c r="D4" s="86" t="s">
        <v>116</v>
      </c>
      <c r="E4" s="86"/>
      <c r="F4" s="86"/>
      <c r="G4" s="86"/>
      <c r="H4" s="86"/>
      <c r="I4" s="86"/>
      <c r="J4" s="10" t="s">
        <v>117</v>
      </c>
      <c r="K4" s="11" t="s">
        <v>118</v>
      </c>
    </row>
    <row r="5" spans="2:14" ht="66.75" customHeight="1" x14ac:dyDescent="0.25">
      <c r="B5" s="5"/>
      <c r="C5" s="85" t="s">
        <v>106</v>
      </c>
      <c r="D5" s="91" t="s">
        <v>103</v>
      </c>
      <c r="E5" s="92"/>
      <c r="F5" s="92"/>
      <c r="G5" s="92"/>
      <c r="H5" s="92"/>
      <c r="I5" s="93"/>
      <c r="J5" s="97" t="s">
        <v>107</v>
      </c>
      <c r="K5" s="87" t="s">
        <v>120</v>
      </c>
    </row>
    <row r="6" spans="2:14" ht="83.25" customHeight="1" x14ac:dyDescent="0.25">
      <c r="B6" s="5"/>
      <c r="C6" s="90"/>
      <c r="D6" s="94"/>
      <c r="E6" s="95"/>
      <c r="F6" s="95"/>
      <c r="G6" s="95"/>
      <c r="H6" s="95"/>
      <c r="I6" s="96"/>
      <c r="J6" s="98"/>
      <c r="K6" s="87"/>
    </row>
    <row r="7" spans="2:14" ht="145.5" customHeight="1" x14ac:dyDescent="0.25">
      <c r="B7" s="5"/>
      <c r="C7" s="90" t="s">
        <v>108</v>
      </c>
      <c r="D7" s="89" t="s">
        <v>109</v>
      </c>
      <c r="E7" s="89"/>
      <c r="F7" s="89"/>
      <c r="G7" s="89"/>
      <c r="H7" s="89"/>
      <c r="I7" s="89"/>
      <c r="J7" s="13" t="s">
        <v>110</v>
      </c>
      <c r="K7" s="87" t="s">
        <v>121</v>
      </c>
    </row>
    <row r="8" spans="2:14" ht="61.5" customHeight="1" x14ac:dyDescent="0.25">
      <c r="B8" s="5"/>
      <c r="C8" s="90"/>
      <c r="D8" s="89" t="s">
        <v>112</v>
      </c>
      <c r="E8" s="89"/>
      <c r="F8" s="89"/>
      <c r="G8" s="89"/>
      <c r="H8" s="89"/>
      <c r="I8" s="89"/>
      <c r="J8" s="11" t="s">
        <v>105</v>
      </c>
      <c r="K8" s="87"/>
      <c r="N8" s="15"/>
    </row>
    <row r="9" spans="2:14" ht="115.5" customHeight="1" x14ac:dyDescent="0.25">
      <c r="B9" s="5"/>
      <c r="C9" s="16" t="s">
        <v>111</v>
      </c>
      <c r="D9" s="89" t="s">
        <v>115</v>
      </c>
      <c r="E9" s="89"/>
      <c r="F9" s="89"/>
      <c r="G9" s="89"/>
      <c r="H9" s="89"/>
      <c r="I9" s="89"/>
      <c r="J9" s="12" t="s">
        <v>114</v>
      </c>
      <c r="K9" s="10" t="s">
        <v>122</v>
      </c>
    </row>
    <row r="10" spans="2:14" ht="112.5" customHeight="1" x14ac:dyDescent="0.25">
      <c r="B10" s="5"/>
      <c r="C10" s="83" t="s">
        <v>113</v>
      </c>
      <c r="D10" s="89" t="s">
        <v>95</v>
      </c>
      <c r="E10" s="89"/>
      <c r="F10" s="89"/>
      <c r="G10" s="89"/>
      <c r="H10" s="89"/>
      <c r="I10" s="89"/>
      <c r="J10" s="10" t="s">
        <v>96</v>
      </c>
      <c r="K10" s="87" t="s">
        <v>123</v>
      </c>
    </row>
    <row r="11" spans="2:14" ht="67.5" customHeight="1" x14ac:dyDescent="0.25">
      <c r="B11" s="5"/>
      <c r="C11" s="84"/>
      <c r="D11" s="89" t="s">
        <v>97</v>
      </c>
      <c r="E11" s="99"/>
      <c r="F11" s="99"/>
      <c r="G11" s="99"/>
      <c r="H11" s="99"/>
      <c r="I11" s="99"/>
      <c r="J11" s="11" t="s">
        <v>98</v>
      </c>
      <c r="K11" s="87"/>
    </row>
    <row r="12" spans="2:14" ht="70.5" customHeight="1" x14ac:dyDescent="0.25">
      <c r="B12" s="5"/>
      <c r="C12" s="84"/>
      <c r="D12" s="89" t="s">
        <v>99</v>
      </c>
      <c r="E12" s="89"/>
      <c r="F12" s="89"/>
      <c r="G12" s="89"/>
      <c r="H12" s="89"/>
      <c r="I12" s="89"/>
      <c r="J12" s="11" t="s">
        <v>100</v>
      </c>
      <c r="K12" s="87"/>
    </row>
    <row r="13" spans="2:14" ht="56.25" customHeight="1" x14ac:dyDescent="0.25">
      <c r="B13" s="5"/>
      <c r="C13" s="84"/>
      <c r="D13" s="89" t="s">
        <v>101</v>
      </c>
      <c r="E13" s="89"/>
      <c r="F13" s="89"/>
      <c r="G13" s="89"/>
      <c r="H13" s="89"/>
      <c r="I13" s="89"/>
      <c r="J13" s="11" t="s">
        <v>102</v>
      </c>
      <c r="K13" s="87"/>
    </row>
    <row r="14" spans="2:14" ht="121.5" customHeight="1" x14ac:dyDescent="0.25">
      <c r="B14" s="5"/>
      <c r="C14" s="85"/>
      <c r="D14" s="89" t="s">
        <v>104</v>
      </c>
      <c r="E14" s="89"/>
      <c r="F14" s="89"/>
      <c r="G14" s="89"/>
      <c r="H14" s="89"/>
      <c r="I14" s="89"/>
      <c r="J14" s="11" t="s">
        <v>105</v>
      </c>
      <c r="K14" s="87"/>
    </row>
    <row r="15" spans="2:14" ht="121.5" customHeight="1" x14ac:dyDescent="0.25">
      <c r="B15" s="5"/>
      <c r="C15" s="14"/>
      <c r="D15" s="18"/>
      <c r="E15" s="18"/>
      <c r="F15" s="18"/>
      <c r="G15" s="18"/>
      <c r="H15" s="18"/>
      <c r="I15" s="18"/>
      <c r="J15" s="19"/>
      <c r="K15" s="19"/>
    </row>
    <row r="16" spans="2:14" ht="15" customHeight="1" x14ac:dyDescent="0.25">
      <c r="B16" s="5"/>
      <c r="D16" s="79" t="s">
        <v>160</v>
      </c>
      <c r="E16" s="79"/>
      <c r="F16" s="79"/>
      <c r="G16" s="79"/>
      <c r="H16" s="79"/>
      <c r="I16" s="79"/>
    </row>
    <row r="17" spans="2:11" ht="15" customHeight="1" x14ac:dyDescent="0.25">
      <c r="B17" s="5"/>
      <c r="D17" s="79" t="s">
        <v>161</v>
      </c>
      <c r="E17" s="79"/>
      <c r="F17" s="79"/>
      <c r="G17" s="79"/>
      <c r="H17" s="79"/>
      <c r="I17" s="79"/>
    </row>
    <row r="18" spans="2:11" ht="15" customHeight="1" thickBot="1" x14ac:dyDescent="0.3">
      <c r="B18" s="5"/>
      <c r="D18" s="79"/>
      <c r="E18" s="79"/>
      <c r="F18" s="79"/>
      <c r="G18" s="79"/>
      <c r="H18" s="79"/>
      <c r="I18" s="79"/>
    </row>
    <row r="19" spans="2:11" ht="30" customHeight="1" x14ac:dyDescent="0.25">
      <c r="B19" s="88" t="s">
        <v>163</v>
      </c>
      <c r="C19" s="88"/>
      <c r="D19" s="88"/>
      <c r="E19" s="88"/>
      <c r="F19" s="88"/>
      <c r="G19" s="88"/>
      <c r="H19" s="88"/>
      <c r="I19" s="88"/>
      <c r="J19" s="88"/>
      <c r="K19" s="88"/>
    </row>
  </sheetData>
  <mergeCells count="21">
    <mergeCell ref="B19:K19"/>
    <mergeCell ref="D8:I8"/>
    <mergeCell ref="C5:C6"/>
    <mergeCell ref="D5:I6"/>
    <mergeCell ref="J5:J6"/>
    <mergeCell ref="C7:C8"/>
    <mergeCell ref="D7:I7"/>
    <mergeCell ref="D18:I18"/>
    <mergeCell ref="D10:I10"/>
    <mergeCell ref="D11:I11"/>
    <mergeCell ref="D12:I12"/>
    <mergeCell ref="D13:I13"/>
    <mergeCell ref="D14:I14"/>
    <mergeCell ref="D16:I16"/>
    <mergeCell ref="D17:I17"/>
    <mergeCell ref="D9:I9"/>
    <mergeCell ref="C10:C14"/>
    <mergeCell ref="D4:I4"/>
    <mergeCell ref="K5:K6"/>
    <mergeCell ref="K7:K8"/>
    <mergeCell ref="K10:K14"/>
  </mergeCells>
  <pageMargins left="0.70866141732283472" right="0.70866141732283472" top="0.74803149606299213" bottom="0.74803149606299213" header="0.31496062992125984" footer="0.31496062992125984"/>
  <pageSetup scale="5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23320-E0A7-47EC-B66B-E002E3FE71A7}">
  <sheetPr codeName="Hoja2">
    <outlinePr summaryBelow="0"/>
    <pageSetUpPr fitToPage="1"/>
  </sheetPr>
  <dimension ref="B1:XFD131"/>
  <sheetViews>
    <sheetView showGridLines="0" tabSelected="1" topLeftCell="A43" zoomScale="85" zoomScaleNormal="85" workbookViewId="0">
      <selection activeCell="G26" sqref="G26"/>
    </sheetView>
  </sheetViews>
  <sheetFormatPr baseColWidth="10" defaultColWidth="11.42578125" defaultRowHeight="12.75" outlineLevelRow="1" x14ac:dyDescent="0.2"/>
  <cols>
    <col min="1" max="1" width="1.7109375" style="25" customWidth="1"/>
    <col min="2" max="2" width="6.7109375" style="24" customWidth="1"/>
    <col min="3" max="3" width="47" style="25" customWidth="1"/>
    <col min="4" max="4" width="21.28515625" style="24" customWidth="1"/>
    <col min="5" max="5" width="18" style="24" customWidth="1"/>
    <col min="6" max="6" width="21.5703125" style="24" customWidth="1"/>
    <col min="7" max="7" width="15.7109375" style="24" customWidth="1"/>
    <col min="8" max="8" width="83.7109375" style="26" customWidth="1"/>
    <col min="9" max="9" width="11.42578125" style="25"/>
    <col min="10" max="10" width="11.42578125" style="26"/>
    <col min="11" max="16384" width="11.42578125" style="25"/>
  </cols>
  <sheetData>
    <row r="1" spans="2:10" ht="5.0999999999999996" customHeight="1" x14ac:dyDescent="0.2"/>
    <row r="2" spans="2:10" s="26" customFormat="1" ht="20.100000000000001" customHeight="1" x14ac:dyDescent="0.25">
      <c r="B2" s="105" t="s">
        <v>168</v>
      </c>
      <c r="C2" s="105"/>
      <c r="D2" s="105"/>
      <c r="E2" s="105"/>
      <c r="F2" s="105"/>
      <c r="G2" s="105"/>
      <c r="H2" s="105"/>
    </row>
    <row r="3" spans="2:10" ht="5.0999999999999996" customHeight="1" x14ac:dyDescent="0.2"/>
    <row r="4" spans="2:10" ht="30" customHeight="1" x14ac:dyDescent="0.2">
      <c r="B4" s="52" t="s">
        <v>79</v>
      </c>
      <c r="C4" s="53" t="s">
        <v>162</v>
      </c>
      <c r="D4" s="53" t="s">
        <v>78</v>
      </c>
      <c r="E4" s="54" t="s">
        <v>73</v>
      </c>
      <c r="F4" s="54" t="s">
        <v>74</v>
      </c>
      <c r="G4" s="54" t="s">
        <v>75</v>
      </c>
      <c r="H4" s="55" t="s">
        <v>76</v>
      </c>
      <c r="J4" s="29"/>
    </row>
    <row r="5" spans="2:10" s="30" customFormat="1" ht="24.95" customHeight="1" collapsed="1" x14ac:dyDescent="0.2">
      <c r="B5" s="38">
        <v>1</v>
      </c>
      <c r="C5" s="106" t="s">
        <v>9</v>
      </c>
      <c r="D5" s="106"/>
      <c r="E5" s="106"/>
      <c r="F5" s="106"/>
      <c r="G5" s="39">
        <f>COUNTIF(G6:G14,"Ok")/COUNTA(G6:G14)</f>
        <v>0.44444444444444442</v>
      </c>
      <c r="H5" s="40"/>
    </row>
    <row r="6" spans="2:10" s="30" customFormat="1" ht="30" hidden="1" customHeight="1" outlineLevel="1" x14ac:dyDescent="0.2">
      <c r="B6" s="41">
        <v>1.01</v>
      </c>
      <c r="C6" s="1" t="s">
        <v>13</v>
      </c>
      <c r="D6" s="2" t="s">
        <v>68</v>
      </c>
      <c r="E6" s="34">
        <v>43920</v>
      </c>
      <c r="F6" s="35" t="s">
        <v>170</v>
      </c>
      <c r="G6" s="35" t="s">
        <v>165</v>
      </c>
      <c r="H6" s="42"/>
    </row>
    <row r="7" spans="2:10" s="30" customFormat="1" ht="24.95" hidden="1" customHeight="1" outlineLevel="1" x14ac:dyDescent="0.2">
      <c r="B7" s="41">
        <v>1.02</v>
      </c>
      <c r="C7" s="1" t="s">
        <v>16</v>
      </c>
      <c r="D7" s="2" t="s">
        <v>68</v>
      </c>
      <c r="E7" s="34">
        <v>43920</v>
      </c>
      <c r="F7" s="35" t="s">
        <v>170</v>
      </c>
      <c r="G7" s="35" t="s">
        <v>165</v>
      </c>
      <c r="H7" s="42"/>
    </row>
    <row r="8" spans="2:10" s="30" customFormat="1" ht="24.95" hidden="1" customHeight="1" outlineLevel="1" x14ac:dyDescent="0.2">
      <c r="B8" s="41">
        <v>1.03</v>
      </c>
      <c r="C8" s="1" t="s">
        <v>17</v>
      </c>
      <c r="D8" s="2" t="s">
        <v>68</v>
      </c>
      <c r="E8" s="34">
        <v>43920</v>
      </c>
      <c r="F8" s="35" t="s">
        <v>170</v>
      </c>
      <c r="G8" s="35" t="s">
        <v>165</v>
      </c>
      <c r="H8" s="42"/>
    </row>
    <row r="9" spans="2:10" s="30" customFormat="1" ht="24.95" hidden="1" customHeight="1" outlineLevel="1" x14ac:dyDescent="0.2">
      <c r="B9" s="41">
        <v>1.04</v>
      </c>
      <c r="C9" s="1" t="s">
        <v>14</v>
      </c>
      <c r="D9" s="2" t="s">
        <v>68</v>
      </c>
      <c r="E9" s="34">
        <v>43920</v>
      </c>
      <c r="F9" s="35" t="s">
        <v>170</v>
      </c>
      <c r="G9" s="35" t="s">
        <v>165</v>
      </c>
      <c r="H9" s="42"/>
    </row>
    <row r="10" spans="2:10" s="30" customFormat="1" ht="24.95" hidden="1" customHeight="1" outlineLevel="1" x14ac:dyDescent="0.2">
      <c r="B10" s="41">
        <v>1.05</v>
      </c>
      <c r="C10" s="1" t="s">
        <v>22</v>
      </c>
      <c r="D10" s="2" t="s">
        <v>68</v>
      </c>
      <c r="E10" s="34">
        <v>43920</v>
      </c>
      <c r="F10" s="35" t="s">
        <v>170</v>
      </c>
      <c r="G10" s="35" t="s">
        <v>169</v>
      </c>
      <c r="H10" s="73" t="s">
        <v>211</v>
      </c>
    </row>
    <row r="11" spans="2:10" s="30" customFormat="1" ht="24.95" hidden="1" customHeight="1" outlineLevel="1" x14ac:dyDescent="0.2">
      <c r="B11" s="41">
        <v>1.06</v>
      </c>
      <c r="C11" s="1" t="s">
        <v>23</v>
      </c>
      <c r="D11" s="2" t="s">
        <v>68</v>
      </c>
      <c r="E11" s="34">
        <v>43923</v>
      </c>
      <c r="F11" s="35" t="s">
        <v>172</v>
      </c>
      <c r="G11" s="35" t="s">
        <v>169</v>
      </c>
      <c r="H11" s="73" t="s">
        <v>210</v>
      </c>
    </row>
    <row r="12" spans="2:10" s="30" customFormat="1" ht="24.95" hidden="1" customHeight="1" outlineLevel="1" x14ac:dyDescent="0.2">
      <c r="B12" s="41">
        <v>1.07</v>
      </c>
      <c r="C12" s="1" t="s">
        <v>24</v>
      </c>
      <c r="D12" s="2" t="s">
        <v>68</v>
      </c>
      <c r="E12" s="34">
        <v>43924</v>
      </c>
      <c r="F12" s="35" t="s">
        <v>172</v>
      </c>
      <c r="G12" s="35" t="s">
        <v>169</v>
      </c>
      <c r="H12" s="73" t="s">
        <v>212</v>
      </c>
    </row>
    <row r="13" spans="2:10" s="30" customFormat="1" ht="24.95" hidden="1" customHeight="1" outlineLevel="1" x14ac:dyDescent="0.2">
      <c r="B13" s="41">
        <v>1.08</v>
      </c>
      <c r="C13" s="1" t="s">
        <v>15</v>
      </c>
      <c r="D13" s="2" t="s">
        <v>68</v>
      </c>
      <c r="E13" s="34">
        <v>43929</v>
      </c>
      <c r="F13" s="35" t="s">
        <v>172</v>
      </c>
      <c r="G13" s="35" t="s">
        <v>77</v>
      </c>
      <c r="H13" s="42"/>
    </row>
    <row r="14" spans="2:10" s="30" customFormat="1" ht="30" hidden="1" customHeight="1" outlineLevel="1" x14ac:dyDescent="0.2">
      <c r="B14" s="41">
        <v>1.0900000000000001</v>
      </c>
      <c r="C14" s="1" t="s">
        <v>26</v>
      </c>
      <c r="D14" s="2" t="s">
        <v>68</v>
      </c>
      <c r="E14" s="34">
        <v>44020</v>
      </c>
      <c r="F14" s="35" t="s">
        <v>172</v>
      </c>
      <c r="G14" s="35" t="s">
        <v>77</v>
      </c>
      <c r="H14" s="42"/>
    </row>
    <row r="15" spans="2:10" s="30" customFormat="1" ht="24.95" customHeight="1" collapsed="1" x14ac:dyDescent="0.2">
      <c r="B15" s="61">
        <v>2</v>
      </c>
      <c r="C15" s="108" t="s">
        <v>18</v>
      </c>
      <c r="D15" s="109"/>
      <c r="E15" s="109"/>
      <c r="F15" s="110"/>
      <c r="G15" s="50">
        <f>COUNTIF(G16:G25,"Ok")/COUNTA(G16:G25)</f>
        <v>0.3</v>
      </c>
      <c r="H15" s="62"/>
    </row>
    <row r="16" spans="2:10" s="30" customFormat="1" ht="24.95" hidden="1" customHeight="1" outlineLevel="1" x14ac:dyDescent="0.2">
      <c r="B16" s="45">
        <v>2.0099999999999998</v>
      </c>
      <c r="C16" s="3" t="s">
        <v>143</v>
      </c>
      <c r="D16" s="2" t="s">
        <v>68</v>
      </c>
      <c r="E16" s="34">
        <v>43924</v>
      </c>
      <c r="F16" s="35" t="s">
        <v>173</v>
      </c>
      <c r="G16" s="35" t="s">
        <v>77</v>
      </c>
      <c r="H16" s="42" t="s">
        <v>174</v>
      </c>
    </row>
    <row r="17" spans="2:8" s="30" customFormat="1" ht="32.25" hidden="1" customHeight="1" outlineLevel="1" x14ac:dyDescent="0.2">
      <c r="B17" s="45">
        <v>2.02</v>
      </c>
      <c r="C17" s="3" t="s">
        <v>89</v>
      </c>
      <c r="D17" s="2" t="s">
        <v>68</v>
      </c>
      <c r="E17" s="34">
        <v>43924</v>
      </c>
      <c r="F17" s="35" t="s">
        <v>170</v>
      </c>
      <c r="G17" s="35" t="s">
        <v>165</v>
      </c>
      <c r="H17" s="42" t="s">
        <v>213</v>
      </c>
    </row>
    <row r="18" spans="2:8" s="30" customFormat="1" ht="39.950000000000003" hidden="1" customHeight="1" outlineLevel="1" x14ac:dyDescent="0.2">
      <c r="B18" s="45">
        <v>2.02</v>
      </c>
      <c r="C18" s="1" t="s">
        <v>19</v>
      </c>
      <c r="D18" s="2" t="s">
        <v>68</v>
      </c>
      <c r="E18" s="34">
        <v>43934</v>
      </c>
      <c r="F18" s="35" t="s">
        <v>170</v>
      </c>
      <c r="G18" s="35" t="s">
        <v>169</v>
      </c>
      <c r="H18" s="73" t="s">
        <v>175</v>
      </c>
    </row>
    <row r="19" spans="2:8" s="30" customFormat="1" ht="24.95" hidden="1" customHeight="1" outlineLevel="1" x14ac:dyDescent="0.2">
      <c r="B19" s="45">
        <v>2.0299999999999998</v>
      </c>
      <c r="C19" s="1" t="s">
        <v>20</v>
      </c>
      <c r="D19" s="2" t="s">
        <v>68</v>
      </c>
      <c r="E19" s="34">
        <v>43951</v>
      </c>
      <c r="F19" s="35" t="s">
        <v>170</v>
      </c>
      <c r="G19" s="35" t="s">
        <v>165</v>
      </c>
      <c r="H19" s="42"/>
    </row>
    <row r="20" spans="2:8" s="30" customFormat="1" ht="24.95" hidden="1" customHeight="1" outlineLevel="1" x14ac:dyDescent="0.2">
      <c r="B20" s="45">
        <v>2.04</v>
      </c>
      <c r="C20" s="1" t="s">
        <v>21</v>
      </c>
      <c r="D20" s="2" t="s">
        <v>68</v>
      </c>
      <c r="E20" s="34">
        <v>43934</v>
      </c>
      <c r="F20" s="35" t="s">
        <v>170</v>
      </c>
      <c r="G20" s="35" t="s">
        <v>169</v>
      </c>
      <c r="H20" s="73" t="s">
        <v>214</v>
      </c>
    </row>
    <row r="21" spans="2:8" s="30" customFormat="1" ht="24.95" hidden="1" customHeight="1" outlineLevel="1" x14ac:dyDescent="0.2">
      <c r="B21" s="45">
        <v>2.0499999999999998</v>
      </c>
      <c r="C21" s="1" t="s">
        <v>27</v>
      </c>
      <c r="D21" s="2" t="s">
        <v>68</v>
      </c>
      <c r="E21" s="34">
        <v>43934</v>
      </c>
      <c r="F21" s="35" t="s">
        <v>170</v>
      </c>
      <c r="G21" s="35" t="s">
        <v>169</v>
      </c>
      <c r="H21" s="73" t="s">
        <v>176</v>
      </c>
    </row>
    <row r="22" spans="2:8" s="30" customFormat="1" ht="24.95" hidden="1" customHeight="1" outlineLevel="1" x14ac:dyDescent="0.2">
      <c r="B22" s="45">
        <v>2.06</v>
      </c>
      <c r="C22" s="1" t="s">
        <v>28</v>
      </c>
      <c r="D22" s="2" t="s">
        <v>68</v>
      </c>
      <c r="E22" s="34">
        <v>43924</v>
      </c>
      <c r="F22" s="35" t="s">
        <v>170</v>
      </c>
      <c r="G22" s="35" t="s">
        <v>165</v>
      </c>
      <c r="H22" s="42" t="s">
        <v>177</v>
      </c>
    </row>
    <row r="23" spans="2:8" s="30" customFormat="1" ht="33" hidden="1" customHeight="1" outlineLevel="1" x14ac:dyDescent="0.2">
      <c r="B23" s="45">
        <v>2.0699999999999998</v>
      </c>
      <c r="C23" s="1" t="s">
        <v>25</v>
      </c>
      <c r="D23" s="2" t="s">
        <v>68</v>
      </c>
      <c r="E23" s="34">
        <v>44018</v>
      </c>
      <c r="F23" s="35" t="s">
        <v>172</v>
      </c>
      <c r="G23" s="35" t="s">
        <v>77</v>
      </c>
      <c r="H23" s="42"/>
    </row>
    <row r="24" spans="2:8" s="30" customFormat="1" ht="30" hidden="1" customHeight="1" outlineLevel="1" x14ac:dyDescent="0.2">
      <c r="B24" s="45">
        <v>2.08</v>
      </c>
      <c r="C24" s="1" t="s">
        <v>144</v>
      </c>
      <c r="D24" s="2" t="s">
        <v>68</v>
      </c>
      <c r="E24" s="34">
        <v>43934</v>
      </c>
      <c r="F24" s="35" t="s">
        <v>170</v>
      </c>
      <c r="G24" s="35" t="s">
        <v>77</v>
      </c>
      <c r="H24" s="73" t="s">
        <v>182</v>
      </c>
    </row>
    <row r="25" spans="2:8" s="30" customFormat="1" ht="40.5" hidden="1" customHeight="1" outlineLevel="1" x14ac:dyDescent="0.2">
      <c r="B25" s="45">
        <v>2.09</v>
      </c>
      <c r="C25" s="1" t="s">
        <v>29</v>
      </c>
      <c r="D25" s="2" t="s">
        <v>68</v>
      </c>
      <c r="E25" s="34">
        <v>43909</v>
      </c>
      <c r="F25" s="35" t="s">
        <v>178</v>
      </c>
      <c r="G25" s="35" t="s">
        <v>169</v>
      </c>
      <c r="H25" s="74" t="s">
        <v>181</v>
      </c>
    </row>
    <row r="26" spans="2:8" s="30" customFormat="1" ht="24.95" customHeight="1" collapsed="1" x14ac:dyDescent="0.2">
      <c r="B26" s="61">
        <v>3</v>
      </c>
      <c r="C26" s="107" t="s">
        <v>0</v>
      </c>
      <c r="D26" s="107"/>
      <c r="E26" s="107"/>
      <c r="F26" s="107"/>
      <c r="G26" s="50">
        <f>COUNTIF(G27:G30,"Ok")/COUNTA(G27:G30)</f>
        <v>0</v>
      </c>
      <c r="H26" s="62"/>
    </row>
    <row r="27" spans="2:8" s="30" customFormat="1" ht="24.95" hidden="1" customHeight="1" outlineLevel="1" x14ac:dyDescent="0.2">
      <c r="B27" s="45">
        <v>3.01</v>
      </c>
      <c r="C27" s="1" t="s">
        <v>11</v>
      </c>
      <c r="D27" s="2" t="s">
        <v>68</v>
      </c>
      <c r="E27" s="34">
        <v>43934</v>
      </c>
      <c r="F27" s="35" t="s">
        <v>172</v>
      </c>
      <c r="G27" s="35" t="s">
        <v>77</v>
      </c>
      <c r="H27" s="42" t="s">
        <v>90</v>
      </c>
    </row>
    <row r="28" spans="2:8" s="30" customFormat="1" ht="24.95" hidden="1" customHeight="1" outlineLevel="1" x14ac:dyDescent="0.2">
      <c r="B28" s="45">
        <v>3.02</v>
      </c>
      <c r="C28" s="1" t="s">
        <v>30</v>
      </c>
      <c r="D28" s="2" t="s">
        <v>68</v>
      </c>
      <c r="E28" s="34">
        <v>43934</v>
      </c>
      <c r="F28" s="35" t="s">
        <v>172</v>
      </c>
      <c r="G28" s="35" t="s">
        <v>77</v>
      </c>
      <c r="H28" s="42" t="s">
        <v>90</v>
      </c>
    </row>
    <row r="29" spans="2:8" s="30" customFormat="1" ht="24.95" hidden="1" customHeight="1" outlineLevel="1" x14ac:dyDescent="0.2">
      <c r="B29" s="45">
        <v>3.03</v>
      </c>
      <c r="C29" s="1" t="s">
        <v>31</v>
      </c>
      <c r="D29" s="2" t="s">
        <v>68</v>
      </c>
      <c r="E29" s="34">
        <v>43934</v>
      </c>
      <c r="F29" s="35" t="s">
        <v>172</v>
      </c>
      <c r="G29" s="35" t="s">
        <v>77</v>
      </c>
      <c r="H29" s="42" t="s">
        <v>90</v>
      </c>
    </row>
    <row r="30" spans="2:8" s="30" customFormat="1" ht="24.95" hidden="1" customHeight="1" outlineLevel="1" x14ac:dyDescent="0.2">
      <c r="B30" s="45">
        <v>3.04</v>
      </c>
      <c r="C30" s="1" t="s">
        <v>126</v>
      </c>
      <c r="D30" s="2" t="s">
        <v>71</v>
      </c>
      <c r="E30" s="34">
        <v>43934</v>
      </c>
      <c r="F30" s="35" t="s">
        <v>172</v>
      </c>
      <c r="G30" s="35" t="s">
        <v>77</v>
      </c>
      <c r="H30" s="42"/>
    </row>
    <row r="31" spans="2:8" s="30" customFormat="1" ht="24.95" customHeight="1" collapsed="1" x14ac:dyDescent="0.2">
      <c r="B31" s="61">
        <v>4</v>
      </c>
      <c r="C31" s="108" t="s">
        <v>32</v>
      </c>
      <c r="D31" s="109"/>
      <c r="E31" s="109"/>
      <c r="F31" s="110"/>
      <c r="G31" s="50">
        <f>COUNTIF(G32:G36,"Ok")/COUNTA(G32:G36)</f>
        <v>0.4</v>
      </c>
      <c r="H31" s="62"/>
    </row>
    <row r="32" spans="2:8" s="30" customFormat="1" ht="31.5" hidden="1" customHeight="1" outlineLevel="1" x14ac:dyDescent="0.2">
      <c r="B32" s="45">
        <v>4.01</v>
      </c>
      <c r="C32" s="1" t="s">
        <v>34</v>
      </c>
      <c r="D32" s="2" t="s">
        <v>68</v>
      </c>
      <c r="E32" s="34">
        <v>43866</v>
      </c>
      <c r="F32" s="35" t="s">
        <v>170</v>
      </c>
      <c r="G32" s="35" t="s">
        <v>165</v>
      </c>
      <c r="H32" s="42" t="s">
        <v>180</v>
      </c>
    </row>
    <row r="33" spans="2:10" s="30" customFormat="1" ht="24.95" hidden="1" customHeight="1" outlineLevel="1" x14ac:dyDescent="0.2">
      <c r="B33" s="45">
        <v>4.0199999999999996</v>
      </c>
      <c r="C33" s="1" t="s">
        <v>80</v>
      </c>
      <c r="D33" s="2" t="s">
        <v>68</v>
      </c>
      <c r="E33" s="34">
        <v>43917</v>
      </c>
      <c r="F33" s="35" t="s">
        <v>172</v>
      </c>
      <c r="G33" s="35" t="s">
        <v>165</v>
      </c>
      <c r="H33" s="42" t="s">
        <v>179</v>
      </c>
    </row>
    <row r="34" spans="2:10" s="30" customFormat="1" ht="66" hidden="1" customHeight="1" outlineLevel="1" x14ac:dyDescent="0.2">
      <c r="B34" s="45">
        <v>4.03</v>
      </c>
      <c r="C34" s="1" t="s">
        <v>33</v>
      </c>
      <c r="D34" s="2" t="s">
        <v>68</v>
      </c>
      <c r="E34" s="34">
        <v>43909</v>
      </c>
      <c r="F34" s="35" t="s">
        <v>172</v>
      </c>
      <c r="G34" s="35" t="s">
        <v>169</v>
      </c>
      <c r="H34" s="74" t="s">
        <v>183</v>
      </c>
    </row>
    <row r="35" spans="2:10" s="30" customFormat="1" ht="24.95" hidden="1" customHeight="1" outlineLevel="1" x14ac:dyDescent="0.2">
      <c r="B35" s="45">
        <v>4.04</v>
      </c>
      <c r="C35" s="1" t="s">
        <v>81</v>
      </c>
      <c r="D35" s="2" t="s">
        <v>68</v>
      </c>
      <c r="E35" s="34">
        <v>43909</v>
      </c>
      <c r="F35" s="35" t="s">
        <v>170</v>
      </c>
      <c r="G35" s="35" t="s">
        <v>169</v>
      </c>
      <c r="H35" s="74" t="s">
        <v>184</v>
      </c>
    </row>
    <row r="36" spans="2:10" s="30" customFormat="1" ht="24.95" hidden="1" customHeight="1" outlineLevel="1" x14ac:dyDescent="0.2">
      <c r="B36" s="45">
        <v>40.049999999999997</v>
      </c>
      <c r="C36" s="1" t="s">
        <v>145</v>
      </c>
      <c r="D36" s="2" t="s">
        <v>68</v>
      </c>
      <c r="E36" s="34">
        <v>44020</v>
      </c>
      <c r="F36" s="35" t="s">
        <v>170</v>
      </c>
      <c r="G36" s="35" t="s">
        <v>77</v>
      </c>
      <c r="H36" s="42"/>
    </row>
    <row r="37" spans="2:10" s="30" customFormat="1" ht="24.95" customHeight="1" collapsed="1" x14ac:dyDescent="0.2">
      <c r="B37" s="61">
        <v>5</v>
      </c>
      <c r="C37" s="107" t="s">
        <v>10</v>
      </c>
      <c r="D37" s="107"/>
      <c r="E37" s="107"/>
      <c r="F37" s="107"/>
      <c r="G37" s="50">
        <f>COUNTIF(G38:G42,"Ok")/COUNTA(G38:G42)</f>
        <v>0.4</v>
      </c>
      <c r="H37" s="62"/>
    </row>
    <row r="38" spans="2:10" s="30" customFormat="1" ht="24.95" hidden="1" customHeight="1" outlineLevel="1" x14ac:dyDescent="0.2">
      <c r="B38" s="45">
        <v>5.01</v>
      </c>
      <c r="C38" s="1" t="s">
        <v>206</v>
      </c>
      <c r="D38" s="2" t="s">
        <v>68</v>
      </c>
      <c r="E38" s="34"/>
      <c r="F38" s="35" t="s">
        <v>170</v>
      </c>
      <c r="G38" s="35" t="s">
        <v>165</v>
      </c>
      <c r="H38" s="42"/>
    </row>
    <row r="39" spans="2:10" s="30" customFormat="1" ht="24.95" hidden="1" customHeight="1" outlineLevel="1" x14ac:dyDescent="0.2">
      <c r="B39" s="45">
        <v>5.0199999999999996</v>
      </c>
      <c r="C39" s="1" t="s">
        <v>166</v>
      </c>
      <c r="D39" s="2" t="s">
        <v>68</v>
      </c>
      <c r="E39" s="34"/>
      <c r="F39" s="35" t="s">
        <v>170</v>
      </c>
      <c r="G39" s="35" t="s">
        <v>165</v>
      </c>
      <c r="H39" s="42"/>
    </row>
    <row r="40" spans="2:10" s="30" customFormat="1" ht="24.95" hidden="1" customHeight="1" outlineLevel="1" x14ac:dyDescent="0.2">
      <c r="B40" s="45">
        <v>5.03</v>
      </c>
      <c r="C40" s="1" t="s">
        <v>35</v>
      </c>
      <c r="D40" s="2" t="s">
        <v>68</v>
      </c>
      <c r="E40" s="34"/>
      <c r="F40" s="35" t="s">
        <v>172</v>
      </c>
      <c r="G40" s="35" t="s">
        <v>77</v>
      </c>
      <c r="H40" s="42" t="s">
        <v>171</v>
      </c>
    </row>
    <row r="41" spans="2:10" s="30" customFormat="1" ht="24.95" hidden="1" customHeight="1" outlineLevel="1" x14ac:dyDescent="0.2">
      <c r="B41" s="45">
        <v>5.04</v>
      </c>
      <c r="C41" s="1" t="s">
        <v>36</v>
      </c>
      <c r="D41" s="2" t="s">
        <v>68</v>
      </c>
      <c r="E41" s="34"/>
      <c r="F41" s="35" t="s">
        <v>170</v>
      </c>
      <c r="G41" s="35" t="s">
        <v>77</v>
      </c>
      <c r="H41" s="42" t="s">
        <v>90</v>
      </c>
    </row>
    <row r="42" spans="2:10" s="30" customFormat="1" ht="24.95" hidden="1" customHeight="1" outlineLevel="1" x14ac:dyDescent="0.2">
      <c r="B42" s="45">
        <v>5.05</v>
      </c>
      <c r="C42" s="1" t="s">
        <v>148</v>
      </c>
      <c r="D42" s="2" t="s">
        <v>69</v>
      </c>
      <c r="E42" s="34"/>
      <c r="F42" s="35" t="s">
        <v>170</v>
      </c>
      <c r="G42" s="35" t="s">
        <v>77</v>
      </c>
      <c r="H42" s="42"/>
      <c r="J42" s="29"/>
    </row>
    <row r="43" spans="2:10" s="30" customFormat="1" ht="24.95" customHeight="1" collapsed="1" x14ac:dyDescent="0.2">
      <c r="B43" s="63">
        <v>6</v>
      </c>
      <c r="C43" s="111" t="s">
        <v>40</v>
      </c>
      <c r="D43" s="112"/>
      <c r="E43" s="112"/>
      <c r="F43" s="113"/>
      <c r="G43" s="50">
        <f>COUNTIF(G44:G46,"Ok")/COUNTA(G44:G46)</f>
        <v>0</v>
      </c>
      <c r="H43" s="64"/>
    </row>
    <row r="44" spans="2:10" s="30" customFormat="1" ht="31.5" hidden="1" customHeight="1" outlineLevel="1" x14ac:dyDescent="0.2">
      <c r="B44" s="47">
        <v>6.01</v>
      </c>
      <c r="C44" s="1" t="s">
        <v>37</v>
      </c>
      <c r="D44" s="2" t="s">
        <v>68</v>
      </c>
      <c r="E44" s="34">
        <v>43903</v>
      </c>
      <c r="F44" s="35" t="s">
        <v>172</v>
      </c>
      <c r="G44" s="35" t="s">
        <v>77</v>
      </c>
      <c r="H44" s="42" t="s">
        <v>90</v>
      </c>
    </row>
    <row r="45" spans="2:10" s="30" customFormat="1" ht="24.95" hidden="1" customHeight="1" outlineLevel="1" x14ac:dyDescent="0.2">
      <c r="B45" s="47">
        <v>6.02</v>
      </c>
      <c r="C45" s="1" t="s">
        <v>39</v>
      </c>
      <c r="D45" s="2" t="s">
        <v>68</v>
      </c>
      <c r="E45" s="34">
        <v>43903</v>
      </c>
      <c r="F45" s="35" t="s">
        <v>172</v>
      </c>
      <c r="G45" s="35" t="s">
        <v>77</v>
      </c>
      <c r="H45" s="42" t="s">
        <v>90</v>
      </c>
    </row>
    <row r="46" spans="2:10" s="30" customFormat="1" ht="24.95" hidden="1" customHeight="1" outlineLevel="1" x14ac:dyDescent="0.2">
      <c r="B46" s="47">
        <v>6.03</v>
      </c>
      <c r="C46" s="1" t="s">
        <v>38</v>
      </c>
      <c r="D46" s="2" t="s">
        <v>68</v>
      </c>
      <c r="E46" s="34">
        <v>43903</v>
      </c>
      <c r="F46" s="35" t="s">
        <v>172</v>
      </c>
      <c r="G46" s="35" t="s">
        <v>77</v>
      </c>
      <c r="H46" s="42" t="s">
        <v>90</v>
      </c>
    </row>
    <row r="47" spans="2:10" s="30" customFormat="1" ht="24.95" customHeight="1" collapsed="1" x14ac:dyDescent="0.2">
      <c r="B47" s="63">
        <v>7</v>
      </c>
      <c r="C47" s="101" t="s">
        <v>41</v>
      </c>
      <c r="D47" s="101"/>
      <c r="E47" s="101"/>
      <c r="F47" s="101"/>
      <c r="G47" s="50">
        <f>COUNTIF(G48:G48,"Ok")/COUNTA(G48:G48)</f>
        <v>1</v>
      </c>
      <c r="H47" s="65"/>
    </row>
    <row r="48" spans="2:10" s="30" customFormat="1" ht="31.5" hidden="1" customHeight="1" outlineLevel="1" x14ac:dyDescent="0.2">
      <c r="B48" s="47">
        <v>7.01</v>
      </c>
      <c r="C48" s="36" t="s">
        <v>42</v>
      </c>
      <c r="D48" s="2" t="s">
        <v>68</v>
      </c>
      <c r="E48" s="34">
        <v>43903</v>
      </c>
      <c r="F48" s="35" t="s">
        <v>172</v>
      </c>
      <c r="G48" s="35" t="s">
        <v>165</v>
      </c>
      <c r="H48" s="48" t="s">
        <v>207</v>
      </c>
    </row>
    <row r="49" spans="2:10" s="30" customFormat="1" ht="24.95" customHeight="1" collapsed="1" x14ac:dyDescent="0.2">
      <c r="B49" s="63">
        <v>8</v>
      </c>
      <c r="C49" s="101" t="s">
        <v>43</v>
      </c>
      <c r="D49" s="101"/>
      <c r="E49" s="101"/>
      <c r="F49" s="101"/>
      <c r="G49" s="50">
        <f>COUNTIF(G50:G54,"Ok")/COUNTA(G50:G54)</f>
        <v>0.4</v>
      </c>
      <c r="H49" s="64"/>
    </row>
    <row r="50" spans="2:10" s="30" customFormat="1" ht="31.5" hidden="1" customHeight="1" outlineLevel="1" x14ac:dyDescent="0.2">
      <c r="B50" s="47">
        <v>8.01</v>
      </c>
      <c r="C50" s="36" t="s">
        <v>44</v>
      </c>
      <c r="D50" s="2" t="s">
        <v>68</v>
      </c>
      <c r="E50" s="34">
        <v>43920</v>
      </c>
      <c r="F50" s="35" t="s">
        <v>170</v>
      </c>
      <c r="G50" s="35" t="s">
        <v>77</v>
      </c>
      <c r="H50" s="42" t="s">
        <v>185</v>
      </c>
    </row>
    <row r="51" spans="2:10" s="30" customFormat="1" ht="31.5" hidden="1" customHeight="1" outlineLevel="1" x14ac:dyDescent="0.2">
      <c r="B51" s="47">
        <v>8.02</v>
      </c>
      <c r="C51" s="36" t="s">
        <v>205</v>
      </c>
      <c r="D51" s="2" t="s">
        <v>68</v>
      </c>
      <c r="E51" s="34" t="s">
        <v>215</v>
      </c>
      <c r="F51" s="35" t="s">
        <v>170</v>
      </c>
      <c r="G51" s="35" t="s">
        <v>165</v>
      </c>
      <c r="H51" s="42" t="s">
        <v>208</v>
      </c>
    </row>
    <row r="52" spans="2:10" s="30" customFormat="1" ht="49.5" hidden="1" customHeight="1" outlineLevel="1" x14ac:dyDescent="0.2">
      <c r="B52" s="47">
        <v>8.0299999999999994</v>
      </c>
      <c r="C52" s="36" t="s">
        <v>45</v>
      </c>
      <c r="D52" s="2" t="s">
        <v>68</v>
      </c>
      <c r="E52" s="34">
        <v>43934</v>
      </c>
      <c r="F52" s="35" t="s">
        <v>172</v>
      </c>
      <c r="G52" s="35" t="s">
        <v>165</v>
      </c>
      <c r="H52" s="42" t="s">
        <v>188</v>
      </c>
    </row>
    <row r="53" spans="2:10" s="30" customFormat="1" ht="41.25" hidden="1" customHeight="1" outlineLevel="1" x14ac:dyDescent="0.2">
      <c r="B53" s="47">
        <v>8.0399999999999991</v>
      </c>
      <c r="C53" s="36" t="s">
        <v>127</v>
      </c>
      <c r="D53" s="2" t="s">
        <v>68</v>
      </c>
      <c r="E53" s="34">
        <v>43909</v>
      </c>
      <c r="F53" s="35" t="s">
        <v>172</v>
      </c>
      <c r="G53" s="35" t="s">
        <v>169</v>
      </c>
      <c r="H53" s="74" t="s">
        <v>186</v>
      </c>
    </row>
    <row r="54" spans="2:10" s="30" customFormat="1" ht="41.25" hidden="1" customHeight="1" outlineLevel="1" x14ac:dyDescent="0.2">
      <c r="B54" s="47">
        <v>8.0500000000000007</v>
      </c>
      <c r="C54" s="36" t="s">
        <v>128</v>
      </c>
      <c r="D54" s="2" t="s">
        <v>68</v>
      </c>
      <c r="E54" s="34">
        <v>43909</v>
      </c>
      <c r="F54" s="35" t="s">
        <v>172</v>
      </c>
      <c r="G54" s="35" t="s">
        <v>169</v>
      </c>
      <c r="H54" s="74" t="s">
        <v>187</v>
      </c>
    </row>
    <row r="55" spans="2:10" s="30" customFormat="1" ht="24.95" hidden="1" customHeight="1" outlineLevel="1" x14ac:dyDescent="0.2">
      <c r="B55" s="47">
        <v>8.06</v>
      </c>
      <c r="C55" s="36" t="s">
        <v>129</v>
      </c>
      <c r="D55" s="2" t="s">
        <v>69</v>
      </c>
      <c r="E55" s="34">
        <v>44020</v>
      </c>
      <c r="F55" s="35" t="s">
        <v>170</v>
      </c>
      <c r="G55" s="35" t="s">
        <v>77</v>
      </c>
      <c r="H55" s="48"/>
    </row>
    <row r="56" spans="2:10" s="30" customFormat="1" ht="32.25" customHeight="1" collapsed="1" x14ac:dyDescent="0.2">
      <c r="B56" s="63">
        <v>9</v>
      </c>
      <c r="C56" s="101" t="s">
        <v>92</v>
      </c>
      <c r="D56" s="101"/>
      <c r="E56" s="101"/>
      <c r="F56" s="101"/>
      <c r="G56" s="51">
        <f>COUNTIF(G57:G63,"Ok")/COUNTA(G57:G63)</f>
        <v>0.14285714285714285</v>
      </c>
      <c r="H56" s="66"/>
    </row>
    <row r="57" spans="2:10" s="30" customFormat="1" ht="54" hidden="1" customHeight="1" outlineLevel="1" x14ac:dyDescent="0.2">
      <c r="B57" s="47">
        <v>9.01</v>
      </c>
      <c r="C57" s="1" t="s">
        <v>82</v>
      </c>
      <c r="D57" s="2" t="s">
        <v>68</v>
      </c>
      <c r="E57" s="34">
        <v>43897</v>
      </c>
      <c r="F57" s="35" t="s">
        <v>189</v>
      </c>
      <c r="G57" s="37" t="s">
        <v>169</v>
      </c>
      <c r="H57" s="48" t="s">
        <v>219</v>
      </c>
    </row>
    <row r="58" spans="2:10" s="30" customFormat="1" ht="99.75" hidden="1" customHeight="1" outlineLevel="1" x14ac:dyDescent="0.2">
      <c r="B58" s="47">
        <v>9.02</v>
      </c>
      <c r="C58" s="1" t="s">
        <v>91</v>
      </c>
      <c r="D58" s="2" t="s">
        <v>68</v>
      </c>
      <c r="E58" s="34">
        <v>43897</v>
      </c>
      <c r="F58" s="35" t="s">
        <v>170</v>
      </c>
      <c r="G58" s="37" t="s">
        <v>169</v>
      </c>
      <c r="H58" s="48" t="s">
        <v>190</v>
      </c>
    </row>
    <row r="59" spans="2:10" s="30" customFormat="1" ht="27" hidden="1" customHeight="1" outlineLevel="1" x14ac:dyDescent="0.2">
      <c r="B59" s="47">
        <v>9.0299999999999994</v>
      </c>
      <c r="C59" s="1" t="s">
        <v>12</v>
      </c>
      <c r="D59" s="2" t="s">
        <v>68</v>
      </c>
      <c r="E59" s="34">
        <v>43934</v>
      </c>
      <c r="F59" s="35" t="s">
        <v>170</v>
      </c>
      <c r="G59" s="37" t="s">
        <v>77</v>
      </c>
      <c r="H59" s="48" t="s">
        <v>192</v>
      </c>
    </row>
    <row r="60" spans="2:10" s="30" customFormat="1" ht="48.75" hidden="1" customHeight="1" outlineLevel="1" x14ac:dyDescent="0.2">
      <c r="B60" s="47">
        <v>9.0399999999999991</v>
      </c>
      <c r="C60" s="1" t="s">
        <v>46</v>
      </c>
      <c r="D60" s="2" t="s">
        <v>70</v>
      </c>
      <c r="E60" s="34">
        <v>43897</v>
      </c>
      <c r="F60" s="35" t="s">
        <v>170</v>
      </c>
      <c r="G60" s="37" t="s">
        <v>165</v>
      </c>
      <c r="H60" s="48" t="s">
        <v>191</v>
      </c>
    </row>
    <row r="61" spans="2:10" s="30" customFormat="1" ht="51" hidden="1" customHeight="1" outlineLevel="1" x14ac:dyDescent="0.2">
      <c r="B61" s="47">
        <v>9.0500000000000007</v>
      </c>
      <c r="C61" s="1" t="s">
        <v>83</v>
      </c>
      <c r="D61" s="2" t="s">
        <v>69</v>
      </c>
      <c r="E61" s="34">
        <v>43921</v>
      </c>
      <c r="F61" s="35" t="s">
        <v>172</v>
      </c>
      <c r="G61" s="37" t="s">
        <v>77</v>
      </c>
      <c r="H61" s="74" t="s">
        <v>193</v>
      </c>
      <c r="J61" s="29"/>
    </row>
    <row r="62" spans="2:10" s="30" customFormat="1" ht="27" hidden="1" customHeight="1" outlineLevel="1" x14ac:dyDescent="0.2">
      <c r="B62" s="47">
        <v>9.06</v>
      </c>
      <c r="C62" s="1" t="s">
        <v>47</v>
      </c>
      <c r="D62" s="2" t="s">
        <v>71</v>
      </c>
      <c r="E62" s="72">
        <v>43980</v>
      </c>
      <c r="F62" s="35" t="s">
        <v>170</v>
      </c>
      <c r="G62" s="37" t="s">
        <v>77</v>
      </c>
      <c r="H62" s="48"/>
    </row>
    <row r="63" spans="2:10" s="30" customFormat="1" ht="27" hidden="1" customHeight="1" outlineLevel="1" x14ac:dyDescent="0.2">
      <c r="B63" s="47">
        <v>9.07</v>
      </c>
      <c r="C63" s="1" t="s">
        <v>48</v>
      </c>
      <c r="D63" s="2" t="s">
        <v>72</v>
      </c>
      <c r="E63" s="34">
        <v>43983</v>
      </c>
      <c r="F63" s="35" t="s">
        <v>170</v>
      </c>
      <c r="G63" s="37" t="s">
        <v>77</v>
      </c>
      <c r="H63" s="48"/>
    </row>
    <row r="64" spans="2:10" s="30" customFormat="1" ht="24.95" customHeight="1" collapsed="1" x14ac:dyDescent="0.2">
      <c r="B64" s="63">
        <v>10</v>
      </c>
      <c r="C64" s="101" t="s">
        <v>1</v>
      </c>
      <c r="D64" s="101"/>
      <c r="E64" s="101"/>
      <c r="F64" s="101"/>
      <c r="G64" s="50">
        <f>COUNTIF(G65:G68,"Ok")/COUNTA(G65:G68)</f>
        <v>0.25</v>
      </c>
      <c r="H64" s="64"/>
    </row>
    <row r="65" spans="2:10" s="30" customFormat="1" ht="39" hidden="1" customHeight="1" outlineLevel="1" x14ac:dyDescent="0.2">
      <c r="B65" s="47">
        <v>10.01</v>
      </c>
      <c r="C65" s="36" t="s">
        <v>50</v>
      </c>
      <c r="D65" s="2" t="s">
        <v>68</v>
      </c>
      <c r="E65" s="34">
        <v>43887</v>
      </c>
      <c r="F65" s="35" t="s">
        <v>170</v>
      </c>
      <c r="G65" s="35" t="s">
        <v>165</v>
      </c>
      <c r="H65" s="42" t="s">
        <v>218</v>
      </c>
    </row>
    <row r="66" spans="2:10" s="30" customFormat="1" ht="43.5" hidden="1" customHeight="1" outlineLevel="1" x14ac:dyDescent="0.2">
      <c r="B66" s="47">
        <v>10.02</v>
      </c>
      <c r="C66" s="36" t="s">
        <v>49</v>
      </c>
      <c r="D66" s="2" t="s">
        <v>68</v>
      </c>
      <c r="E66" s="34">
        <v>43887</v>
      </c>
      <c r="F66" s="35" t="s">
        <v>172</v>
      </c>
      <c r="G66" s="35" t="s">
        <v>77</v>
      </c>
      <c r="H66" s="73" t="s">
        <v>196</v>
      </c>
    </row>
    <row r="67" spans="2:10" s="30" customFormat="1" ht="32.25" hidden="1" customHeight="1" outlineLevel="1" x14ac:dyDescent="0.2">
      <c r="B67" s="47">
        <v>10.029999999999999</v>
      </c>
      <c r="C67" s="36" t="s">
        <v>130</v>
      </c>
      <c r="D67" s="2" t="s">
        <v>68</v>
      </c>
      <c r="E67" s="34">
        <v>44195</v>
      </c>
      <c r="F67" s="35" t="s">
        <v>172</v>
      </c>
      <c r="G67" s="35" t="s">
        <v>77</v>
      </c>
      <c r="H67" s="42" t="s">
        <v>194</v>
      </c>
    </row>
    <row r="68" spans="2:10" s="30" customFormat="1" ht="36.75" hidden="1" customHeight="1" outlineLevel="1" x14ac:dyDescent="0.2">
      <c r="B68" s="47">
        <v>10.039999999999999</v>
      </c>
      <c r="C68" s="36" t="s">
        <v>64</v>
      </c>
      <c r="D68" s="58" t="s">
        <v>69</v>
      </c>
      <c r="E68" s="34">
        <v>43951</v>
      </c>
      <c r="F68" s="35" t="s">
        <v>172</v>
      </c>
      <c r="G68" s="35" t="s">
        <v>77</v>
      </c>
      <c r="H68" s="42" t="s">
        <v>195</v>
      </c>
      <c r="J68" s="29"/>
    </row>
    <row r="69" spans="2:10" s="29" customFormat="1" ht="30" customHeight="1" collapsed="1" x14ac:dyDescent="0.25">
      <c r="B69" s="63">
        <v>11</v>
      </c>
      <c r="C69" s="101" t="s">
        <v>93</v>
      </c>
      <c r="D69" s="101"/>
      <c r="E69" s="101"/>
      <c r="F69" s="101"/>
      <c r="G69" s="50">
        <f>COUNTIF(G70:G76,"Ok")/COUNTA(G70:G76)</f>
        <v>0</v>
      </c>
      <c r="H69" s="64"/>
    </row>
    <row r="70" spans="2:10" s="29" customFormat="1" ht="50.25" hidden="1" customHeight="1" outlineLevel="1" x14ac:dyDescent="0.25">
      <c r="B70" s="47">
        <v>11.4</v>
      </c>
      <c r="C70" s="1"/>
      <c r="D70" s="2"/>
      <c r="E70" s="34"/>
      <c r="F70" s="2"/>
      <c r="G70" s="37" t="s">
        <v>169</v>
      </c>
      <c r="H70" s="42"/>
    </row>
    <row r="71" spans="2:10" s="29" customFormat="1" ht="33" hidden="1" customHeight="1" outlineLevel="1" x14ac:dyDescent="0.25">
      <c r="B71" s="47">
        <v>11.41</v>
      </c>
      <c r="C71" s="1"/>
      <c r="D71" s="2"/>
      <c r="E71" s="34"/>
      <c r="F71" s="2"/>
      <c r="G71" s="37"/>
      <c r="H71" s="42"/>
    </row>
    <row r="72" spans="2:10" s="29" customFormat="1" ht="45.75" hidden="1" customHeight="1" outlineLevel="1" x14ac:dyDescent="0.25">
      <c r="B72" s="47">
        <v>11.42</v>
      </c>
      <c r="C72" s="1"/>
      <c r="D72" s="2"/>
      <c r="E72" s="34"/>
      <c r="F72" s="2"/>
      <c r="G72" s="37"/>
      <c r="H72" s="42"/>
    </row>
    <row r="73" spans="2:10" s="29" customFormat="1" ht="48" hidden="1" customHeight="1" outlineLevel="1" x14ac:dyDescent="0.25">
      <c r="B73" s="47">
        <v>11.43</v>
      </c>
      <c r="C73" s="1"/>
      <c r="D73" s="2"/>
      <c r="E73" s="34"/>
      <c r="F73" s="2"/>
      <c r="G73" s="37"/>
      <c r="H73" s="42"/>
    </row>
    <row r="74" spans="2:10" s="29" customFormat="1" ht="41.25" hidden="1" customHeight="1" outlineLevel="1" x14ac:dyDescent="0.25">
      <c r="B74" s="47">
        <v>11.44</v>
      </c>
      <c r="C74" s="1"/>
      <c r="D74" s="2"/>
      <c r="E74" s="34"/>
      <c r="F74" s="2"/>
      <c r="G74" s="37"/>
      <c r="H74" s="42"/>
    </row>
    <row r="75" spans="2:10" s="29" customFormat="1" ht="43.5" hidden="1" customHeight="1" outlineLevel="1" x14ac:dyDescent="0.25">
      <c r="B75" s="47">
        <v>11.45</v>
      </c>
      <c r="C75" s="1"/>
      <c r="D75" s="2"/>
      <c r="E75" s="34"/>
      <c r="F75" s="2"/>
      <c r="G75" s="37"/>
      <c r="H75" s="42"/>
    </row>
    <row r="76" spans="2:10" s="29" customFormat="1" ht="45.75" hidden="1" customHeight="1" outlineLevel="1" x14ac:dyDescent="0.25">
      <c r="B76" s="47">
        <v>11.46</v>
      </c>
      <c r="C76" s="1"/>
      <c r="D76" s="2"/>
      <c r="E76" s="34"/>
      <c r="F76" s="2"/>
      <c r="G76" s="37"/>
      <c r="H76" s="42"/>
    </row>
    <row r="77" spans="2:10" s="30" customFormat="1" ht="24.95" customHeight="1" collapsed="1" x14ac:dyDescent="0.2">
      <c r="B77" s="63">
        <v>12</v>
      </c>
      <c r="C77" s="101" t="s">
        <v>2</v>
      </c>
      <c r="D77" s="101"/>
      <c r="E77" s="101"/>
      <c r="F77" s="101"/>
      <c r="G77" s="50">
        <f>COUNTIF(G78:G81,"Ok")/COUNTA(G78:G81)</f>
        <v>0.25</v>
      </c>
      <c r="H77" s="64"/>
    </row>
    <row r="78" spans="2:10" s="32" customFormat="1" ht="29.25" hidden="1" customHeight="1" outlineLevel="1" x14ac:dyDescent="0.2">
      <c r="B78" s="47">
        <v>12.01</v>
      </c>
      <c r="C78" s="36" t="s">
        <v>51</v>
      </c>
      <c r="D78" s="2" t="s">
        <v>68</v>
      </c>
      <c r="E78" s="34">
        <v>43909</v>
      </c>
      <c r="F78" s="35" t="s">
        <v>172</v>
      </c>
      <c r="G78" s="35" t="s">
        <v>165</v>
      </c>
      <c r="H78" s="42"/>
    </row>
    <row r="79" spans="2:10" s="32" customFormat="1" ht="40.5" hidden="1" customHeight="1" outlineLevel="1" x14ac:dyDescent="0.2">
      <c r="B79" s="47">
        <v>12.02</v>
      </c>
      <c r="C79" s="36" t="s">
        <v>138</v>
      </c>
      <c r="D79" s="2" t="s">
        <v>68</v>
      </c>
      <c r="E79" s="34">
        <v>43909</v>
      </c>
      <c r="F79" s="35" t="s">
        <v>172</v>
      </c>
      <c r="G79" s="35" t="s">
        <v>169</v>
      </c>
      <c r="H79" s="73" t="s">
        <v>209</v>
      </c>
    </row>
    <row r="80" spans="2:10" s="32" customFormat="1" ht="43.5" hidden="1" customHeight="1" outlineLevel="1" x14ac:dyDescent="0.2">
      <c r="B80" s="47">
        <v>12.03</v>
      </c>
      <c r="C80" s="36" t="s">
        <v>137</v>
      </c>
      <c r="D80" s="58" t="s">
        <v>69</v>
      </c>
      <c r="E80" s="34">
        <v>44020</v>
      </c>
      <c r="F80" s="35" t="s">
        <v>172</v>
      </c>
      <c r="G80" s="35" t="s">
        <v>77</v>
      </c>
      <c r="H80" s="42"/>
      <c r="J80" s="31"/>
    </row>
    <row r="81" spans="2:10 16384:16384" s="30" customFormat="1" ht="24.95" customHeight="1" collapsed="1" x14ac:dyDescent="0.2">
      <c r="B81" s="63">
        <v>13</v>
      </c>
      <c r="C81" s="101" t="s">
        <v>3</v>
      </c>
      <c r="D81" s="101"/>
      <c r="E81" s="101"/>
      <c r="F81" s="101"/>
      <c r="G81" s="50">
        <f>COUNTIF(G82:G86,"Ok")/COUNTA(G82:G86)</f>
        <v>0</v>
      </c>
      <c r="H81" s="64"/>
    </row>
    <row r="82" spans="2:10 16384:16384" s="30" customFormat="1" ht="31.5" hidden="1" customHeight="1" outlineLevel="1" x14ac:dyDescent="0.2">
      <c r="B82" s="47">
        <v>13.01</v>
      </c>
      <c r="C82" s="36" t="s">
        <v>84</v>
      </c>
      <c r="D82" s="2" t="s">
        <v>68</v>
      </c>
      <c r="E82" s="34">
        <v>43951</v>
      </c>
      <c r="F82" s="35" t="s">
        <v>172</v>
      </c>
      <c r="G82" s="35" t="s">
        <v>77</v>
      </c>
      <c r="H82" s="42" t="s">
        <v>197</v>
      </c>
      <c r="XFD82" s="30">
        <f>SUM(B82:XFC82)</f>
        <v>43964.01</v>
      </c>
    </row>
    <row r="83" spans="2:10 16384:16384" s="30" customFormat="1" ht="24.95" hidden="1" customHeight="1" outlineLevel="1" x14ac:dyDescent="0.2">
      <c r="B83" s="47">
        <v>13.02</v>
      </c>
      <c r="C83" s="36" t="s">
        <v>87</v>
      </c>
      <c r="D83" s="2" t="s">
        <v>68</v>
      </c>
      <c r="E83" s="34">
        <v>43951</v>
      </c>
      <c r="F83" s="35" t="s">
        <v>172</v>
      </c>
      <c r="G83" s="35" t="s">
        <v>77</v>
      </c>
      <c r="H83" s="42"/>
      <c r="XFD83" s="30">
        <f>SUM(B83:XFC83)</f>
        <v>43964.02</v>
      </c>
    </row>
    <row r="84" spans="2:10 16384:16384" s="30" customFormat="1" ht="33" hidden="1" customHeight="1" outlineLevel="1" x14ac:dyDescent="0.2">
      <c r="B84" s="47">
        <v>13.03</v>
      </c>
      <c r="C84" s="36" t="s">
        <v>52</v>
      </c>
      <c r="D84" s="2" t="s">
        <v>68</v>
      </c>
      <c r="E84" s="34">
        <v>43951</v>
      </c>
      <c r="F84" s="35" t="s">
        <v>172</v>
      </c>
      <c r="G84" s="35" t="s">
        <v>77</v>
      </c>
      <c r="H84" s="42"/>
      <c r="XFD84" s="30">
        <f>SUM(B84:XFC84)</f>
        <v>43964.03</v>
      </c>
    </row>
    <row r="85" spans="2:10 16384:16384" s="30" customFormat="1" ht="33" hidden="1" customHeight="1" outlineLevel="1" x14ac:dyDescent="0.2">
      <c r="B85" s="47">
        <v>13.04</v>
      </c>
      <c r="C85" s="36" t="s">
        <v>94</v>
      </c>
      <c r="D85" s="2" t="s">
        <v>68</v>
      </c>
      <c r="E85" s="34">
        <v>43951</v>
      </c>
      <c r="F85" s="35" t="s">
        <v>172</v>
      </c>
      <c r="G85" s="35" t="s">
        <v>77</v>
      </c>
      <c r="H85" s="42"/>
      <c r="XFD85" s="30">
        <f>SUM(B85:XFC85)</f>
        <v>43964.04</v>
      </c>
    </row>
    <row r="86" spans="2:10 16384:16384" s="30" customFormat="1" ht="32.25" hidden="1" customHeight="1" outlineLevel="1" x14ac:dyDescent="0.2">
      <c r="B86" s="47">
        <v>13.05</v>
      </c>
      <c r="C86" s="36" t="s">
        <v>53</v>
      </c>
      <c r="D86" s="2" t="s">
        <v>68</v>
      </c>
      <c r="E86" s="34">
        <v>43951</v>
      </c>
      <c r="F86" s="35" t="s">
        <v>172</v>
      </c>
      <c r="G86" s="35" t="s">
        <v>77</v>
      </c>
      <c r="H86" s="42"/>
      <c r="XFD86" s="30">
        <f>SUM(B86:XFC86)</f>
        <v>43964.05</v>
      </c>
    </row>
    <row r="87" spans="2:10 16384:16384" s="30" customFormat="1" ht="24.95" customHeight="1" collapsed="1" x14ac:dyDescent="0.2">
      <c r="B87" s="63">
        <v>14</v>
      </c>
      <c r="C87" s="101" t="s">
        <v>4</v>
      </c>
      <c r="D87" s="101"/>
      <c r="E87" s="101"/>
      <c r="F87" s="101"/>
      <c r="G87" s="50">
        <f>COUNTIF(G88:G92,"Ok")/COUNTA(G88:G92)</f>
        <v>0</v>
      </c>
      <c r="H87" s="64"/>
    </row>
    <row r="88" spans="2:10 16384:16384" s="30" customFormat="1" ht="63" hidden="1" customHeight="1" outlineLevel="1" x14ac:dyDescent="0.2">
      <c r="B88" s="47">
        <v>14.01</v>
      </c>
      <c r="C88" s="4" t="s">
        <v>139</v>
      </c>
      <c r="D88" s="35" t="s">
        <v>69</v>
      </c>
      <c r="E88" s="34">
        <v>43909</v>
      </c>
      <c r="F88" s="35" t="s">
        <v>198</v>
      </c>
      <c r="G88" s="35" t="s">
        <v>169</v>
      </c>
      <c r="H88" s="42" t="s">
        <v>200</v>
      </c>
      <c r="J88" s="29"/>
    </row>
    <row r="89" spans="2:10 16384:16384" s="30" customFormat="1" ht="27.75" hidden="1" customHeight="1" outlineLevel="1" x14ac:dyDescent="0.2">
      <c r="B89" s="47">
        <v>14.02</v>
      </c>
      <c r="C89" s="4" t="s">
        <v>55</v>
      </c>
      <c r="D89" s="35" t="s">
        <v>68</v>
      </c>
      <c r="E89" s="34">
        <v>43951</v>
      </c>
      <c r="F89" s="35" t="s">
        <v>199</v>
      </c>
      <c r="G89" s="35" t="s">
        <v>77</v>
      </c>
      <c r="H89" s="42"/>
    </row>
    <row r="90" spans="2:10 16384:16384" s="30" customFormat="1" ht="36.75" hidden="1" customHeight="1" outlineLevel="1" x14ac:dyDescent="0.2">
      <c r="B90" s="47">
        <v>14.03</v>
      </c>
      <c r="C90" s="4" t="s">
        <v>56</v>
      </c>
      <c r="D90" s="35" t="s">
        <v>68</v>
      </c>
      <c r="E90" s="34">
        <v>43951</v>
      </c>
      <c r="F90" s="35" t="s">
        <v>199</v>
      </c>
      <c r="G90" s="35" t="s">
        <v>77</v>
      </c>
      <c r="H90" s="42"/>
    </row>
    <row r="91" spans="2:10 16384:16384" s="30" customFormat="1" ht="37.5" hidden="1" customHeight="1" outlineLevel="1" x14ac:dyDescent="0.2">
      <c r="B91" s="47">
        <v>14.04</v>
      </c>
      <c r="C91" s="4" t="s">
        <v>54</v>
      </c>
      <c r="D91" s="35" t="s">
        <v>69</v>
      </c>
      <c r="E91" s="34">
        <v>43951</v>
      </c>
      <c r="F91" s="35" t="s">
        <v>172</v>
      </c>
      <c r="G91" s="35" t="s">
        <v>77</v>
      </c>
      <c r="H91" s="42" t="s">
        <v>90</v>
      </c>
      <c r="J91" s="29"/>
    </row>
    <row r="92" spans="2:10 16384:16384" s="30" customFormat="1" ht="41.25" hidden="1" customHeight="1" outlineLevel="1" x14ac:dyDescent="0.2">
      <c r="B92" s="47">
        <v>14.05</v>
      </c>
      <c r="C92" s="4" t="s">
        <v>67</v>
      </c>
      <c r="D92" s="35" t="s">
        <v>69</v>
      </c>
      <c r="E92" s="34">
        <v>43951</v>
      </c>
      <c r="F92" s="35" t="s">
        <v>199</v>
      </c>
      <c r="G92" s="35" t="s">
        <v>77</v>
      </c>
      <c r="H92" s="42" t="s">
        <v>201</v>
      </c>
      <c r="J92" s="29"/>
    </row>
    <row r="93" spans="2:10 16384:16384" s="30" customFormat="1" ht="41.25" hidden="1" customHeight="1" outlineLevel="1" x14ac:dyDescent="0.2">
      <c r="B93" s="47">
        <v>14.06</v>
      </c>
      <c r="C93" s="4" t="s">
        <v>146</v>
      </c>
      <c r="D93" s="35" t="s">
        <v>69</v>
      </c>
      <c r="E93" s="34">
        <v>44020</v>
      </c>
      <c r="F93" s="35" t="s">
        <v>172</v>
      </c>
      <c r="G93" s="35" t="s">
        <v>77</v>
      </c>
      <c r="H93" s="42"/>
      <c r="J93" s="29"/>
    </row>
    <row r="94" spans="2:10 16384:16384" s="30" customFormat="1" ht="24.95" customHeight="1" collapsed="1" x14ac:dyDescent="0.2">
      <c r="B94" s="67">
        <v>15</v>
      </c>
      <c r="C94" s="104" t="s">
        <v>5</v>
      </c>
      <c r="D94" s="104"/>
      <c r="E94" s="104"/>
      <c r="F94" s="104"/>
      <c r="G94" s="50">
        <f>COUNTIF(G95:G100,"Ok")/COUNTA(G95:G100)</f>
        <v>0</v>
      </c>
      <c r="H94" s="68"/>
    </row>
    <row r="95" spans="2:10 16384:16384" s="30" customFormat="1" ht="37.5" hidden="1" customHeight="1" outlineLevel="1" x14ac:dyDescent="0.2">
      <c r="B95" s="45">
        <v>15.01</v>
      </c>
      <c r="C95" s="75" t="s">
        <v>131</v>
      </c>
      <c r="D95" s="2" t="s">
        <v>69</v>
      </c>
      <c r="E95" s="34">
        <v>43951</v>
      </c>
      <c r="F95" s="35" t="s">
        <v>172</v>
      </c>
      <c r="G95" s="35" t="s">
        <v>77</v>
      </c>
      <c r="H95" s="42" t="s">
        <v>202</v>
      </c>
      <c r="J95" s="29"/>
    </row>
    <row r="96" spans="2:10 16384:16384" s="30" customFormat="1" ht="27.75" hidden="1" customHeight="1" outlineLevel="1" x14ac:dyDescent="0.2">
      <c r="B96" s="45">
        <v>15.02</v>
      </c>
      <c r="C96" s="75" t="s">
        <v>132</v>
      </c>
      <c r="D96" s="2" t="s">
        <v>69</v>
      </c>
      <c r="E96" s="34">
        <v>43951</v>
      </c>
      <c r="F96" s="35" t="s">
        <v>172</v>
      </c>
      <c r="G96" s="35" t="s">
        <v>77</v>
      </c>
      <c r="H96" s="42" t="s">
        <v>90</v>
      </c>
      <c r="J96" s="29"/>
    </row>
    <row r="97" spans="2:10" s="30" customFormat="1" ht="27.75" hidden="1" customHeight="1" outlineLevel="1" x14ac:dyDescent="0.2">
      <c r="B97" s="45">
        <v>15.03</v>
      </c>
      <c r="C97" s="75" t="s">
        <v>134</v>
      </c>
      <c r="D97" s="2" t="s">
        <v>69</v>
      </c>
      <c r="E97" s="34">
        <v>43951</v>
      </c>
      <c r="F97" s="35" t="s">
        <v>172</v>
      </c>
      <c r="G97" s="35" t="s">
        <v>77</v>
      </c>
      <c r="H97" s="42" t="s">
        <v>203</v>
      </c>
      <c r="J97" s="29"/>
    </row>
    <row r="98" spans="2:10" s="30" customFormat="1" ht="30" hidden="1" customHeight="1" outlineLevel="1" x14ac:dyDescent="0.2">
      <c r="B98" s="45">
        <v>15.04</v>
      </c>
      <c r="C98" s="75" t="s">
        <v>135</v>
      </c>
      <c r="D98" s="2" t="s">
        <v>69</v>
      </c>
      <c r="E98" s="34">
        <v>43951</v>
      </c>
      <c r="F98" s="35" t="s">
        <v>172</v>
      </c>
      <c r="G98" s="35" t="s">
        <v>77</v>
      </c>
      <c r="H98" s="42"/>
      <c r="J98" s="29"/>
    </row>
    <row r="99" spans="2:10" s="30" customFormat="1" ht="30" hidden="1" customHeight="1" outlineLevel="1" x14ac:dyDescent="0.2">
      <c r="B99" s="45">
        <v>15.05</v>
      </c>
      <c r="C99" s="75" t="s">
        <v>141</v>
      </c>
      <c r="D99" s="2" t="s">
        <v>69</v>
      </c>
      <c r="E99" s="34">
        <v>43951</v>
      </c>
      <c r="F99" s="35" t="s">
        <v>172</v>
      </c>
      <c r="G99" s="35" t="s">
        <v>77</v>
      </c>
      <c r="H99" s="42" t="s">
        <v>90</v>
      </c>
      <c r="J99" s="29"/>
    </row>
    <row r="100" spans="2:10" s="30" customFormat="1" ht="37.5" hidden="1" customHeight="1" outlineLevel="1" x14ac:dyDescent="0.2">
      <c r="B100" s="45">
        <v>1506</v>
      </c>
      <c r="C100" s="75" t="s">
        <v>133</v>
      </c>
      <c r="D100" s="2" t="s">
        <v>69</v>
      </c>
      <c r="E100" s="34">
        <v>43951</v>
      </c>
      <c r="F100" s="35" t="s">
        <v>172</v>
      </c>
      <c r="G100" s="35" t="s">
        <v>77</v>
      </c>
      <c r="H100" s="42" t="s">
        <v>90</v>
      </c>
      <c r="J100" s="29"/>
    </row>
    <row r="101" spans="2:10" s="30" customFormat="1" ht="24.95" customHeight="1" collapsed="1" x14ac:dyDescent="0.2">
      <c r="B101" s="67">
        <v>16</v>
      </c>
      <c r="C101" s="104" t="s">
        <v>6</v>
      </c>
      <c r="D101" s="104"/>
      <c r="E101" s="104"/>
      <c r="F101" s="104"/>
      <c r="G101" s="50">
        <f>COUNTIF(G102:G105,"Ok")/COUNTA(G102:G105)</f>
        <v>0</v>
      </c>
      <c r="H101" s="68"/>
    </row>
    <row r="102" spans="2:10" s="30" customFormat="1" ht="102" hidden="1" customHeight="1" outlineLevel="1" x14ac:dyDescent="0.2">
      <c r="B102" s="45">
        <v>16.010000000000002</v>
      </c>
      <c r="C102" s="1" t="s">
        <v>156</v>
      </c>
      <c r="D102" s="2" t="s">
        <v>68</v>
      </c>
      <c r="E102" s="34">
        <v>43909</v>
      </c>
      <c r="F102" s="35" t="s">
        <v>172</v>
      </c>
      <c r="G102" s="35" t="s">
        <v>169</v>
      </c>
      <c r="H102" s="42" t="s">
        <v>217</v>
      </c>
    </row>
    <row r="103" spans="2:10" s="30" customFormat="1" ht="24.95" hidden="1" customHeight="1" outlineLevel="1" x14ac:dyDescent="0.2">
      <c r="B103" s="45">
        <v>16.02</v>
      </c>
      <c r="C103" s="1" t="s">
        <v>85</v>
      </c>
      <c r="D103" s="2" t="s">
        <v>68</v>
      </c>
      <c r="E103" s="34"/>
      <c r="F103" s="35" t="s">
        <v>172</v>
      </c>
      <c r="G103" s="35"/>
      <c r="H103" s="42" t="s">
        <v>90</v>
      </c>
    </row>
    <row r="104" spans="2:10" s="30" customFormat="1" ht="31.5" hidden="1" customHeight="1" outlineLevel="1" x14ac:dyDescent="0.2">
      <c r="B104" s="45">
        <v>16.03</v>
      </c>
      <c r="C104" s="1" t="s">
        <v>157</v>
      </c>
      <c r="D104" s="2" t="s">
        <v>68</v>
      </c>
      <c r="E104" s="34"/>
      <c r="F104" s="35" t="s">
        <v>172</v>
      </c>
      <c r="G104" s="35"/>
      <c r="H104" s="42" t="s">
        <v>90</v>
      </c>
    </row>
    <row r="105" spans="2:10" s="30" customFormat="1" ht="24.95" hidden="1" customHeight="1" outlineLevel="1" x14ac:dyDescent="0.2">
      <c r="B105" s="45">
        <v>16.04</v>
      </c>
      <c r="C105" s="1" t="s">
        <v>57</v>
      </c>
      <c r="D105" s="2" t="s">
        <v>68</v>
      </c>
      <c r="E105" s="34"/>
      <c r="F105" s="35" t="s">
        <v>172</v>
      </c>
      <c r="G105" s="35"/>
      <c r="H105" s="42" t="s">
        <v>90</v>
      </c>
    </row>
    <row r="106" spans="2:10" s="30" customFormat="1" ht="24.95" hidden="1" customHeight="1" outlineLevel="1" x14ac:dyDescent="0.2">
      <c r="B106" s="45">
        <v>16.05</v>
      </c>
      <c r="C106" s="1" t="s">
        <v>158</v>
      </c>
      <c r="D106" s="2" t="s">
        <v>68</v>
      </c>
      <c r="E106" s="34">
        <v>44020</v>
      </c>
      <c r="F106" s="35" t="s">
        <v>172</v>
      </c>
      <c r="G106" s="35" t="s">
        <v>77</v>
      </c>
      <c r="H106" s="42"/>
    </row>
    <row r="107" spans="2:10" s="30" customFormat="1" ht="24.95" customHeight="1" collapsed="1" x14ac:dyDescent="0.2">
      <c r="B107" s="67">
        <v>17</v>
      </c>
      <c r="C107" s="104" t="s">
        <v>8</v>
      </c>
      <c r="D107" s="104"/>
      <c r="E107" s="104"/>
      <c r="F107" s="104"/>
      <c r="G107" s="50">
        <f>COUNTIF(G108:G111,"Ok")/COUNTA(G108:G111)</f>
        <v>0</v>
      </c>
      <c r="H107" s="68"/>
    </row>
    <row r="108" spans="2:10" s="30" customFormat="1" ht="27.75" hidden="1" customHeight="1" outlineLevel="1" x14ac:dyDescent="0.2">
      <c r="B108" s="45">
        <v>17.010000000000002</v>
      </c>
      <c r="C108" s="1" t="s">
        <v>136</v>
      </c>
      <c r="D108" s="2" t="s">
        <v>70</v>
      </c>
      <c r="E108" s="34">
        <v>43951</v>
      </c>
      <c r="F108" s="35" t="s">
        <v>172</v>
      </c>
      <c r="G108" s="35" t="s">
        <v>77</v>
      </c>
      <c r="H108" s="42"/>
    </row>
    <row r="109" spans="2:10" s="30" customFormat="1" ht="27.75" hidden="1" customHeight="1" outlineLevel="1" x14ac:dyDescent="0.2">
      <c r="B109" s="45">
        <v>17.02</v>
      </c>
      <c r="C109" s="1" t="s">
        <v>159</v>
      </c>
      <c r="D109" s="2" t="s">
        <v>71</v>
      </c>
      <c r="E109" s="34">
        <v>43955</v>
      </c>
      <c r="F109" s="35" t="s">
        <v>172</v>
      </c>
      <c r="G109" s="35" t="s">
        <v>77</v>
      </c>
      <c r="H109" s="42"/>
    </row>
    <row r="110" spans="2:10" s="30" customFormat="1" ht="30" hidden="1" customHeight="1" outlineLevel="1" x14ac:dyDescent="0.2">
      <c r="B110" s="45">
        <v>17.03</v>
      </c>
      <c r="C110" s="1" t="s">
        <v>155</v>
      </c>
      <c r="D110" s="2" t="s">
        <v>70</v>
      </c>
      <c r="E110" s="34">
        <v>43951</v>
      </c>
      <c r="F110" s="35" t="s">
        <v>172</v>
      </c>
      <c r="G110" s="35" t="s">
        <v>77</v>
      </c>
      <c r="H110" s="42"/>
    </row>
    <row r="111" spans="2:10" s="30" customFormat="1" ht="35.25" hidden="1" customHeight="1" outlineLevel="1" x14ac:dyDescent="0.2">
      <c r="B111" s="45">
        <v>17.04</v>
      </c>
      <c r="C111" s="1" t="s">
        <v>58</v>
      </c>
      <c r="D111" s="2" t="s">
        <v>70</v>
      </c>
      <c r="E111" s="34">
        <v>43955</v>
      </c>
      <c r="F111" s="35" t="s">
        <v>172</v>
      </c>
      <c r="G111" s="35" t="s">
        <v>77</v>
      </c>
      <c r="H111" s="42"/>
    </row>
    <row r="112" spans="2:10" s="30" customFormat="1" ht="35.25" hidden="1" customHeight="1" outlineLevel="1" x14ac:dyDescent="0.2">
      <c r="B112" s="45">
        <v>17.05</v>
      </c>
      <c r="C112" s="1" t="s">
        <v>140</v>
      </c>
      <c r="D112" s="2" t="s">
        <v>70</v>
      </c>
      <c r="E112" s="34">
        <v>43955</v>
      </c>
      <c r="F112" s="35" t="s">
        <v>172</v>
      </c>
      <c r="G112" s="35" t="s">
        <v>77</v>
      </c>
      <c r="H112" s="42" t="s">
        <v>204</v>
      </c>
    </row>
    <row r="113" spans="2:10" s="30" customFormat="1" ht="24.95" customHeight="1" collapsed="1" x14ac:dyDescent="0.2">
      <c r="B113" s="67">
        <v>18</v>
      </c>
      <c r="C113" s="104" t="s">
        <v>153</v>
      </c>
      <c r="D113" s="104"/>
      <c r="E113" s="104"/>
      <c r="F113" s="104"/>
      <c r="G113" s="50">
        <f>COUNTIF(G114:G118,"Ok")/COUNTA(G114:G118)</f>
        <v>0</v>
      </c>
      <c r="H113" s="68"/>
    </row>
    <row r="114" spans="2:10" s="30" customFormat="1" ht="24.95" hidden="1" customHeight="1" outlineLevel="1" x14ac:dyDescent="0.2">
      <c r="B114" s="45">
        <v>18.010000000000002</v>
      </c>
      <c r="C114" s="1" t="s">
        <v>152</v>
      </c>
      <c r="D114" s="2" t="s">
        <v>71</v>
      </c>
      <c r="E114" s="34">
        <v>44020</v>
      </c>
      <c r="F114" s="35" t="s">
        <v>172</v>
      </c>
      <c r="G114" s="2" t="s">
        <v>77</v>
      </c>
      <c r="H114" s="76" t="s">
        <v>216</v>
      </c>
    </row>
    <row r="115" spans="2:10" s="30" customFormat="1" ht="24.95" hidden="1" customHeight="1" outlineLevel="1" x14ac:dyDescent="0.2">
      <c r="B115" s="45">
        <v>18.02</v>
      </c>
      <c r="C115" s="1" t="s">
        <v>154</v>
      </c>
      <c r="D115" s="2" t="s">
        <v>71</v>
      </c>
      <c r="E115" s="34">
        <v>44025</v>
      </c>
      <c r="F115" s="35" t="s">
        <v>172</v>
      </c>
      <c r="G115" s="2" t="s">
        <v>77</v>
      </c>
      <c r="H115" s="48"/>
    </row>
    <row r="116" spans="2:10" s="30" customFormat="1" ht="24.95" hidden="1" customHeight="1" outlineLevel="1" x14ac:dyDescent="0.2">
      <c r="B116" s="45">
        <v>18.03</v>
      </c>
      <c r="C116" s="1" t="s">
        <v>61</v>
      </c>
      <c r="D116" s="2" t="s">
        <v>68</v>
      </c>
      <c r="E116" s="34">
        <v>44150</v>
      </c>
      <c r="F116" s="35" t="s">
        <v>172</v>
      </c>
      <c r="G116" s="2" t="s">
        <v>77</v>
      </c>
      <c r="H116" s="48" t="s">
        <v>90</v>
      </c>
    </row>
    <row r="117" spans="2:10" s="30" customFormat="1" ht="24.95" hidden="1" customHeight="1" outlineLevel="1" x14ac:dyDescent="0.2">
      <c r="B117" s="45">
        <v>18.04</v>
      </c>
      <c r="C117" s="1" t="s">
        <v>59</v>
      </c>
      <c r="D117" s="2" t="s">
        <v>68</v>
      </c>
      <c r="E117" s="34">
        <v>44165</v>
      </c>
      <c r="F117" s="35" t="s">
        <v>172</v>
      </c>
      <c r="G117" s="2" t="s">
        <v>77</v>
      </c>
      <c r="H117" s="48" t="s">
        <v>90</v>
      </c>
    </row>
    <row r="118" spans="2:10" s="30" customFormat="1" ht="24.95" hidden="1" customHeight="1" outlineLevel="1" x14ac:dyDescent="0.2">
      <c r="B118" s="45">
        <v>18.05</v>
      </c>
      <c r="C118" s="1" t="s">
        <v>60</v>
      </c>
      <c r="D118" s="2" t="s">
        <v>68</v>
      </c>
      <c r="E118" s="34">
        <v>44180</v>
      </c>
      <c r="F118" s="35" t="s">
        <v>172</v>
      </c>
      <c r="G118" s="2" t="s">
        <v>77</v>
      </c>
      <c r="H118" s="48" t="s">
        <v>90</v>
      </c>
    </row>
    <row r="119" spans="2:10" s="30" customFormat="1" ht="24.95" customHeight="1" collapsed="1" x14ac:dyDescent="0.2">
      <c r="B119" s="67">
        <v>19</v>
      </c>
      <c r="C119" s="104" t="s">
        <v>7</v>
      </c>
      <c r="D119" s="104"/>
      <c r="E119" s="104"/>
      <c r="F119" s="104"/>
      <c r="G119" s="50">
        <f>COUNTIF(G120:G122,"Ok")/COUNTA(G120:G122)</f>
        <v>0.33333333333333331</v>
      </c>
      <c r="H119" s="68"/>
    </row>
    <row r="120" spans="2:10" s="30" customFormat="1" ht="25.5" hidden="1" customHeight="1" outlineLevel="1" x14ac:dyDescent="0.2">
      <c r="B120" s="45">
        <v>19.010000000000002</v>
      </c>
      <c r="C120" s="1" t="s">
        <v>86</v>
      </c>
      <c r="D120" s="2" t="s">
        <v>69</v>
      </c>
      <c r="E120" s="34">
        <v>43951</v>
      </c>
      <c r="F120" s="35" t="s">
        <v>172</v>
      </c>
      <c r="G120" s="35" t="s">
        <v>77</v>
      </c>
      <c r="H120" s="42"/>
    </row>
    <row r="121" spans="2:10" s="30" customFormat="1" ht="32.25" hidden="1" customHeight="1" outlineLevel="1" x14ac:dyDescent="0.2">
      <c r="B121" s="45">
        <v>19.02</v>
      </c>
      <c r="C121" s="1" t="s">
        <v>62</v>
      </c>
      <c r="D121" s="2" t="s">
        <v>69</v>
      </c>
      <c r="E121" s="34">
        <v>43951</v>
      </c>
      <c r="F121" s="35" t="s">
        <v>172</v>
      </c>
      <c r="G121" s="35" t="s">
        <v>165</v>
      </c>
      <c r="H121" s="42"/>
      <c r="J121" s="29"/>
    </row>
    <row r="122" spans="2:10" s="30" customFormat="1" ht="30" hidden="1" customHeight="1" outlineLevel="1" x14ac:dyDescent="0.2">
      <c r="B122" s="45">
        <v>19.03</v>
      </c>
      <c r="C122" s="1" t="s">
        <v>63</v>
      </c>
      <c r="D122" s="2" t="s">
        <v>69</v>
      </c>
      <c r="E122" s="34">
        <v>43955</v>
      </c>
      <c r="F122" s="35" t="s">
        <v>172</v>
      </c>
      <c r="G122" s="35" t="s">
        <v>77</v>
      </c>
      <c r="H122" s="42"/>
      <c r="J122" s="29"/>
    </row>
    <row r="123" spans="2:10" s="30" customFormat="1" ht="30" hidden="1" customHeight="1" outlineLevel="1" x14ac:dyDescent="0.2">
      <c r="B123" s="45">
        <v>19.04</v>
      </c>
      <c r="C123" s="1" t="s">
        <v>149</v>
      </c>
      <c r="D123" s="2" t="s">
        <v>69</v>
      </c>
      <c r="E123" s="34">
        <v>44020</v>
      </c>
      <c r="F123" s="35" t="s">
        <v>172</v>
      </c>
      <c r="G123" s="35" t="s">
        <v>77</v>
      </c>
      <c r="H123" s="42"/>
      <c r="J123" s="29"/>
    </row>
    <row r="124" spans="2:10" s="30" customFormat="1" ht="24.95" customHeight="1" collapsed="1" x14ac:dyDescent="0.2">
      <c r="B124" s="69">
        <v>20</v>
      </c>
      <c r="C124" s="100" t="s">
        <v>65</v>
      </c>
      <c r="D124" s="100"/>
      <c r="E124" s="100"/>
      <c r="F124" s="100"/>
      <c r="G124" s="70">
        <f>COUNTIF(G125:G127,"Ok")/COUNTA(G125:G127)</f>
        <v>0</v>
      </c>
      <c r="H124" s="71"/>
    </row>
    <row r="125" spans="2:10" s="30" customFormat="1" ht="24.95" hidden="1" customHeight="1" outlineLevel="1" x14ac:dyDescent="0.2">
      <c r="B125" s="59">
        <v>20.010000000000002</v>
      </c>
      <c r="C125" s="56" t="s">
        <v>150</v>
      </c>
      <c r="D125" s="57" t="s">
        <v>68</v>
      </c>
      <c r="E125" s="34">
        <v>43951</v>
      </c>
      <c r="F125" s="35" t="s">
        <v>172</v>
      </c>
      <c r="G125" s="57" t="s">
        <v>77</v>
      </c>
      <c r="H125" s="60"/>
    </row>
    <row r="126" spans="2:10" s="30" customFormat="1" ht="30" hidden="1" customHeight="1" outlineLevel="1" x14ac:dyDescent="0.2">
      <c r="B126" s="45">
        <v>20.02</v>
      </c>
      <c r="C126" s="1" t="s">
        <v>66</v>
      </c>
      <c r="D126" s="2" t="s">
        <v>68</v>
      </c>
      <c r="E126" s="34">
        <v>43951</v>
      </c>
      <c r="F126" s="35" t="s">
        <v>172</v>
      </c>
      <c r="G126" s="2" t="s">
        <v>77</v>
      </c>
      <c r="H126" s="48"/>
    </row>
    <row r="127" spans="2:10" s="30" customFormat="1" ht="30" hidden="1" customHeight="1" outlineLevel="1" x14ac:dyDescent="0.2">
      <c r="B127" s="46">
        <v>20.03</v>
      </c>
      <c r="C127" s="43" t="s">
        <v>151</v>
      </c>
      <c r="D127" s="44" t="s">
        <v>68</v>
      </c>
      <c r="E127" s="34">
        <v>43951</v>
      </c>
      <c r="F127" s="35" t="s">
        <v>172</v>
      </c>
      <c r="G127" s="44" t="s">
        <v>77</v>
      </c>
      <c r="H127" s="49"/>
    </row>
    <row r="128" spans="2:10" ht="5.0999999999999996" customHeight="1" x14ac:dyDescent="0.2"/>
    <row r="129" spans="2:7" ht="20.100000000000001" customHeight="1" x14ac:dyDescent="0.2">
      <c r="B129" s="103" t="s">
        <v>88</v>
      </c>
      <c r="C129" s="103"/>
      <c r="D129" s="103"/>
      <c r="E129" s="103"/>
      <c r="F129" s="103"/>
      <c r="G129" s="33">
        <f>AVERAGE(G124,G119,G113,G107,G101,G94,G87,G81,G77,G69,G64,G56,G49,G47,G43,G37,G31,G26,G15,G5)</f>
        <v>0.196031746031746</v>
      </c>
    </row>
    <row r="130" spans="2:7" ht="5.0999999999999996" customHeight="1" x14ac:dyDescent="0.2"/>
    <row r="131" spans="2:7" x14ac:dyDescent="0.2">
      <c r="B131" s="102" t="s">
        <v>142</v>
      </c>
      <c r="C131" s="102"/>
    </row>
  </sheetData>
  <mergeCells count="23">
    <mergeCell ref="B2:H2"/>
    <mergeCell ref="C5:F5"/>
    <mergeCell ref="C37:F37"/>
    <mergeCell ref="C26:F26"/>
    <mergeCell ref="C56:F56"/>
    <mergeCell ref="C49:F49"/>
    <mergeCell ref="C47:F47"/>
    <mergeCell ref="C15:F15"/>
    <mergeCell ref="C31:F31"/>
    <mergeCell ref="C43:F43"/>
    <mergeCell ref="C124:F124"/>
    <mergeCell ref="C81:F81"/>
    <mergeCell ref="B131:C131"/>
    <mergeCell ref="C64:F64"/>
    <mergeCell ref="C77:F77"/>
    <mergeCell ref="C87:F87"/>
    <mergeCell ref="B129:F129"/>
    <mergeCell ref="C94:F94"/>
    <mergeCell ref="C107:F107"/>
    <mergeCell ref="C101:F101"/>
    <mergeCell ref="C113:F113"/>
    <mergeCell ref="C119:F119"/>
    <mergeCell ref="C69:F69"/>
  </mergeCells>
  <conditionalFormatting sqref="G1 G27:G28 G48 G116:G118 G3:G4 G126 G57 G130:G1048576 G32:G34 G38:G42 G44:G46 G50:G51 G59:G63 G82:G86 G88:G92 G65:G68 G78:G80 G95:G100 G16:G25 G121:G123 G128 G108:G112 G70:G76 G6:G14">
    <cfRule type="cellIs" dxfId="83" priority="279" operator="equal">
      <formula>"En proceso"</formula>
    </cfRule>
    <cfRule type="cellIs" dxfId="82" priority="280" operator="equal">
      <formula>"Ok"</formula>
    </cfRule>
    <cfRule type="cellIs" dxfId="81" priority="281" operator="equal">
      <formula>"Nok"</formula>
    </cfRule>
  </conditionalFormatting>
  <conditionalFormatting sqref="G5">
    <cfRule type="cellIs" dxfId="80" priority="277" operator="lessThan">
      <formula>0.84</formula>
    </cfRule>
    <cfRule type="cellIs" dxfId="79" priority="278" operator="greaterThan">
      <formula>0.84</formula>
    </cfRule>
  </conditionalFormatting>
  <conditionalFormatting sqref="G15">
    <cfRule type="cellIs" dxfId="78" priority="237" operator="lessThan">
      <formula>0.84</formula>
    </cfRule>
    <cfRule type="cellIs" dxfId="77" priority="238" operator="greaterThan">
      <formula>0.84</formula>
    </cfRule>
  </conditionalFormatting>
  <conditionalFormatting sqref="G43">
    <cfRule type="cellIs" dxfId="76" priority="231" operator="lessThan">
      <formula>0.84</formula>
    </cfRule>
    <cfRule type="cellIs" dxfId="75" priority="232" operator="greaterThan">
      <formula>0.84</formula>
    </cfRule>
  </conditionalFormatting>
  <conditionalFormatting sqref="G26">
    <cfRule type="cellIs" dxfId="74" priority="235" operator="lessThan">
      <formula>0.84</formula>
    </cfRule>
    <cfRule type="cellIs" dxfId="73" priority="236" operator="greaterThan">
      <formula>0.84</formula>
    </cfRule>
  </conditionalFormatting>
  <conditionalFormatting sqref="G31">
    <cfRule type="cellIs" dxfId="72" priority="233" operator="lessThan">
      <formula>0.84</formula>
    </cfRule>
    <cfRule type="cellIs" dxfId="71" priority="234" operator="greaterThan">
      <formula>0.84</formula>
    </cfRule>
  </conditionalFormatting>
  <conditionalFormatting sqref="G37">
    <cfRule type="cellIs" dxfId="70" priority="229" operator="lessThan">
      <formula>0.84</formula>
    </cfRule>
    <cfRule type="cellIs" dxfId="69" priority="230" operator="greaterThan">
      <formula>0.84</formula>
    </cfRule>
  </conditionalFormatting>
  <conditionalFormatting sqref="G56">
    <cfRule type="cellIs" dxfId="68" priority="227" operator="lessThan">
      <formula>0.84</formula>
    </cfRule>
    <cfRule type="cellIs" dxfId="67" priority="228" operator="greaterThan">
      <formula>0.84</formula>
    </cfRule>
  </conditionalFormatting>
  <conditionalFormatting sqref="G47">
    <cfRule type="cellIs" dxfId="66" priority="225" operator="lessThan">
      <formula>0.84</formula>
    </cfRule>
    <cfRule type="cellIs" dxfId="65" priority="226" operator="greaterThan">
      <formula>0.84</formula>
    </cfRule>
  </conditionalFormatting>
  <conditionalFormatting sqref="G49">
    <cfRule type="cellIs" dxfId="64" priority="223" operator="lessThan">
      <formula>0.84</formula>
    </cfRule>
    <cfRule type="cellIs" dxfId="63" priority="224" operator="greaterThan">
      <formula>0.84</formula>
    </cfRule>
  </conditionalFormatting>
  <conditionalFormatting sqref="G64">
    <cfRule type="cellIs" dxfId="62" priority="221" operator="lessThan">
      <formula>0.84</formula>
    </cfRule>
    <cfRule type="cellIs" dxfId="61" priority="222" operator="greaterThan">
      <formula>0.84</formula>
    </cfRule>
  </conditionalFormatting>
  <conditionalFormatting sqref="G69">
    <cfRule type="cellIs" dxfId="60" priority="219" operator="lessThan">
      <formula>0.84</formula>
    </cfRule>
    <cfRule type="cellIs" dxfId="59" priority="220" operator="greaterThan">
      <formula>0.84</formula>
    </cfRule>
  </conditionalFormatting>
  <conditionalFormatting sqref="G77">
    <cfRule type="cellIs" dxfId="58" priority="217" operator="lessThan">
      <formula>0.84</formula>
    </cfRule>
    <cfRule type="cellIs" dxfId="57" priority="218" operator="greaterThan">
      <formula>0.84</formula>
    </cfRule>
  </conditionalFormatting>
  <conditionalFormatting sqref="G81">
    <cfRule type="cellIs" dxfId="56" priority="215" operator="lessThan">
      <formula>0.84</formula>
    </cfRule>
    <cfRule type="cellIs" dxfId="55" priority="216" operator="greaterThan">
      <formula>0.84</formula>
    </cfRule>
  </conditionalFormatting>
  <conditionalFormatting sqref="G87">
    <cfRule type="cellIs" dxfId="54" priority="213" operator="lessThan">
      <formula>0.84</formula>
    </cfRule>
    <cfRule type="cellIs" dxfId="53" priority="214" operator="greaterThan">
      <formula>0.84</formula>
    </cfRule>
  </conditionalFormatting>
  <conditionalFormatting sqref="G94">
    <cfRule type="cellIs" dxfId="52" priority="211" operator="lessThan">
      <formula>0.84</formula>
    </cfRule>
    <cfRule type="cellIs" dxfId="51" priority="212" operator="greaterThan">
      <formula>0.84</formula>
    </cfRule>
  </conditionalFormatting>
  <conditionalFormatting sqref="G102:G106">
    <cfRule type="cellIs" dxfId="50" priority="202" operator="equal">
      <formula>"En proceso"</formula>
    </cfRule>
    <cfRule type="cellIs" dxfId="49" priority="203" operator="equal">
      <formula>"Ok"</formula>
    </cfRule>
    <cfRule type="cellIs" dxfId="48" priority="204" operator="equal">
      <formula>"Nok"</formula>
    </cfRule>
  </conditionalFormatting>
  <conditionalFormatting sqref="G101">
    <cfRule type="cellIs" dxfId="47" priority="200" operator="lessThan">
      <formula>0.84</formula>
    </cfRule>
    <cfRule type="cellIs" dxfId="46" priority="201" operator="greaterThan">
      <formula>0.84</formula>
    </cfRule>
  </conditionalFormatting>
  <conditionalFormatting sqref="G107">
    <cfRule type="cellIs" dxfId="45" priority="198" operator="lessThan">
      <formula>0.84</formula>
    </cfRule>
    <cfRule type="cellIs" dxfId="44" priority="199" operator="greaterThan">
      <formula>0.84</formula>
    </cfRule>
  </conditionalFormatting>
  <conditionalFormatting sqref="G113">
    <cfRule type="cellIs" dxfId="43" priority="196" operator="lessThan">
      <formula>0.84</formula>
    </cfRule>
    <cfRule type="cellIs" dxfId="42" priority="197" operator="greaterThan">
      <formula>0.84</formula>
    </cfRule>
  </conditionalFormatting>
  <conditionalFormatting sqref="G120">
    <cfRule type="cellIs" dxfId="41" priority="190" operator="equal">
      <formula>"En proceso"</formula>
    </cfRule>
    <cfRule type="cellIs" dxfId="40" priority="191" operator="equal">
      <formula>"Ok"</formula>
    </cfRule>
    <cfRule type="cellIs" dxfId="39" priority="192" operator="equal">
      <formula>"Nok"</formula>
    </cfRule>
  </conditionalFormatting>
  <conditionalFormatting sqref="G119">
    <cfRule type="cellIs" dxfId="38" priority="188" operator="lessThan">
      <formula>0.84</formula>
    </cfRule>
    <cfRule type="cellIs" dxfId="37" priority="189" operator="greaterThan">
      <formula>0.84</formula>
    </cfRule>
  </conditionalFormatting>
  <conditionalFormatting sqref="G124">
    <cfRule type="cellIs" dxfId="36" priority="186" operator="lessThan">
      <formula>0.84</formula>
    </cfRule>
    <cfRule type="cellIs" dxfId="35" priority="187" operator="greaterThan">
      <formula>0.84</formula>
    </cfRule>
  </conditionalFormatting>
  <conditionalFormatting sqref="G129">
    <cfRule type="cellIs" dxfId="34" priority="184" operator="lessThan">
      <formula>0.84</formula>
    </cfRule>
    <cfRule type="cellIs" dxfId="33" priority="185" operator="greaterThan">
      <formula>0.84</formula>
    </cfRule>
  </conditionalFormatting>
  <conditionalFormatting sqref="G58">
    <cfRule type="cellIs" dxfId="32" priority="181" operator="equal">
      <formula>"En proceso"</formula>
    </cfRule>
    <cfRule type="cellIs" dxfId="31" priority="182" operator="equal">
      <formula>"Ok"</formula>
    </cfRule>
    <cfRule type="cellIs" dxfId="30" priority="183" operator="equal">
      <formula>"Nok"</formula>
    </cfRule>
  </conditionalFormatting>
  <conditionalFormatting sqref="G35">
    <cfRule type="cellIs" dxfId="29" priority="25" operator="equal">
      <formula>"En proceso"</formula>
    </cfRule>
    <cfRule type="cellIs" dxfId="28" priority="26" operator="equal">
      <formula>"Ok"</formula>
    </cfRule>
    <cfRule type="cellIs" dxfId="27" priority="27" operator="equal">
      <formula>"Nok"</formula>
    </cfRule>
  </conditionalFormatting>
  <conditionalFormatting sqref="G52:G54">
    <cfRule type="cellIs" dxfId="26" priority="37" operator="equal">
      <formula>"En proceso"</formula>
    </cfRule>
    <cfRule type="cellIs" dxfId="25" priority="38" operator="equal">
      <formula>"Ok"</formula>
    </cfRule>
    <cfRule type="cellIs" dxfId="24" priority="39" operator="equal">
      <formula>"Nok"</formula>
    </cfRule>
  </conditionalFormatting>
  <conditionalFormatting sqref="G55">
    <cfRule type="cellIs" dxfId="23" priority="28" operator="equal">
      <formula>"En proceso"</formula>
    </cfRule>
    <cfRule type="cellIs" dxfId="22" priority="29" operator="equal">
      <formula>"Ok"</formula>
    </cfRule>
    <cfRule type="cellIs" dxfId="21" priority="30" operator="equal">
      <formula>"Nok"</formula>
    </cfRule>
  </conditionalFormatting>
  <conditionalFormatting sqref="G36">
    <cfRule type="cellIs" dxfId="20" priority="19" operator="equal">
      <formula>"En proceso"</formula>
    </cfRule>
    <cfRule type="cellIs" dxfId="19" priority="20" operator="equal">
      <formula>"Ok"</formula>
    </cfRule>
    <cfRule type="cellIs" dxfId="18" priority="21" operator="equal">
      <formula>"Nok"</formula>
    </cfRule>
  </conditionalFormatting>
  <conditionalFormatting sqref="G93">
    <cfRule type="cellIs" dxfId="17" priority="16" operator="equal">
      <formula>"En proceso"</formula>
    </cfRule>
    <cfRule type="cellIs" dxfId="16" priority="17" operator="equal">
      <formula>"Ok"</formula>
    </cfRule>
    <cfRule type="cellIs" dxfId="15" priority="18" operator="equal">
      <formula>"Nok"</formula>
    </cfRule>
  </conditionalFormatting>
  <conditionalFormatting sqref="G125">
    <cfRule type="cellIs" dxfId="14" priority="13" operator="equal">
      <formula>"En proceso"</formula>
    </cfRule>
    <cfRule type="cellIs" dxfId="13" priority="14" operator="equal">
      <formula>"Ok"</formula>
    </cfRule>
    <cfRule type="cellIs" dxfId="12" priority="15" operator="equal">
      <formula>"Nok"</formula>
    </cfRule>
  </conditionalFormatting>
  <conditionalFormatting sqref="G127">
    <cfRule type="cellIs" dxfId="11" priority="10" operator="equal">
      <formula>"En proceso"</formula>
    </cfRule>
    <cfRule type="cellIs" dxfId="10" priority="11" operator="equal">
      <formula>"Ok"</formula>
    </cfRule>
    <cfRule type="cellIs" dxfId="9" priority="12" operator="equal">
      <formula>"Nok"</formula>
    </cfRule>
  </conditionalFormatting>
  <conditionalFormatting sqref="G114">
    <cfRule type="cellIs" dxfId="8" priority="7" operator="equal">
      <formula>"En proceso"</formula>
    </cfRule>
    <cfRule type="cellIs" dxfId="7" priority="8" operator="equal">
      <formula>"Ok"</formula>
    </cfRule>
    <cfRule type="cellIs" dxfId="6" priority="9" operator="equal">
      <formula>"Nok"</formula>
    </cfRule>
  </conditionalFormatting>
  <conditionalFormatting sqref="G115">
    <cfRule type="cellIs" dxfId="5" priority="4" operator="equal">
      <formula>"En proceso"</formula>
    </cfRule>
    <cfRule type="cellIs" dxfId="4" priority="5" operator="equal">
      <formula>"Ok"</formula>
    </cfRule>
    <cfRule type="cellIs" dxfId="3" priority="6" operator="equal">
      <formula>"Nok"</formula>
    </cfRule>
  </conditionalFormatting>
  <conditionalFormatting sqref="G29:G30">
    <cfRule type="cellIs" dxfId="2" priority="1" operator="equal">
      <formula>"En proceso"</formula>
    </cfRule>
    <cfRule type="cellIs" dxfId="1" priority="2" operator="equal">
      <formula>"Ok"</formula>
    </cfRule>
    <cfRule type="cellIs" dxfId="0" priority="3" operator="equal">
      <formula>"Nok"</formula>
    </cfRule>
  </conditionalFormatting>
  <dataValidations count="1">
    <dataValidation type="list" allowBlank="1" showInputMessage="1" showErrorMessage="1" sqref="G48 G50:G55 G120:G123 G57:G63 G16:G25 G125:G127 G78:G80 G6:G14 G82:G86 G65:G68 G32:G36 G114:G118 G102:G106 G44:G46 G38:G42 G95:G100 G88:G93 G108:G112 G70:G76 G27:G30" xr:uid="{499A9231-266D-449D-9ECE-FB0E900382B9}">
      <formula1>"Ok, Nok, En proceso"</formula1>
    </dataValidation>
  </dataValidations>
  <printOptions horizontalCentered="1"/>
  <pageMargins left="0" right="0" top="0" bottom="0" header="0" footer="0"/>
  <pageSetup paperSize="9" scale="7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35767-18E1-4283-867C-6598F4C05ECB}">
  <sheetPr codeName="Hoja4"/>
  <dimension ref="B1:D23"/>
  <sheetViews>
    <sheetView showGridLines="0" topLeftCell="A16" zoomScale="85" zoomScaleNormal="85" workbookViewId="0">
      <selection activeCell="H12" sqref="H12"/>
    </sheetView>
  </sheetViews>
  <sheetFormatPr baseColWidth="10" defaultColWidth="11" defaultRowHeight="12.75" x14ac:dyDescent="0.2"/>
  <cols>
    <col min="1" max="1" width="1.5703125" style="25" customWidth="1"/>
    <col min="2" max="2" width="96.85546875" style="25" customWidth="1"/>
    <col min="3" max="16384" width="11" style="25"/>
  </cols>
  <sheetData>
    <row r="1" spans="2:4" x14ac:dyDescent="0.2">
      <c r="B1" s="114"/>
      <c r="C1" s="114"/>
    </row>
    <row r="2" spans="2:4" ht="18" customHeight="1" x14ac:dyDescent="0.2">
      <c r="B2" s="21" t="s">
        <v>164</v>
      </c>
      <c r="C2" s="21" t="s">
        <v>125</v>
      </c>
    </row>
    <row r="3" spans="2:4" s="28" customFormat="1" ht="18" customHeight="1" x14ac:dyDescent="0.25">
      <c r="B3" s="4" t="str">
        <f>Informe!C5</f>
        <v>Seguimiento actividades observadas en la Línea Base (Lista de verificación de la ley 29783)</v>
      </c>
      <c r="C3" s="20">
        <f>Informe!G5</f>
        <v>0.44444444444444442</v>
      </c>
    </row>
    <row r="4" spans="2:4" s="28" customFormat="1" ht="18" customHeight="1" x14ac:dyDescent="0.25">
      <c r="B4" s="4" t="str">
        <f>Informe!C15</f>
        <v>Gestion de los Riesgos (IPER)</v>
      </c>
      <c r="C4" s="20">
        <f>Informe!G15</f>
        <v>0.3</v>
      </c>
    </row>
    <row r="5" spans="2:4" s="28" customFormat="1" ht="18" customHeight="1" x14ac:dyDescent="0.25">
      <c r="B5" s="4" t="str">
        <f>Informe!C26</f>
        <v>Disposiciones legales aplicables (Documentario según Ley 29783)</v>
      </c>
      <c r="C5" s="20">
        <f>Informe!G26</f>
        <v>0</v>
      </c>
    </row>
    <row r="6" spans="2:4" s="28" customFormat="1" ht="18" customHeight="1" x14ac:dyDescent="0.25">
      <c r="B6" s="4" t="str">
        <f>Informe!C31</f>
        <v>Política y Objetivos de SST</v>
      </c>
      <c r="C6" s="20">
        <f>Informe!G31</f>
        <v>0.4</v>
      </c>
      <c r="D6" s="27"/>
    </row>
    <row r="7" spans="2:4" s="28" customFormat="1" ht="18" customHeight="1" x14ac:dyDescent="0.25">
      <c r="B7" s="4" t="str">
        <f>Informe!C37</f>
        <v>Participar en las actividades definidas en el Programa Anual de SST</v>
      </c>
      <c r="C7" s="20">
        <f>Informe!G37</f>
        <v>0.4</v>
      </c>
    </row>
    <row r="8" spans="2:4" s="28" customFormat="1" ht="18" customHeight="1" x14ac:dyDescent="0.25">
      <c r="B8" s="4" t="str">
        <f>Informe!C43</f>
        <v>Realizar presupuesto</v>
      </c>
      <c r="C8" s="20">
        <f>Informe!G43</f>
        <v>0</v>
      </c>
    </row>
    <row r="9" spans="2:4" s="28" customFormat="1" ht="18" customHeight="1" x14ac:dyDescent="0.25">
      <c r="B9" s="4" t="str">
        <f>Informe!C47</f>
        <v>Definir responsables de Seguridad por cada área</v>
      </c>
      <c r="C9" s="20">
        <f>Informe!G47</f>
        <v>1</v>
      </c>
    </row>
    <row r="10" spans="2:4" s="28" customFormat="1" ht="18" customHeight="1" x14ac:dyDescent="0.25">
      <c r="B10" s="4" t="str">
        <f>Informe!C49</f>
        <v>Gestión de documentos de SST</v>
      </c>
      <c r="C10" s="20">
        <f>Informe!G49</f>
        <v>0.4</v>
      </c>
    </row>
    <row r="11" spans="2:4" s="28" customFormat="1" ht="24.95" customHeight="1" x14ac:dyDescent="0.25">
      <c r="B11" s="4" t="str">
        <f>Informe!C56</f>
        <v>Gestión de Plan de Contingencia (Documento, Brigada, Extintores, Botiquines, Luces de emergencia, simulacros, etc.) - INDECI</v>
      </c>
      <c r="C11" s="20">
        <f>Informe!G56</f>
        <v>0.14285714285714285</v>
      </c>
    </row>
    <row r="12" spans="2:4" s="28" customFormat="1" ht="18" customHeight="1" x14ac:dyDescent="0.25">
      <c r="B12" s="4" t="str">
        <f>Informe!C64</f>
        <v>Gestión de Formación (Inducción, capacitaciones, cursos)</v>
      </c>
      <c r="C12" s="20">
        <f>Informe!G64</f>
        <v>0.25</v>
      </c>
    </row>
    <row r="13" spans="2:4" s="28" customFormat="1" ht="18" customHeight="1" x14ac:dyDescent="0.25">
      <c r="B13" s="4" t="str">
        <f>Informe!C69</f>
        <v>Gestión de Salud Ocupacional (EMO) - Vigilancia Médica Ocupacional</v>
      </c>
      <c r="C13" s="20">
        <f>Informe!G69</f>
        <v>0</v>
      </c>
    </row>
    <row r="14" spans="2:4" s="28" customFormat="1" ht="18" customHeight="1" x14ac:dyDescent="0.25">
      <c r="B14" s="4" t="str">
        <f>Informe!C77</f>
        <v>Gestión de equipos de Seguridad y Emergencia (EP personal, colectivo según puesto de trabajo)</v>
      </c>
      <c r="C14" s="20">
        <f>Informe!G77</f>
        <v>0.25</v>
      </c>
    </row>
    <row r="15" spans="2:4" s="28" customFormat="1" ht="18" customHeight="1" x14ac:dyDescent="0.25">
      <c r="B15" s="4" t="str">
        <f>Informe!C81</f>
        <v>Gestión de Monitoreo Ocupacional (ruido, iluminación, ergonómico, psicológico, biológico, etc.)</v>
      </c>
      <c r="C15" s="20">
        <f>Informe!G81</f>
        <v>0</v>
      </c>
    </row>
    <row r="16" spans="2:4" s="28" customFormat="1" ht="18" customHeight="1" x14ac:dyDescent="0.25">
      <c r="B16" s="4" t="str">
        <f>Informe!C87</f>
        <v>Comité de Seguridad y Salud en el Trabajo (capacitar, seguimiento en la reuniones y actividades)</v>
      </c>
      <c r="C16" s="20">
        <f>Informe!G87</f>
        <v>0</v>
      </c>
    </row>
    <row r="17" spans="2:3" s="28" customFormat="1" ht="24.95" customHeight="1" x14ac:dyDescent="0.25">
      <c r="B17" s="4" t="str">
        <f>Informe!C94</f>
        <v>Gestión de Incidentes, Accidentes y Enfermedades Ocupacionales (investigación, seguimiento a las acciones preventivas y correctivas)</v>
      </c>
      <c r="C17" s="20">
        <f>Informe!G94</f>
        <v>0</v>
      </c>
    </row>
    <row r="18" spans="2:3" s="28" customFormat="1" ht="18" customHeight="1" x14ac:dyDescent="0.25">
      <c r="B18" s="4" t="str">
        <f>Informe!C101</f>
        <v>Proveedores y Contratista (Homologar a personal tercero)</v>
      </c>
      <c r="C18" s="20">
        <f>Informe!G101</f>
        <v>0</v>
      </c>
    </row>
    <row r="19" spans="2:3" s="28" customFormat="1" ht="24.95" customHeight="1" x14ac:dyDescent="0.25">
      <c r="B19" s="4" t="str">
        <f>Informe!C107</f>
        <v>Gestión de Inspecciones (realizar inspecciones, plan de acción actos y condiciones sub estándar, seguimiento las acciones preventivas y correctivas)</v>
      </c>
      <c r="C19" s="20">
        <f>Informe!G107</f>
        <v>0</v>
      </c>
    </row>
    <row r="20" spans="2:3" s="28" customFormat="1" ht="18" customHeight="1" x14ac:dyDescent="0.25">
      <c r="B20" s="4" t="str">
        <f>Informe!C113</f>
        <v>Auditorias internas y externas (planificación, organización y ejecución)</v>
      </c>
      <c r="C20" s="20">
        <f>Informe!G113</f>
        <v>0</v>
      </c>
    </row>
    <row r="21" spans="2:3" s="28" customFormat="1" ht="18" customHeight="1" x14ac:dyDescent="0.25">
      <c r="B21" s="4" t="str">
        <f>Informe!C119</f>
        <v>Estadísticas de SST(mensuales, trimestrales)</v>
      </c>
      <c r="C21" s="20">
        <f>Informe!G119</f>
        <v>0.33333333333333331</v>
      </c>
    </row>
    <row r="22" spans="2:3" s="28" customFormat="1" ht="18" customHeight="1" x14ac:dyDescent="0.25">
      <c r="B22" s="4" t="str">
        <f>Informe!C124</f>
        <v>Revisión por la dirección</v>
      </c>
      <c r="C22" s="20">
        <f>Informe!G124</f>
        <v>0</v>
      </c>
    </row>
    <row r="23" spans="2:3" x14ac:dyDescent="0.2">
      <c r="B23" s="22" t="s">
        <v>124</v>
      </c>
      <c r="C23" s="23">
        <f>Informe!G129</f>
        <v>0.196031746031746</v>
      </c>
    </row>
  </sheetData>
  <mergeCells count="1">
    <mergeCell ref="B1:C1"/>
  </mergeCells>
  <printOptions horizontalCentered="1" verticalCentered="1"/>
  <pageMargins left="0.70866141732283472" right="0.70866141732283472"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155F8329EB3E42B6FF774CE27B22E2" ma:contentTypeVersion="9" ma:contentTypeDescription="Create a new document." ma:contentTypeScope="" ma:versionID="3615cf0ddcc5ecfc5a818a679d51a979">
  <xsd:schema xmlns:xsd="http://www.w3.org/2001/XMLSchema" xmlns:xs="http://www.w3.org/2001/XMLSchema" xmlns:p="http://schemas.microsoft.com/office/2006/metadata/properties" xmlns:ns3="4e3bc03d-ce86-481d-b5c2-3b637586f123" targetNamespace="http://schemas.microsoft.com/office/2006/metadata/properties" ma:root="true" ma:fieldsID="6ac1e67511eb3c9054612aeff2f3c6aa" ns3:_="">
    <xsd:import namespace="4e3bc03d-ce86-481d-b5c2-3b637586f12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3bc03d-ce86-481d-b5c2-3b637586f1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DE3929-FE0D-4F6E-8B04-344740E5B0A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5C7FB1B-6F3F-430C-9EEC-9067B48A91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3bc03d-ce86-481d-b5c2-3b637586f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69C0B5-9B5D-41B7-B8C5-782AE4742F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Data</vt:lpstr>
      <vt:lpstr>Marco Normativo</vt:lpstr>
      <vt:lpstr>Informe</vt:lpstr>
      <vt:lpstr>Grafica de Cumplimiento</vt:lpstr>
      <vt:lpstr>Data!Área_de_impresión</vt:lpstr>
      <vt:lpstr>'Grafica de Cumplimiento'!Área_de_impresión</vt:lpstr>
      <vt:lpstr>Informe!Área_de_impresión</vt:lpstr>
      <vt:lpstr>'Marco Normativo'!Área_de_impresión</vt:lpstr>
      <vt:lpstr>Informe!Títulos_a_imprimir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dc:creator>
  <cp:lastModifiedBy>Diana Ochoa</cp:lastModifiedBy>
  <cp:lastPrinted>2018-11-15T16:08:37Z</cp:lastPrinted>
  <dcterms:created xsi:type="dcterms:W3CDTF">2017-10-24T15:47:23Z</dcterms:created>
  <dcterms:modified xsi:type="dcterms:W3CDTF">2020-04-16T16:17:39Z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0x010100D7155F8329EB3E42B6FF774CE27B22E2</vt:lpwstr>
  </property>
</Properties>
</file>