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olliersrems-my.sharepoint.com/personal/diana_ochoa_colliersrems_com_pe/Documents/05. TFM/90 TOTAL FACILITY MANAGEMENT S.A.C/05 Linea Base/Nueva/"/>
    </mc:Choice>
  </mc:AlternateContent>
  <xr:revisionPtr revIDLastSave="2" documentId="8_{36A893E1-498F-422B-8F1C-DE73405604E1}" xr6:coauthVersionLast="45" xr6:coauthVersionMax="45" xr10:uidLastSave="{BD428D19-281C-4373-8E7F-C508082C0A71}"/>
  <bookViews>
    <workbookView xWindow="-120" yWindow="-120" windowWidth="20730" windowHeight="11160" xr2:uid="{00000000-000D-0000-FFFF-FFFF00000000}"/>
  </bookViews>
  <sheets>
    <sheet name="DIAGNOSTICO DEL SST" sheetId="2" r:id="rId1"/>
    <sheet name="LEYENDA" sheetId="4" r:id="rId2"/>
    <sheet name="EVALUACION Y COMENTARIO" sheetId="5" r:id="rId3"/>
  </sheets>
  <definedNames>
    <definedName name="_xlnm.Print_Titles" localSheetId="0">'DIAGNOSTICO DEL SST'!$5:$6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H34" i="2" l="1"/>
  <c r="H25" i="2"/>
  <c r="H26" i="2"/>
  <c r="H27" i="2"/>
  <c r="H28" i="2"/>
  <c r="H29" i="2"/>
  <c r="H21" i="2"/>
  <c r="H117" i="2"/>
  <c r="H37" i="2" l="1"/>
  <c r="H124" i="2"/>
  <c r="H123" i="2"/>
  <c r="H122" i="2" l="1"/>
  <c r="H213" i="2" l="1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47" i="2"/>
  <c r="H146" i="2"/>
  <c r="H145" i="2"/>
  <c r="H144" i="2"/>
  <c r="H143" i="2"/>
  <c r="H142" i="2"/>
  <c r="H137" i="2"/>
  <c r="H136" i="2"/>
  <c r="H135" i="2"/>
  <c r="H134" i="2"/>
  <c r="H133" i="2"/>
  <c r="H132" i="2"/>
  <c r="H131" i="2"/>
  <c r="H130" i="2"/>
  <c r="H127" i="2"/>
  <c r="H126" i="2"/>
  <c r="H125" i="2"/>
  <c r="H118" i="2"/>
  <c r="H114" i="2"/>
  <c r="H108" i="2"/>
  <c r="H107" i="2"/>
  <c r="H106" i="2"/>
  <c r="H105" i="2"/>
  <c r="H104" i="2"/>
  <c r="H99" i="2"/>
  <c r="H97" i="2"/>
  <c r="H96" i="2"/>
  <c r="H76" i="2"/>
  <c r="H65" i="2"/>
  <c r="H64" i="2"/>
  <c r="H63" i="2"/>
  <c r="H62" i="2"/>
  <c r="H214" i="2" l="1"/>
  <c r="H17" i="2"/>
  <c r="H16" i="2"/>
  <c r="H15" i="2"/>
  <c r="H14" i="2"/>
  <c r="H13" i="2"/>
  <c r="H11" i="2"/>
  <c r="H10" i="2"/>
  <c r="H9" i="2"/>
  <c r="H8" i="2"/>
  <c r="H18" i="2" l="1"/>
  <c r="H120" i="2"/>
  <c r="H139" i="2"/>
  <c r="H138" i="2"/>
  <c r="H216" i="2" l="1"/>
  <c r="C4" i="5"/>
  <c r="D12" i="5" s="1"/>
  <c r="H113" i="2"/>
  <c r="H112" i="2"/>
  <c r="H111" i="2"/>
  <c r="H110" i="2"/>
  <c r="H109" i="2"/>
  <c r="H150" i="2" l="1"/>
  <c r="H149" i="2"/>
  <c r="H148" i="2"/>
  <c r="H129" i="2"/>
  <c r="H128" i="2"/>
  <c r="H121" i="2"/>
  <c r="H119" i="2"/>
  <c r="H103" i="2"/>
  <c r="H102" i="2"/>
  <c r="H101" i="2"/>
  <c r="H100" i="2"/>
  <c r="H98" i="2"/>
  <c r="H95" i="2"/>
  <c r="H94" i="2"/>
  <c r="H54" i="2"/>
  <c r="H52" i="2"/>
  <c r="H24" i="2"/>
  <c r="H20" i="2"/>
  <c r="H140" i="2" l="1"/>
  <c r="H115" i="2"/>
  <c r="H68" i="2"/>
  <c r="H168" i="2"/>
  <c r="H1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Rueda Arana</author>
  </authors>
  <commentList>
    <comment ref="F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Parcialmente Cumplido</t>
        </r>
      </text>
    </comment>
    <comment ref="G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 Aplica</t>
        </r>
      </text>
    </comment>
  </commentList>
</comments>
</file>

<file path=xl/sharedStrings.xml><?xml version="1.0" encoding="utf-8"?>
<sst xmlns="http://schemas.openxmlformats.org/spreadsheetml/2006/main" count="668" uniqueCount="550">
  <si>
    <t xml:space="preserve">Empresa: </t>
  </si>
  <si>
    <t xml:space="preserve">SECTOR: </t>
  </si>
  <si>
    <t xml:space="preserve">Representante: </t>
  </si>
  <si>
    <t xml:space="preserve">Evaluador: </t>
  </si>
  <si>
    <t xml:space="preserve">Fecha de visita: </t>
  </si>
  <si>
    <t>SI</t>
  </si>
  <si>
    <t>NO</t>
  </si>
  <si>
    <t>N/A</t>
  </si>
  <si>
    <t>c) Eliminar las situaciones y agentes peligrosos en el centro de trabajo o con ocasión del mismo y, si no fuera posible, sustituirlas por otras que entrañen menor peligro.</t>
  </si>
  <si>
    <t>% de cumplimiento de las directrices</t>
  </si>
  <si>
    <r>
      <rPr>
        <vertAlign val="superscript"/>
        <sz val="8"/>
        <color indexed="8"/>
        <rFont val="Arial Unicode MS"/>
        <family val="2"/>
      </rPr>
      <t>(1)</t>
    </r>
    <r>
      <rPr>
        <sz val="8"/>
        <color indexed="8"/>
        <rFont val="Arial Unicode MS"/>
        <family val="2"/>
      </rPr>
      <t xml:space="preserve">: Reglamento de Seguridad y Salud en el Trabajo, DS N° 005-2012-TR  / (2):  Ley N° 29783 de seguridad y Salud en el Trabajo </t>
    </r>
  </si>
  <si>
    <t>EVIDENCIAS DE CUMPLIMIENTO</t>
  </si>
  <si>
    <t>RECOMENDACIÓN</t>
  </si>
  <si>
    <t>b) El cumplimiento de los requisitos legales pertinentes en materia de seguridad y salud en el trabajo, de los programas voluntarios, de la negociación colectiva en seguridad y salud en el trabajo, y de otras prescripciones que suscriba la organización.</t>
  </si>
  <si>
    <t>c) La garantía de que los trabajadores y sus representantes son consultados y participan activamente en todos los elementos del Sistema de Gestión de la Seguridad y Salud en el Trabajo.</t>
  </si>
  <si>
    <t>d) La mejora continua del desempeño del Sistema de Gestión de la Seguridad y Salud en el Trabajo.</t>
  </si>
  <si>
    <t>e) El Sistema de Gestión de la Seguridad y Salud en el Trabajo es compatible con los otros sistemas de gestión de la organización, o debe estar integrado en los mismos.</t>
  </si>
  <si>
    <t>PRINCIPIOS</t>
  </si>
  <si>
    <t>LIDERAZGO</t>
  </si>
  <si>
    <t>DIRECCIÓN</t>
  </si>
  <si>
    <t>COMPETENCIA</t>
  </si>
  <si>
    <t xml:space="preserve">Avance  de Cumplimiento </t>
  </si>
  <si>
    <t>% de Avance de Cumplimiento</t>
  </si>
  <si>
    <t xml:space="preserve"> c) Mantener los procesos productivos o de servicios de manera que sean seguros y saludables.</t>
  </si>
  <si>
    <t xml:space="preserve"> b) Mejorar el desempeño laboral en forma segura.</t>
  </si>
  <si>
    <t>f) Capacitar y entrenar anticipada y debidamente a los trabajadores.</t>
  </si>
  <si>
    <t>e) Mantener políticas de protección colectiva e individual.</t>
  </si>
  <si>
    <t>d) Integrar los planes y programas de prevención de riesgos laborales a los nuevos conocimientos de las ciencias, tecnologías, medio ambiente, organización del trabajo y evaluación de desempeño en base a condiciones de trabajo.</t>
  </si>
  <si>
    <t>b) Medidas de prevención, incluidas las relacionadas con los métodos de trabajo y de producción, que garanticen un mayor nivel de protección de la seguridad y salud de los trabajadores.</t>
  </si>
  <si>
    <t>I. COMPROMISO E INVOLUCRAMIENTO (PRINCIPIOS)</t>
  </si>
  <si>
    <t>III. PLANEAMIENTO Y APLICACIÓN (DIAGNOSTICO, PLANEAMIENTO PARA EL IPECR, OBJETIVOS Y PROGRAMA SST)</t>
  </si>
  <si>
    <t>IV. IMPLEMENTACION Y OPERACIÓN 
(ESTRUCTURA Y RESPONSABILIDADES, CAPACITACION, MEDIDAS DE PREVENCION, PREPARACION Y RESPUESTA ANTE EMERGENCIAS, CONTRATISTAS Y SUBCONTRATISTAS - EMPRESA, ENTIDAD PUBLICA O PRIVADA - DE SERVICIOS Y COOPERATIVAS, CONSULTA Y COMUNICACION).</t>
  </si>
  <si>
    <t>VI. VERIFICACION (SUPERVISION - MONITOREO - SEGUIMIENTO DE DESEMPEÑO, SALUD EN EL TRABAJO, ACCIDENTES - INCIDENTES PELIGROSOS E INCIDENTES - NO CONFORMIDAD - ACCION CORRECTIVA Y PREVENTIVA, INVESTIGACIÓN DE ACCIDENTES Y ENFERMEDADES OCUPACIONALES, CONTROL DE LAS OPERACIONES, GESTION DEL CAMBIO, AUDITORÍAS)</t>
  </si>
  <si>
    <t>PC</t>
  </si>
  <si>
    <t>II. POLITICA DE SEGURIDAD Y SALUD OCUPACIONAL (POLITICA, DIRECCION, LIDERAZGO, ORGANIZACIÓN, COMPETENCIA)</t>
  </si>
  <si>
    <t>V. EVALUACION NORMATIVA (REQUISITOS LEGALES Y DE OTRO TIPO)</t>
  </si>
  <si>
    <t>1)El empleador ha establecido procedimientos para identificar peligros y evaluar riesgos.</t>
  </si>
  <si>
    <t>4) El empleador actualiza la evaluación de riesgo una (01) vez al año como mínimo o cuando cambien las condiciones o se hayan producido daños.</t>
  </si>
  <si>
    <t>BASE LEGAL</t>
  </si>
  <si>
    <t xml:space="preserve">LINEAMIENTOS </t>
  </si>
  <si>
    <t>INDICADOR</t>
  </si>
  <si>
    <t>RESULTADOS DE CUMPLIMIENTO</t>
  </si>
  <si>
    <t>Ley 29783 Art.17, 18,19,20,21
D.S. N° 005-2012-TR Art. 23, 24</t>
  </si>
  <si>
    <t>Ley 29783 Art. 23</t>
  </si>
  <si>
    <t>El empleador ha definido los requisitos de competencia necesarios para cada puesto de trabajo y adopta disposiciones de capacitación en materia de seguridad y salud en el trabajo para que éste asuma sus deberes con responsabilidad.</t>
  </si>
  <si>
    <t>Ley 29783 Art. 26</t>
  </si>
  <si>
    <t>D.S. N° 005-2012-TR Art. 80</t>
  </si>
  <si>
    <t>Ley 29783 Art. 22 
D.S. N° 005-2012-TR Art. 81</t>
  </si>
  <si>
    <t>D.S. N° 005-2012-TR Art. 80 (j)</t>
  </si>
  <si>
    <t>Ley 29783 Art. 26, 48</t>
  </si>
  <si>
    <t xml:space="preserve">Ley 29783 Art. 27 , 51
</t>
  </si>
  <si>
    <t xml:space="preserve">ORGANIZACIÓN </t>
  </si>
  <si>
    <t>Ley 29783 Art. 37 /
D.S. N° 005-2012-TR Art. 78</t>
  </si>
  <si>
    <t>6) Participación en la identificación de riesgos y peligros
Los representantes de los trabajadores han participado en la identificación de peligros y evaluación de riesgos, han sugerido las medidas de control y verificado su aplicación.</t>
  </si>
  <si>
    <t>Ley 29783 Art. 38 /
D.S. N° 005-2012-TR Art.79</t>
  </si>
  <si>
    <t>Ley 29783 Art. 50 /
D.S. N° 005-2012-TR Art.77</t>
  </si>
  <si>
    <t>Ley 29783 Art. 57 /
D.S. N° 005-2012-TR Art. 82</t>
  </si>
  <si>
    <t>Ley 29783 Art. 57 /
D.S. N° 005-2012-TR Art. 77</t>
  </si>
  <si>
    <t>OBJETIVOS</t>
  </si>
  <si>
    <t>b)Reducción de los accidentes de trabajo y enfermedades ocupacionales.</t>
  </si>
  <si>
    <t>c)La mejora continua de los procesos, La gestión del cambio, La preparación y respuesta a situaciones de emergencia.</t>
  </si>
  <si>
    <t>e)Selección de criterios de medición para confirmar su logro.</t>
  </si>
  <si>
    <t>2)La empresa, entidad pública o privada cuenta con objetivos cuantificables de seguridad y salud en el trabajo que abarca a todos los niveles de la organización y están documentados.</t>
  </si>
  <si>
    <t>4)Se definen responsables de las actividades en el programa de seguridad y salud en el trabajo.</t>
  </si>
  <si>
    <t>1)Existe un programa anual de seguridad y salud en el trabajo.</t>
  </si>
  <si>
    <t>2)Las actividades programadas están relacionadas con el logro de los objetivos.</t>
  </si>
  <si>
    <t>3)Se definen tiempos y plazos para el cumplimiento y se realiza seguimiento periódico.</t>
  </si>
  <si>
    <t>4)Se señala dotación de recursos humanos y económicos</t>
  </si>
  <si>
    <t>5)Se establecen actividades preventivas ante los riesgos que inciden en la función de procreación del trabajador.</t>
  </si>
  <si>
    <t>PROGRAMA DE SEGURIDAD Y SALUD EN EL TRABAJO</t>
  </si>
  <si>
    <t>Ley 29783 Art. 39 /
D.S. N° 005-2012-TR Art. 80,</t>
  </si>
  <si>
    <t>ESTRUCTURA Y RESPONSABILIDADES</t>
  </si>
  <si>
    <t>Ley 29783 Art. 29 
D.S. N° 005-2012-TR Art.38</t>
  </si>
  <si>
    <t>Ley 29783 Art. 30
D.S. N° 005-2012-TR Art. 39</t>
  </si>
  <si>
    <t xml:space="preserve">Ley 29783 Art. 19, 75 </t>
  </si>
  <si>
    <t>c)Actúa en tomar medidas de prevención de riesgo ante modificaciones de las condiciones de trabajo.</t>
  </si>
  <si>
    <t>d)Realiza los exámenes médicos ocupacionales al trabajador antes, durante y al término de La relación laboral</t>
  </si>
  <si>
    <t>Ley 30222 Art. 49
D.S. N° 006-2014-TR Art. 101</t>
  </si>
  <si>
    <t>1)El Comité de Seguridad y Salud en el Trabajo está constituido de forma paritaria. (Para el caso de empleadores con 20 o más trabajadores).</t>
  </si>
  <si>
    <t>2)Existe al menos un Supervisor de Seguridad y Salud (para el caso de empleadores con menos de 20 trabajadores).</t>
  </si>
  <si>
    <t>3)El empleador considera las competencias del trabajador en materia de seguridad y salud en el trabajo, al asignarle sus labores.</t>
  </si>
  <si>
    <t>4)El empleador controla que solo el personal capacitado y protegido acceda a zonas de alto riesgo.</t>
  </si>
  <si>
    <t>5)El empleador prevé que la exposición a agentes físicos, químicos, biológicos, disergonómicos y psicosociales no generen daño al trabajador o trabajadora.</t>
  </si>
  <si>
    <t xml:space="preserve">Ley 29783 Art. 51 </t>
  </si>
  <si>
    <t xml:space="preserve">Ley 29783 Art. 55 </t>
  </si>
  <si>
    <t>Ley 29783 Art. 56</t>
  </si>
  <si>
    <t>Ley 29783 Art. 62</t>
  </si>
  <si>
    <t>Ley 29783 Art. 52</t>
  </si>
  <si>
    <t>6)El empleador asume los costos de las acciones de seguridad y salud ejecutadas en el centro de trabajo.</t>
  </si>
  <si>
    <t>7)El empleador toma medidas para transmitir al trabajador información sobre los riesgos en el centro de trabajo y las medidas de protección que corresponda.</t>
  </si>
  <si>
    <t>CAPACITACIÓN</t>
  </si>
  <si>
    <t>Ley 29783 Art. 27,62
D.S. N° 005-2012-TR Art. 98</t>
  </si>
  <si>
    <t>Ley 29783 Art. 62
D.S. N° 005-2012-TR Art. 28</t>
  </si>
  <si>
    <t>Ley 29783 Art. 74
D.S. N° 005-2012-TR Art. 29  ( e)</t>
  </si>
  <si>
    <t>D.S. N° 005-2012-TR Art. 29  ( b)</t>
  </si>
  <si>
    <t>a)El empleador imparte la capacitación dentro de la jornada de trabajo.</t>
  </si>
  <si>
    <t>b)El costo de las capacitaciones es íntegramente asumido por el empleador.</t>
  </si>
  <si>
    <t>c)Los representantes de los trabajadores han revisado el programa de capacitación.</t>
  </si>
  <si>
    <t>d)La capacitación se imparte por personal competente y con experiencia en la materia.</t>
  </si>
  <si>
    <t>e)Se ha capacitado a los integrantes del comité de seguridad y salud en el trabajo o al supervisor de seguridad y salud en el trabajo.</t>
  </si>
  <si>
    <t>Ley 29783 Art. 35 (b)
D.S. N° 005-2012-TR Art.66</t>
  </si>
  <si>
    <t xml:space="preserve">
D.S. N° 005-2012-TR Art.33 (g)</t>
  </si>
  <si>
    <t>f)Las capacitaciones están documentadas.</t>
  </si>
  <si>
    <t>b)Durante el desempeño de la labor.</t>
  </si>
  <si>
    <t>c)Específica en el puesto de trabajo o en la función que cada trabajador desempeña, cualquiera que sea la naturaleza del vínculo, modalidad o duración de su contrato.Cuando se produce cambios en las funciones que desempeña el trabajador.</t>
  </si>
  <si>
    <t>d)Cuando se produce cambios en las tecnologías o en los equipos de trabajo.</t>
  </si>
  <si>
    <t>e)En las medidas que permitan la adaptación a la evolución de los riesgos y la prevención de nuevos riesgos.</t>
  </si>
  <si>
    <t>f)Para la actualización periódica de los conocimientos.</t>
  </si>
  <si>
    <t>g)Utilización y mantenimiento preventivo de las maquinarias y equipos.</t>
  </si>
  <si>
    <t>Ley 29783 Art. 27, 49 (g)
D.S. N° 005-2012-TR Art.27</t>
  </si>
  <si>
    <t>MEDIDAS DE PREVENCIÓN</t>
  </si>
  <si>
    <t>e)En último caso, facilitar equipos de protección personal adecuados, asegurándose que los trabajadores los utilicen y conserven en forma correcta.</t>
  </si>
  <si>
    <t>b)Tratamiento, control o aislamiento de los peligros y riesgos, adoptando medidas técnicas o administrativas.</t>
  </si>
  <si>
    <t>c)Minimizar los peligros y riesgos, adoptando sistemas de trabajo seguro que incluyan disposiciones administrativas de control.</t>
  </si>
  <si>
    <t>d)Programar la sustitución progresiva y en la brevedad posible, de los procedimientos, técnicas, medios, sustancias y productos peligrosos por aquellos que produzcan un menor riesgo o ningún riesgo para el trabajador.</t>
  </si>
  <si>
    <t xml:space="preserve">Ley 29783 Art. 21
</t>
  </si>
  <si>
    <t>Ley 29783 Art. 24
D.S. N° 005-2012-TR Art. 83</t>
  </si>
  <si>
    <t>CONTRATISTAS Y SUBCONTRATISTAS</t>
  </si>
  <si>
    <t>1)La empresa, entidad pública o privada ha elaborado planes y procedimientos para enfrentar y responder ante situaciones de emergencias.</t>
  </si>
  <si>
    <t>2)Se tiene organizada la brigada para actuar en caso de: incendios, primeros auxilios, evacuación.</t>
  </si>
  <si>
    <t>3)La empresa, entidad pública o privada revisa los planes y procedimientos ante situaciones de emergencias en forma periódica.</t>
  </si>
  <si>
    <t>4)El empleador ha dado las instrucciones a los trabajadores para que en caso de un peligro grave e inminente puedan interrumpir sus labores y/o evacuar la zona de riesgo.</t>
  </si>
  <si>
    <t>b)La seguridad y salud de los trabajadores.</t>
  </si>
  <si>
    <t>c)La verificación de la contratación de los seguros de acuerdo a ley por cada empleador.</t>
  </si>
  <si>
    <t>d)La vigilancia del cumplimiento de la normatividad en materia de seguridad y salud en el trabajo por parte de la empresa, entidad pública o privada que destacan su personal.</t>
  </si>
  <si>
    <t xml:space="preserve">Ley 29783 Art. 68
</t>
  </si>
  <si>
    <t xml:space="preserve">Ley 29783 Art. 77
</t>
  </si>
  <si>
    <t>CONSULTA Y COMUNICACIÓN</t>
  </si>
  <si>
    <t>b) La convocatoria a las elecciones, la elección y el funcionamiento del comité de seguridad y salud en el trabajo.</t>
  </si>
  <si>
    <t>d) La identificación de los peligros y la evaluación de los riesgos al interior de cada unidad empresarial y en la elaboración del mapa de riesgos.</t>
  </si>
  <si>
    <t>c) El reconocimiento de los representantes de los trabajadores a fin de que ellos estén sensibilizados y comprometidos con el sistema.</t>
  </si>
  <si>
    <t xml:space="preserve">Ley 29783 Art.19
</t>
  </si>
  <si>
    <t>2)Todos los trabajadores tienen el mismo nivel de protección en materia de seguridad y salud en el trabajo sea que tengan vínculo laboral con el empleador o con contratistas, subcontratistas, empresa especiales de servicios o cooperativas de trabajadores.</t>
  </si>
  <si>
    <t>2)Los trabajadores han sido consultados ante los cambios realizados en las operaciones, procesos y organización del trabajo que repercuta en su seguridad y salud.</t>
  </si>
  <si>
    <t>3)Existe procedimientos para asegurar que las informaciones pertinentes lleguen a los trabajadores correspondientes de la organización</t>
  </si>
  <si>
    <t xml:space="preserve">Ley 29783 Art.70
</t>
  </si>
  <si>
    <t xml:space="preserve">Ley 29783 Art.71
</t>
  </si>
  <si>
    <t>Ley 29783 Art. 37
D.S. N° 005-2012-TR Art.76</t>
  </si>
  <si>
    <t>Ley 29783 Art. 34
D.S. N° 005-2012-TR Art.74</t>
  </si>
  <si>
    <t>Ley 29783 Art. 65 /
D.S. N° 005-2012-TR Art.42 (s)</t>
  </si>
  <si>
    <t xml:space="preserve">Ley 29783 Art. 61
</t>
  </si>
  <si>
    <t>Ley 29783 Art. 66
D.S. N° 005-2012-TR Art.100</t>
  </si>
  <si>
    <t>Ley 29783 Art. 67</t>
  </si>
  <si>
    <t xml:space="preserve">Ley 29783 Art. 67
</t>
  </si>
  <si>
    <t xml:space="preserve">Ley 29783 Art. 69
</t>
  </si>
  <si>
    <t>e)Las informaciones relativas a las máquinas, equipos, productos, sustancias o útiles de trabajo son comprensibles para los trabajadores.</t>
  </si>
  <si>
    <t>d)Cooperar y participar en el proceso de investigación de los accidentes de trabajo, incidentes peligrosos, otros incidentes y las enfermedades ocupacionales cuando la autoridad competente lo requiera.</t>
  </si>
  <si>
    <t>e)Velar por el cuidado integral individual y colectivo, de su salud física y mental.</t>
  </si>
  <si>
    <t>REQUISITOS LEGALES Y DE OTRO TIPO</t>
  </si>
  <si>
    <t>i)Reportar a los representantes de seguridad de forma inmediata, la ocurrencia de cualquier accidente de trabajo, incidente peligroso o incidente.</t>
  </si>
  <si>
    <t xml:space="preserve">Ley 29783 Art. 79
</t>
  </si>
  <si>
    <t xml:space="preserve"> b) Adoptar las medidas preventivas y correctivas necesarias para eliminar o controlar los peligros asociados al trabajo.
 </t>
  </si>
  <si>
    <t>SALUD EN EL TRABAJO</t>
  </si>
  <si>
    <t xml:space="preserve">b) A título personal, sobre los resultados de los informes médicos previos a la asignación de un puesto de trabajo y los relativos a la evaluación de su salud. </t>
  </si>
  <si>
    <t>Ley 29783 Art. 82
D.S. N° 005-2012-TR Art.110</t>
  </si>
  <si>
    <t>INVESTIGACIÓN DE ACCIDENTES Y ENFERMEDADES OCUPACIONALES</t>
  </si>
  <si>
    <t>CONTROL OPERACIONAL</t>
  </si>
  <si>
    <t>VII. CONTROL DE INFORMACION Y DOCUMENTOS (DOCUMENTOS, CONTROL DE LA DOCUMENTACIÓN Y DE LOS DATOS, GESTION DE LOS REGISTROS)</t>
  </si>
  <si>
    <t>CONTROL DE LA DOCUMENTACIÓN Y DE LOS DATOS</t>
  </si>
  <si>
    <t>VIII. REVISION POR LA DIRECCION (GESTION DE LA MEJORA CONTINUA)</t>
  </si>
  <si>
    <t>b)El establecimiento de estándares de seguridad.</t>
  </si>
  <si>
    <t>c)La medición y evaluación periódica del desempeño con respecto a ls estándares de la empresa, entidad pública o privada.</t>
  </si>
  <si>
    <t>d)La corrección y reconocimiento del desempeño</t>
  </si>
  <si>
    <t>1)El empleador proporciona los recursos necesarios para que se implemente un sistema de gestión de seguridad y salud en el trabajo.</t>
  </si>
  <si>
    <t>2)Se ha cumplido lo planificado en los diferentes programas de seguridad y salud en el trabajo.</t>
  </si>
  <si>
    <t>3)Se implementan acciones preventivas de seguridad y salud en el trabajo para asegurar la mejora continua.</t>
  </si>
  <si>
    <t>4)Se reconoce el desempeño del trabajador para mejorar la autoestima y se fomenta el trabajo en equipo.</t>
  </si>
  <si>
    <t>5)Se realizan actividades para fomentar una cultura de prevención de riesgos del trabajo en toda la empresa, entidad pública o privada.</t>
  </si>
  <si>
    <t>6)Se promueve un buen clima laboral para reforzar la empatía entre empleador y trabajador y viceversa.</t>
  </si>
  <si>
    <t>7)Existen medios que permiten el aporte de los trabajadores al empleador en materia de seguridad y salud en el trabajo.</t>
  </si>
  <si>
    <t>8)Existen mecanismos de reconocimiento del personal proactivo interesado en el mejoramiento continuo de la seguridad y salud en el trabajo.</t>
  </si>
  <si>
    <t>9)Se tiene evaluado los principales riesgos que ocasionan mayores pérdidas.</t>
  </si>
  <si>
    <t>10)Se fomenta la participación de los representantes de trabajadores y de las organizaciones sindicales en las decisiones sobre la seguridad y salud en el trabajo.</t>
  </si>
  <si>
    <t>1)Existe una política documentada en materia de seguridad y salud en el trabajo, específica y apropiada para la empresa, entidad pública o privada.</t>
  </si>
  <si>
    <t>2)La política de seguridad y salud en el trabajo está firmada por la máxima autoridad de la empresa, entidad pública o privada.</t>
  </si>
  <si>
    <t>3)La politica ha sido difundida a todo el personal del trabajo</t>
  </si>
  <si>
    <t>4)La politica es facilmente accesible.</t>
  </si>
  <si>
    <t>5)La politica es actualizada periódicamente y ponerse a disposición de las partes interesadas externas, según corresponda.</t>
  </si>
  <si>
    <t>1)Se toman decisiones en base al análisis de inspecciones, auditorias, informes de investigación de accidentes, informe de estadísticas, avances de programas de seguridad y salud en el trabajo y opiniones de trabajadores, dando el seguimiento de las mismas.</t>
  </si>
  <si>
    <t>2)El empleador delega funciones y autoridad al personal encargado de implementar el sistema de gestión de Seguridad y Salud en el Trabajo.</t>
  </si>
  <si>
    <t>1)El empleador asume el liderazgo en la gestión de la seguridad y salud en el trabajo.</t>
  </si>
  <si>
    <t>2)El empleador dispone los recursos necesarios para mejorar la gestión de la seguridad y salud en el trabajo.</t>
  </si>
  <si>
    <t>1)Existen responsabilidades específicas en seguridad y salud en el trabajo de los niveles de mando de la empresa, entidad pública o privada.</t>
  </si>
  <si>
    <t>2)El Comité o Supervisor de Seguridad y Salud en el Trabajo participa en la definición de estímulos y sanciones.</t>
  </si>
  <si>
    <t>1)Se ha realizado una evaluación inicial o estudio de línea base como diagnóstico de la salud y seguridad en el trabajo .</t>
  </si>
  <si>
    <t>2)Los resultados han sido comparados con lo establecido en la Ley de SST y su Reglamento y otros dispositivos legales pertinentes, y servirán de base para planificar, aplicar el sistema y como referencia para medir su mejora continua.</t>
  </si>
  <si>
    <t>La planificación, desarrollo y aplicación del Sistema de Gestión de la Seguridad y Salud en el Trabajo permite a la empresa:
a) Cumplir, como mínimo, las disposiciones de las leyes y reglamentos nacionales, los acuerdos convencionales y otras derivadas de la práctica preventiva.</t>
  </si>
  <si>
    <t>2)Los Procedimientos comprenden: 
a)Todas las actividades 
b)Todo el personal 
c)Todas las intalaciones</t>
  </si>
  <si>
    <t>3) El empleador aplica las siguientes medidas de prevención de los riesgos laborales:    
a) Gestionar los riesgos, sin excepción, eliminándolos en su origen y aplicando sistemas de control a aquellos que no se puedan eliminar.</t>
  </si>
  <si>
    <t>1)La empresa, entidad pública o privada tiene un procedimiento para identificar, acceder y monitorear el cumplimiento de la normatividad aplicable al sistema de gestión de seguridad y salud en el trabajo y se mantiene actualizada</t>
  </si>
  <si>
    <t>2)La empresa, entidad pública o privada con 20 o más trabajadores ha elaborado su Reglamento Interno de Seguridad y Salud en el Trabajo.</t>
  </si>
  <si>
    <t>3)La empresa, entidad pública o privada con 20 o más trabajadores tiene un Libro del Comité de Seguridad y Salud en el Trabajo (Salvo que una norma sectorial no establezca un número mínimo inferior).</t>
  </si>
  <si>
    <t>4)Los equipos a presión que posee la empresa entidad pública o privada tienen su libro de servicio autorizado por el MTPE.</t>
  </si>
  <si>
    <t>5)El empleador adopta las medidas necesarias y oportunas, cuando detecta que la utilización de ropas y/o equipos de trabajo o de protección personal representan riesgos específicos para la seguridad y salud de los trabajadores.</t>
  </si>
  <si>
    <t>6)El empleador toma medidas que eviten las labores peligrosas a trabajadoras en periodo de embarazo o lactancia conforme a ley.</t>
  </si>
  <si>
    <t>7)El empleador no emplea a niños, ni adolescentes en actividades peligrosas.</t>
  </si>
  <si>
    <t>8)El empleador evalúa el puesto de trabajo que va a desempeñar un adolescente trabajador previamente a su incorporación laboral a fin de determinar la naturaleza, el grado y la duración de la exposición al riesgo, con el objeto de adoptar medidas preventivas necesarias.</t>
  </si>
  <si>
    <t>1)La vigilancia y control de la seguridad y salud en el trabajo permite evaluar con regularidad los resultados logrados en materia de seguridad y salud en el trabajo.</t>
  </si>
  <si>
    <t>3)El monitoreo permite la medición cuantitativa y cualitativa apropiadas.</t>
  </si>
  <si>
    <t>4)Se monitorea el grado de cumplimiento de los objetivos de la seguridad y salud en el trabajo.</t>
  </si>
  <si>
    <t>1)El empleador realiza exámenes médicos antes, durante y al término de la relación laboral a los trabajadores (incluyendo a los adolescentes).</t>
  </si>
  <si>
    <t>1)El empleador informa a los trabajadores:a) A título grupal, de las razones para los exámenes de salud ocupacional e investigaciones en relación con los riesgos para la seguridad y salud en los puestos de trabajo.</t>
  </si>
  <si>
    <t>2)Los resultados de los exámenes médicos son considerados para tomar acciones preventivas o correctivas al respecto.</t>
  </si>
  <si>
    <t>1)El empleador notifica al Ministerio de Trabajo y Promoción del Empleo los accidentes de trabajo mortales dentro de las 24 horas de ocurridos.</t>
  </si>
  <si>
    <t>2)El empleador notifica al Ministerio de Trabajo y Promoción del Empleo, dentro de las 24 horas de producidos, los incidentes peligrosos que han puesto en riesgo la salud y la integridad física de los trabajadores y/o a la población.</t>
  </si>
  <si>
    <t>3)Se implementan las medidas correctivas propuestas en los registros de accidentes de trabajo, incidentes peligrosos y otros incidentes.</t>
  </si>
  <si>
    <t>4)Se implementan las medidas correctivas producto de la no conformidad hallada en las auditorías de seguridad y salud en el trabajo, revisiones del sistema durante el proceso.</t>
  </si>
  <si>
    <t>1)El empleador ha realizado las investigaciones de accidentes de trabajo, enfermedades ocupacionales e incidentes peligrosos, y ha comunicado a la autoridad administrativa de trabajo, indicando las medidas correctivas y preventivas adoptadas.</t>
  </si>
  <si>
    <t>2)Se investiga los accidentes de trabajo, enfermedades ocupacionales e incidentes peligrosos para:
a)Determinar las causas e implementar las medidas correctivas.
b)Comprobar la eficacia de las medidas de seguridad y salud vigentes al momento de hecho.
c)Determinar la necesidad modificar dichas medidas.</t>
  </si>
  <si>
    <t>3)Se toma medidas correctivas para reducir las consecuencias de accidentes.</t>
  </si>
  <si>
    <t>4)Se ha documentado los cambios en los procedimientos como consecuencia de las acciones correctivas.</t>
  </si>
  <si>
    <t>5)El trabajador ha sido transferido en caso de accidente de trabajo o enfermedad ocupacional a otro puesto que implique menos riesgo.</t>
  </si>
  <si>
    <t>1)La empresa , entidad publica o privada ha identificado las operaciones y actividades que están asociadas con riesgos donde las medidas de control necesitan ser aplicadas.</t>
  </si>
  <si>
    <t>2)La empresa , entidad publica o privada ha establecido procedimientos para el diseño del lugar de trabajo, procesos operativos, instalaciones, maquinarias y organización del trabajo que incluye la adaptación a las capacidades humanas a modo de reducir los riesgos en sus fuentes.</t>
  </si>
  <si>
    <t>1)Se ha evaluado las medidas de seguridad debido a cambios internos, método de trabajo, estructura organizativa y cambios externos normativos, conocimientos en el campo de la seguridad, cambios tecnológicos, adaptándose las medidas de prevención antes de introducirlos.</t>
  </si>
  <si>
    <t>1)Se cuenta con un programa de auditorías.</t>
  </si>
  <si>
    <t>2)El empleador realiza auditorías internas periódicas para comprobar la adecuada aplicación del sistema de gestión de la seguridad y salud en el trabajo.</t>
  </si>
  <si>
    <t>3)Las auditorías externas son realizadas por auditores independientes con la participación de los trabajadores o sus representantes.</t>
  </si>
  <si>
    <t>4)Los resultados de las auditorías son comunicados a la alta dirección de la empresa, entidad pública o privada.</t>
  </si>
  <si>
    <t>19La empresa, entidad pública o privada establece y mantiene información en medios apropiados para describir los componentes del sistema de gestión y su relación entre ellos.</t>
  </si>
  <si>
    <t>2)Los procedimientos de la empresa, entidad pública o privada, en la gestión de la seguridad y salud en el trabajo, se revisan periódicamente.</t>
  </si>
  <si>
    <t>4)El empleador entrega adjunto a los contratos de trabajo las recomendaciones de seguridad y salud en el trabajo considerando los riesgos del centro de labores y los relacionados con el puesto o función, el primer día de labores.</t>
  </si>
  <si>
    <t>c)Garantizar que las sugerencias de los trabajadores o de sus representantes sobre seguridad y salud en el trabajo se reciban y atiendan en forma oportuna y adecuada</t>
  </si>
  <si>
    <t>d)Elaborado un mapa de riesgos del centro de trabajo y lo exhibe en un lugar visible.</t>
  </si>
  <si>
    <t>b)Capacitado al trabajador en referencia al contenido del reglamento interno de seguridad.</t>
  </si>
  <si>
    <t>5)El empleador ha:
a)Facilitado al trabajador una copia del reglamento interno de seguridad y salud en el trabajo.</t>
  </si>
  <si>
    <t>c)Asegurado poner en práctica las medidas de seguridad y salud en el trabajo.</t>
  </si>
  <si>
    <t>c)Se adopten disposiciones para que se cumplan dichos requisitos antes de utilizar los bienes y servicios mencionados.</t>
  </si>
  <si>
    <t>b)Se identifiquen las obligaciones y los requisitos tanto legales como de la propia organización en materia de seguridad y salud en el trabajo antes de la adquisición de bienes y servicios.</t>
  </si>
  <si>
    <t>1)La empresa, entidad pública o privada establece procedimientos para el control de los documentos que se generen por esta lista de verificación.</t>
  </si>
  <si>
    <t>2)Este control asegura que los documentos y datos:
a)Puedan ser fácilmente localizados.
b)Puedan ser analizados y verificados periódicamente.
c)Están disponibles en los locales.
d)Sean removidos cuando los datos sean obsoletos.
e)Sean adecuadamente archivados.</t>
  </si>
  <si>
    <t>1)El empleador ha implementado registros y documentos del sistema de gestión actualizados y a disposición del trabajador referido a:
a)Registro de accidentes de trabajo, enfermedades ocupacionales, incidentes peligrosos y otros incidentes, en el que deben constar la investigación y las medidas correctivas.</t>
  </si>
  <si>
    <t>b)Registro de exámenes médicos ocupacionales.</t>
  </si>
  <si>
    <t>c)Registro del monitoreo de agentes físicos, químicos, biológicos,
psicosociales y factores de riesgo disergonómicos.</t>
  </si>
  <si>
    <t>d)Registro de inspecciones internas de seguridad y salud en el trabajo.</t>
  </si>
  <si>
    <t>e)Registro de estadísticas de seguridad y salud.</t>
  </si>
  <si>
    <t>f)Registro de equipos de seguridad o emergencia.</t>
  </si>
  <si>
    <t>g)Registro de inducción, capacitación, entrenamiento y simulacros de emergencia.</t>
  </si>
  <si>
    <t>h)Registro de auditorías.</t>
  </si>
  <si>
    <t>2)Los registros mencionados son:
a) Legibles e identificables.
b)Permite su seguimiento.
C))Son archivados y adecuadamente protegidos.</t>
  </si>
  <si>
    <t>3)La empresa, entidad pública o privada cuenta con registro de accidente de trabajo y enfermedad ocupacional e incidentes peligrosos y otros incidentes
ocurridos a:
a)Sus trabajadores.
b)Trabajadores de intermediación laboral y/o tercerización.
c)Beneficiarios bajo modalidades formativas.
d)Personal que presta servicios de manera independiente, desarrollando sus actividades total o parcialmente en las instalaciones de la empresa, entidad pública o privada.</t>
  </si>
  <si>
    <t>1)La alta dirección:
Revisa y analiza periódicamente el sistema de gestión para asegurar que es apropiada y efectiva.</t>
  </si>
  <si>
    <t>4)La investigación y auditorías permiten a la dirección de la empresa, entidad pública o privada lograr los fines previstos y determinar, de ser el caso, cambios en la política y objetivos del sistema de gestión de seguridad y salud en el trabajo.</t>
  </si>
  <si>
    <t>6)El empleador ha modificado las medidas de prevención de riesgos laborales cuando resulten inadecuadas e insuficientes para garantizar la seguridad y salud de los trabajadores incluyendo al personal de los regímenes de intermediación y tercerización, modalidad formativa e incluso a los que prestan servicios de manera independiente, siempre que éstos desarrollen sus actividades total o parcialmente en las instalaciones de la empresa, entidad pública o privada durante el desarrollo de las operaciones.</t>
  </si>
  <si>
    <t>5)La investigación de los accidentes, enfermedades ocupacionales,
incidentes peligrosos y otros incidentes, permite identificar:
a)Las causas inmediatas (actos y condiciones subestándares),
b)Las causas básicas (factores personales y factores del trabajo)
c)Deficiencia del sistema de gestión de la seguridad y salud en el trabajo, para la planificación de la acción correctiva pertinente.</t>
  </si>
  <si>
    <t>i)Los resultados de los programas anuales de seguridad y salud en el trabajo.</t>
  </si>
  <si>
    <t>h)La información pertinente nueva.</t>
  </si>
  <si>
    <t>g)Los cambios en las normas.</t>
  </si>
  <si>
    <t>e)Los resultados y recomendaciones de las auditorías y evaluaciones realizadas por la dirección de la empresa, entidad pública o privada.</t>
  </si>
  <si>
    <t>b)Los resultados de la identificación de los peligros y evaluación de los riesgos.</t>
  </si>
  <si>
    <t>2)Las disposiciones adoptadas por la dirección para la mejora continua del sistema de gestión de la seguridad y salud en el trabajo, deben tener en cuenta:
a)Los objetivos de la seguridad y salud en el trabajo de la empresa, entidad pública o privada.</t>
  </si>
  <si>
    <t xml:space="preserve">Ley 29783 Art. 40
</t>
  </si>
  <si>
    <t xml:space="preserve">Ley 29783 Art. 49 (d)
</t>
  </si>
  <si>
    <t>D.S. N° 005-2012-TR Art.89</t>
  </si>
  <si>
    <t xml:space="preserve">Ley 29783 Art. 44
</t>
  </si>
  <si>
    <t>Ley 29783 Art. 92
D.S. N° 005-2012-TR Art.122</t>
  </si>
  <si>
    <t xml:space="preserve">Ley 29783 Art. 90
</t>
  </si>
  <si>
    <t>Ley 29783 Art. 43</t>
  </si>
  <si>
    <t>Ley 29783 Art. 70</t>
  </si>
  <si>
    <t xml:space="preserve">Ley 29783 Art. 17
</t>
  </si>
  <si>
    <t xml:space="preserve">Ley 29783 Art. 47
</t>
  </si>
  <si>
    <t xml:space="preserve">Ley 29783 Art. 37
</t>
  </si>
  <si>
    <t xml:space="preserve">Ley 29783 Art. 35 </t>
  </si>
  <si>
    <t xml:space="preserve">
D.S. N° 005-2012-TR Art.84</t>
  </si>
  <si>
    <t>Ley 29783 Art. 28
D.S. N° 005-2012-TR Art.33</t>
  </si>
  <si>
    <t>OHSAS 18001:2007 (4.5.4)</t>
  </si>
  <si>
    <t>OHSAS 18001:2007 (4.4.5)</t>
  </si>
  <si>
    <t>Ley 29783 Art. 87</t>
  </si>
  <si>
    <t>d)La investigación de accidentes, enfermedades ocupacionales, incidentes peligrosos y otros incidentes relacionados con el trabajo</t>
  </si>
  <si>
    <t>Ley 29783 Art.44</t>
  </si>
  <si>
    <t>D.S. N° 005-2012-TR Art.88</t>
  </si>
  <si>
    <t>Ley 29783 Art. 83</t>
  </si>
  <si>
    <t>Ley 29783 Art. 46</t>
  </si>
  <si>
    <t>Ley 29783 Art.20</t>
  </si>
  <si>
    <t>Dirección:</t>
  </si>
  <si>
    <t>1)El empleador que asume el contrato principal en cuyas instalaciones desarrollan actividades, trabajadores de contratistas, subcontratistas, empresas especiales de servicios y cooperativas de trabajadores, garantiza:
a)La coordinación de la gestión en prevención de riesgos laborales.</t>
  </si>
  <si>
    <t>Los trabajadores cumplen con:
a)Las normas, reglamentos e instrucciones de los programas de seguridad y salud en el trabajo que se apliquen en el lugar de trabajo y con las instrucciones que les impartan sus superiores jerárquicos directos.</t>
  </si>
  <si>
    <t>2)La supervisión permite:
 a) Identificar las fallas o deficiencias en el Sistema de Gestión de la Seguridad y Salud en el Trabajo.</t>
  </si>
  <si>
    <t>LISTA DE VERIFICACIÓN DE CUMPLIMIENTO LEGAL DE UN SISTEMA DE GESTIÓN DE SEGURIDAD Y SALUD EN EL TRABAJO-DIAGNÓSTICO DE LINEA BASE</t>
  </si>
  <si>
    <t>DIAGNÓSTICO</t>
  </si>
  <si>
    <t xml:space="preserve">PLANEAMIENTO 
PARA LA 
IDENTIFICACIÓN 
DE PELIGROS,
 EVALUACIÓN Y
 CONTROL DE LOS
 RIESGOS (IPERC) </t>
  </si>
  <si>
    <t>PREPARACIÓN Y RESPUESTA ANTE EMERGENCIAS</t>
  </si>
  <si>
    <t>SUPERVISIÓN, MONITOREO Y SEGUIIENTO DE DESEMPEÑO</t>
  </si>
  <si>
    <t xml:space="preserve">ACCIDENTES, INCIDENTES PELIGROSOS E INCIDENTES, NO CONFORMIDAD, ACCIÓN CORRECTIVA Y PREVENTIVA: 
</t>
  </si>
  <si>
    <t>GESTIÓN DEL CAMBIO</t>
  </si>
  <si>
    <t>AUDITORÍAS</t>
  </si>
  <si>
    <t>GESTIÓN DE LOS REGISTROS</t>
  </si>
  <si>
    <t>El empleador es responsable de:
a) Garantizar La seguridad y salud de los trabajadores.</t>
  </si>
  <si>
    <t>b)Actúa para mejorar el nivel de seguridad y salud en el trabajo.</t>
  </si>
  <si>
    <t>h)Uso apropiado de los materiales peligrosos.</t>
  </si>
  <si>
    <t>9)La empresa, entidad pública o privada dispondrá lo necesario para que:
a)Las máquinas, equipos, sustancias, productos o útiles de trabajo no constituyan una fuente de peligro.</t>
  </si>
  <si>
    <t>d)Las instrucciones, manuales, avisos de peligro u otras medidas de precaución colocadas en los equipos y maquinarias estén traducido al castellano.</t>
  </si>
  <si>
    <t>b)Usar adecuadamente los instrumentos y materiales de trabajo, así como los equipos de protección personal y colectiva.</t>
  </si>
  <si>
    <t>c)No operar o manipular equipos, maquinarias, herramientas u otros elementos para los cuales no hayan sido autorizados y, en caso de ser necesario, capacitados.</t>
  </si>
  <si>
    <t>f)Someterse a exámenes médicos obligatorios</t>
  </si>
  <si>
    <t>g) Participar en los organismos paritarios de seguridad y salud en el trabajo.</t>
  </si>
  <si>
    <t>h)Comunicar al empleador situaciones que ponga o pueda poner en riesgo su seguridad y salud y/o las instalaciones físicas.</t>
  </si>
  <si>
    <t>j)Concurrir a la capacitación y entrenamiento sobre seguridad y salud en el trabajo.</t>
  </si>
  <si>
    <t>3)El empleador establece y mantiene disposiciones y procedimientos para:
a) Recibir, documentar y responder adecuadamente a las comunicaciones internas y externas relativas a la seguridad y salud en el trabajo.</t>
  </si>
  <si>
    <t>b)Garantizar la comunicación interna de la información relativa a la seguridad y salud en el trabajo entre los distintos niveles y cargos de la organización.</t>
  </si>
  <si>
    <t>f)Las recomendaciones del Comité de seguridad y salud, o del Supervisor de seguridad y salud.</t>
  </si>
  <si>
    <t>b)Se proporcione información y capacitación sobre la instalación, adecuada utilización y mantenimiento preventivo de las maquinarias y equipos.</t>
  </si>
  <si>
    <t>1)Los objetivos se centran en el logro de resultados realistas y posibles de aplicar, que comprende:
a)Reducción de los riesgos del trabajo.</t>
  </si>
  <si>
    <t>2)Se han realizado capacitaciones de seguridad y salud en el trabajo:
a)Al momento de la contratación, cualquiera sea la modalidad o duración.</t>
  </si>
  <si>
    <t>1)Las medidas de prevención y protección se aplican en el orden de prioridad:
a)Eliminación de los peligros y riesgos.</t>
  </si>
  <si>
    <t>1)Los trabajadores han participado en:
a) La consulta, información y capacitación en todos los aspectos de la seguridad y salud en el trabajo.</t>
  </si>
  <si>
    <t>POLÍTICA</t>
  </si>
  <si>
    <t>Presupuesto anual</t>
  </si>
  <si>
    <t>Programa de valores, bono de produccón, buen almuerzo (parrillada)</t>
  </si>
  <si>
    <t>Aniversario de la empresa, Programa fanaticos del Fitnes</t>
  </si>
  <si>
    <t>En la reunión de CSST, los representantes de los trabajadores dansu punto de vista. Es analizado.</t>
  </si>
  <si>
    <t>Se recomienda:
* Incluir en su totalidad la política de SST en la inducción.</t>
  </si>
  <si>
    <t>Se encuentra en la entrada de la planta</t>
  </si>
  <si>
    <t>6)La Política del Sistema de Gestión de la Seguridad y Salud en el Trabajo incluye, como mínimo, los siguientes principios y objetivos fundamentales respecto de los cuales la organización expresa su compromiso:
a) La protección de la seguridad y salud de todos los miembros de la organización mediante la prevención de las lesiones, dolencias, enfermedades e incidentes relacionados con el trabajo.</t>
  </si>
  <si>
    <t>En la Política de Mayo del  2015.</t>
  </si>
  <si>
    <t>Se indica en la política de Seguridad y Salud en el Trabajo versión Mayo del  2015 .</t>
  </si>
  <si>
    <t>Se indica la política de Seguridad y Salud en el Trabajo versión Mayo del  2015 .</t>
  </si>
  <si>
    <t xml:space="preserve">Se cuenta con un presupuesto de Seguridad Industrial el que contempla  la realización de auditorías, mantenimiento de equipos y suministros de implementos de seguridad. </t>
  </si>
  <si>
    <t>b) El diseño de los puestos de trabajo, ambientes de trabajo, la selección de equipos y métodos de trabajo, la atenuación del trabajo monótono y repetitivo, todos estos deben estar orientados a garantizar la salud y seguridad del  trabajador.</t>
  </si>
  <si>
    <t>Hay procedimiento de EPPs</t>
  </si>
  <si>
    <t>5) La evaluación de riesgos considera:
a)Cotroles periódicos de la salud de los trabajadores y de las condiciones de trabajo para detectar situaciones potencialmente peligrosas.</t>
  </si>
  <si>
    <t>d)Definición de metas, indicadores, responsabilidades.</t>
  </si>
  <si>
    <t>Hay presupuesto para SST.</t>
  </si>
  <si>
    <t>Está pendiente capacitar a cerca de la nueva máquina impelmenatda en el área de materia prima.</t>
  </si>
  <si>
    <t>Programado</t>
  </si>
  <si>
    <t>No hay accidentes mortales.</t>
  </si>
  <si>
    <t>No ha ocurrido incidente peligroso.</t>
  </si>
  <si>
    <t>Está en proceso la verifiacción y puesta en marcha de la máquian nueva en el área de materia prima.</t>
  </si>
  <si>
    <t>6)El empleador mantiene procedimientos para garantizar que:
a)Se identifiquen, evalúen e incorporen en las especificaciones relativas a compras y arrendamiento financiero, disposiciones relativas al cumplimiento por parte de la organización de los requisitos de seguridad y salud.</t>
  </si>
  <si>
    <t>GESTIÓN DE LA MEJORA CONTINUA</t>
  </si>
  <si>
    <t>3)La metodolgia de mejoramiento continuo considera:
a)La identificación de las desviaciones de las prácticas y condiciones aceptadas como seguras.</t>
  </si>
  <si>
    <t>Gerente General</t>
  </si>
  <si>
    <t>Privado</t>
  </si>
  <si>
    <t>Las inspecciones de seguridad, capacitaciones, simulacros, etc</t>
  </si>
  <si>
    <t>Pólitica de HS&amp;E está firmada</t>
  </si>
  <si>
    <t>En la Induccón de HS&amp;E, a la entrada da la planta.</t>
  </si>
  <si>
    <t>Última actualización mayo 2015</t>
  </si>
  <si>
    <t>Los trabajadores son consultados</t>
  </si>
  <si>
    <t>Hay registros de participación del representante del empleador.</t>
  </si>
  <si>
    <t>Procedimiento de competencias</t>
  </si>
  <si>
    <t>Retroalimentación al personal, y sanciones por incumplimiento del reglamento.</t>
  </si>
  <si>
    <t>Actividades de mantenimiento preventivo</t>
  </si>
  <si>
    <t>Responsables de las inspecciones de seguridad, capacitaciones, etc</t>
  </si>
  <si>
    <t>El programa de capaciatciones se envio a los representantes del CSST</t>
  </si>
  <si>
    <t>Todo personal nuevo (propios, contratistas, subcontratistas, transportistas, etc) son capacitados en las Induccioens de seguridad y salud en el trabajo</t>
  </si>
  <si>
    <t xml:space="preserve">Para puestos específicos son entrenados </t>
  </si>
  <si>
    <t>No se tiene programado en el plan de capacitaciones</t>
  </si>
  <si>
    <t>c)Los resultados de los exámenes médicos no son posibles de uso para ejercer discriminación.</t>
  </si>
  <si>
    <t>Estamos en proceso de armar el grupo de auditores y realizar auditorias.</t>
  </si>
  <si>
    <t xml:space="preserve">En proceso de realizar las capacitaciones para luego establecer el programa de auditorias. </t>
  </si>
  <si>
    <t>En digital y otras en físico.</t>
  </si>
  <si>
    <t>Solo auditoría externa, y en oproceso de elaboración de auditorías internas.</t>
  </si>
  <si>
    <t>c)Los resultados de la supervisión y medición de la eficiencia.</t>
  </si>
  <si>
    <t>Amonestaciones por incumplimiento del regklamento de SST y bono de producción por mantener el año sin lesiones.</t>
  </si>
  <si>
    <t>Monitoreos anuales de: Ergoonomia, Psicosocial, Medico, e higiene industrial</t>
  </si>
  <si>
    <t>Hay un formato llamado Recorrido diario de seguridad donde incluye la retroalimentacion trabajador-empleador , Cada mes todo colaborador platica durante cinco minutos en temas de seguridad con el gerente general.</t>
  </si>
  <si>
    <t>Interaccion constante entre el empleador y trabajador.</t>
  </si>
  <si>
    <t>Se cuenta con IPERc en cada area.</t>
  </si>
  <si>
    <t>Supervision constante</t>
  </si>
  <si>
    <t>Se está trabajando para que se integren los sistemas de gesion de Calidad, Medio Ambiente y SST.</t>
  </si>
  <si>
    <t>Se toman desiciones según el analisis actual.
Se verifica el estado de near misses (Condiciones y actos inseguros encontrados, se hacen seguimiento, y se levantan las obervaciones)</t>
  </si>
  <si>
    <t>Descritas en el procedimiento MOF</t>
  </si>
  <si>
    <t>Por medio de los prevencionistas de riesgos y el equipo de SST.</t>
  </si>
  <si>
    <t>Evaluación de cumplimiento de requisitos legales</t>
  </si>
  <si>
    <t>Estamos en proceso de cumplimiento legal de las OHSAS 18001</t>
  </si>
  <si>
    <t>Se evidencia IPERC</t>
  </si>
  <si>
    <t>Se evidencia en el alcance de todos los procedimientos de la empresa</t>
  </si>
  <si>
    <t>Programa SAFESTART (Capactacion El Lado Humano de la seguridad, el cual consiste en Concientizar al personal)</t>
  </si>
  <si>
    <t>Se evidencia IPERC, y monioreo ergonomico</t>
  </si>
  <si>
    <t>Sustitucion de quimicos</t>
  </si>
  <si>
    <t>Se evidencia formato de asistencia</t>
  </si>
  <si>
    <t>Se realiza verificacion de documentos anualmente, cuando se presente alguna modificacion en el proceso, o se hayan producido daños.</t>
  </si>
  <si>
    <t>Se cuenta con Certificados medicos de los trabajadoores, y protocolos medicos actualizados.</t>
  </si>
  <si>
    <t>Pendiente de ejecucion:Colocacion de plataforma, barandas, cambio de línea de vida.</t>
  </si>
  <si>
    <t>Se ha realizado el IPERC con los trabajadores de las diferentes areas.</t>
  </si>
  <si>
    <t>Se cuenta con vigilancia ocupacional y supervision de seguridad</t>
  </si>
  <si>
    <t>Se realizan reuniones anuales con la allta direccion para verificar el logro de objetivos.</t>
  </si>
  <si>
    <t>Se evidencia en procedimientos</t>
  </si>
  <si>
    <t>Se cuenta con PASST.</t>
  </si>
  <si>
    <t>Según objetivos mensuales.</t>
  </si>
  <si>
    <t>Según actividades encontradas.</t>
  </si>
  <si>
    <t>Se Evidencia en Acta de CSST.</t>
  </si>
  <si>
    <t>Se cuenta con mas de 20 trabajadores, y tenemos: Comité SST, prevencionista de riesgo</t>
  </si>
  <si>
    <t>Según Politica de SST</t>
  </si>
  <si>
    <t>Se evidencia en IPERC</t>
  </si>
  <si>
    <t>Se Cuenta con certificados medicos de los trabajadoores.</t>
  </si>
  <si>
    <t>Se Cuenta con MOF</t>
  </si>
  <si>
    <t>Se cuenta con supervision estricta</t>
  </si>
  <si>
    <t>Se cuenta con presupuesto anual</t>
  </si>
  <si>
    <t>Se cuenta con charlas de 05 minutos, y evidencia de asistencia a capacitaciones.</t>
  </si>
  <si>
    <t>Aveces se realiza dentro del horario de trabajo, si el trabajador se encuentra con descanso, se considera horas extras pagadas.</t>
  </si>
  <si>
    <t>Totalmente</t>
  </si>
  <si>
    <t>Todos los capacitadores, son competentes</t>
  </si>
  <si>
    <t>Se cuenta con formatos de asistencia</t>
  </si>
  <si>
    <t>Evidenciado</t>
  </si>
  <si>
    <t>Esta pendiente capacitacion en SST por instalacion de una nueva máquina en el área de materia prima.</t>
  </si>
  <si>
    <t>Pendiente de Capacitación de IPERC en proceso por la implementación de la nueva máquina</t>
  </si>
  <si>
    <t>Anualmente hay un presupuesto para que el personal sea capacitado externamente.</t>
  </si>
  <si>
    <t>Incluir en el programa de capacitaciones</t>
  </si>
  <si>
    <t>Se evidencia en el IPERC</t>
  </si>
  <si>
    <t>Se evidencia en el IPERC - Riesgo Residual</t>
  </si>
  <si>
    <t>Algunos quimicos</t>
  </si>
  <si>
    <t>Formato de entrega de EPP</t>
  </si>
  <si>
    <t>Se Cuenta con Plan de contingencia</t>
  </si>
  <si>
    <t>Se Cuenta con brigadistas</t>
  </si>
  <si>
    <t>Se realiza anualmente</t>
  </si>
  <si>
    <t>Todos cuetan con SCTR Salud y Pension</t>
  </si>
  <si>
    <t>Se evidencia en formatos de elecciones</t>
  </si>
  <si>
    <t>Se evidencia que el IPERC, y otros procedimientos, se encuentran expuestos para todos loos trabajadores</t>
  </si>
  <si>
    <t>Se Cuenta con RISST</t>
  </si>
  <si>
    <t>Se Cuenta con acta de CSST</t>
  </si>
  <si>
    <t>Se Cuenta con Documento de Cumplimiento legal vigente</t>
  </si>
  <si>
    <t>Los equipos de presion no estan autorizados.</t>
  </si>
  <si>
    <t>Se cuenta con procedimientos</t>
  </si>
  <si>
    <t>Se Cumple</t>
  </si>
  <si>
    <t>No se emplea a menores de edad</t>
  </si>
  <si>
    <t>c)Se proporciona información y capacitación para el uso apropiado de los materiales peligrosos.</t>
  </si>
  <si>
    <t>Aun tenemos manuales solo en castellano</t>
  </si>
  <si>
    <t>Se evidencia en capacitaciones</t>
  </si>
  <si>
    <t>Algunos trabajadores no cumplen con las normas, pero se corrigen inmediatamente.</t>
  </si>
  <si>
    <t>Se evidencia uso de EPP</t>
  </si>
  <si>
    <t>Se evidencia supervision estricta</t>
  </si>
  <si>
    <t>Evidenciado en el reporte de accidentes</t>
  </si>
  <si>
    <t>Se evidencia los certificados medicos de los trabajadores</t>
  </si>
  <si>
    <t>Evidenciado en el IPERC</t>
  </si>
  <si>
    <t>Evidenciado según CSST</t>
  </si>
  <si>
    <t>Se evidencia en lista de asistencia</t>
  </si>
  <si>
    <t>Se evidencia supervision estricta en campo</t>
  </si>
  <si>
    <t>Evidencia en el monitoreo</t>
  </si>
  <si>
    <t>Se evidencia en los indicadores</t>
  </si>
  <si>
    <t>Se cuenta con certificados medicos</t>
  </si>
  <si>
    <t>Se cuenta con registros de capacitacion</t>
  </si>
  <si>
    <t>Se entrega informes medicos a los trabajadores</t>
  </si>
  <si>
    <t>Según Procedimiento de Salud Ocupacional en el RISST</t>
  </si>
  <si>
    <t>Segun Procedimiento</t>
  </si>
  <si>
    <t>No ha habido accidentes peligrosos, fatales, o enfermedades ocupacionales, pero se cuenta con procedimiento</t>
  </si>
  <si>
    <t>Se evidencia en regisro de auditorias</t>
  </si>
  <si>
    <t>Se tienen reuniones con la alta direccion</t>
  </si>
  <si>
    <t>Son revisadas anualmente, cuando suceda alguna emergencia, o se modifique alguna ley</t>
  </si>
  <si>
    <t>Se atiende a cualquier trabajador, en cualquier momeno por parte de los supervisores, y ellos comunican a la alta direccion</t>
  </si>
  <si>
    <t>No se les entrega por desconocimiento.</t>
  </si>
  <si>
    <t>Se entrega al inicio del contrato de trabajo</t>
  </si>
  <si>
    <t>Se evidencia en registro de capacitacion</t>
  </si>
  <si>
    <t>Se encuentran exibidos en cada area</t>
  </si>
  <si>
    <t>Se revisa la ley vigente.</t>
  </si>
  <si>
    <t>Los procedimients se encuentran en el programa PROTHEUS, donde se encuentran todos los documentos de la empresa</t>
  </si>
  <si>
    <t>Se evidencian certificados medicos</t>
  </si>
  <si>
    <t>Se evidencia monitoreos</t>
  </si>
  <si>
    <t>Se cuenta con registros de inspeccion</t>
  </si>
  <si>
    <t>Se cuenta con Estadisticas actualizadas</t>
  </si>
  <si>
    <t>Se cuenta con registros</t>
  </si>
  <si>
    <t>Se evidencias registros</t>
  </si>
  <si>
    <t>Son comprensibles</t>
  </si>
  <si>
    <t>Solo es revisado por la coordinadora de Seguridad</t>
  </si>
  <si>
    <t>Se tiene en cuenta los objetivos</t>
  </si>
  <si>
    <t>Es verificado por la alta gerencia</t>
  </si>
  <si>
    <t>Se tienen reuniones periodicas</t>
  </si>
  <si>
    <t>Se cuenta con evidencia de audiorias externas</t>
  </si>
  <si>
    <t>Es revisado exlusivamente por el comité</t>
  </si>
  <si>
    <t>Revisado periodicamente</t>
  </si>
  <si>
    <t>El area de proyectos siempre coordina con la alta gerencia</t>
  </si>
  <si>
    <t>Se reporta en indicadores</t>
  </si>
  <si>
    <t>Se comparte la informacion con la alta gerencia</t>
  </si>
  <si>
    <t>Se evidencia en procedimientos y auditoria externa</t>
  </si>
  <si>
    <t>Se revisan los procedimientos periodicamente</t>
  </si>
  <si>
    <t>LEYENDA</t>
  </si>
  <si>
    <t>NO CUMPLE CON LOS ESTABLECIDO EN EL ITEM</t>
  </si>
  <si>
    <t>EL PROCESO DE IMPLEMENTACION EN LO ESTABLECIDO EN EL ITEM</t>
  </si>
  <si>
    <t>CUMPLE CON LOS ESTABLECIDO EN EL ITEM</t>
  </si>
  <si>
    <t>PUNTUACION</t>
  </si>
  <si>
    <t>DESCRIPCION</t>
  </si>
  <si>
    <t>IV. IMPLEMENTACION Y OPERACIÓN  (ESTRUCTURA Y RESPONSABILIDADES, CAPACITACION, MEDIDAS DE PREVENCION, PREPARACION Y RESPUESTA ANTE EMERGENCIAS, CONTRATISTAS Y SUBCONTRATISTAS - EMPRESA, ENTIDAD PUBLICA O PRIVADA - DE SERVICIOS Y COOPERATIVAS, CONSULTA Y COMUNICACION).</t>
  </si>
  <si>
    <t>ITEMS</t>
  </si>
  <si>
    <t>PORCENTAJE</t>
  </si>
  <si>
    <t>PESO</t>
  </si>
  <si>
    <t>COMENTARIOS</t>
  </si>
  <si>
    <t>Se comprometera mas a la alta direccion, ante todas las gestiones que se realiizen</t>
  </si>
  <si>
    <t>Reforzar</t>
  </si>
  <si>
    <t>PORCENTAJE TOTAL</t>
  </si>
  <si>
    <t>Por recarga laboral</t>
  </si>
  <si>
    <t>Según pestaña de evaluacion y comentario</t>
  </si>
  <si>
    <t>TFM</t>
  </si>
  <si>
    <t>Diana Ochoa Balbacea</t>
  </si>
  <si>
    <t>SSOMA</t>
  </si>
  <si>
    <t>Programa anual de SST</t>
  </si>
  <si>
    <t>EVIDENCIAS QUE DEBERÍAN TENER</t>
  </si>
  <si>
    <t>Política de valores (confianza, simplicidad, respeto por el individuo). Adicional a ello, en los próximos dìas se va a lanzar la cartilla SAFESTART que consiste en obtener el mayor número de reporte se le dará un reconocimiento</t>
  </si>
  <si>
    <t>Todas las matricez estan incompletas</t>
  </si>
  <si>
    <t>No hay paticipación del CSST ni SUPERVISOR SST</t>
  </si>
  <si>
    <t>Política SST 2019</t>
  </si>
  <si>
    <t>Política SST 2019 firmada</t>
  </si>
  <si>
    <t>Última actualización 2019</t>
  </si>
  <si>
    <t>Programa de valores,</t>
  </si>
  <si>
    <t>CSST
IPERC
PROCEDIMIENTOS</t>
  </si>
  <si>
    <t>Campañas proactivas</t>
  </si>
  <si>
    <t>Se puede publicar</t>
  </si>
  <si>
    <t>Integración con los sistemas de gesion de Calidad, Medio Ambiente y SST.</t>
  </si>
  <si>
    <t>Por medio de los prevencionistas de riesgos y el equipo de SST. Sin embargo tiene un puntaje muy por debajo de lo real</t>
  </si>
  <si>
    <t>No hay matriz de requisitos legales</t>
  </si>
  <si>
    <t>La matriz IPERC estan incompletas</t>
  </si>
  <si>
    <t>Falta procediemientos</t>
  </si>
  <si>
    <t>Procedimiento de EPPs</t>
  </si>
  <si>
    <t xml:space="preserve">No se ha cumplido las capacitaciones </t>
  </si>
  <si>
    <t>No se cuenta con Certificados medicos de los trabajadoores, y protocolos medicos actualizados.</t>
  </si>
  <si>
    <t>Lo tienen  pero no hay evidencia de la entrega de equipos y materiales</t>
  </si>
  <si>
    <t>No hay una vigilancia medica</t>
  </si>
  <si>
    <t>Matriz IPERC incompleta</t>
  </si>
  <si>
    <t>No hay indicadores dentro Plan sst</t>
  </si>
  <si>
    <t>No se realiza verificacion de documentos anualmente, cuando se presente alguna modificacion en el proceso, o se hayan producido daños.</t>
  </si>
  <si>
    <t>No se realizan reuniones anuales con la allta direccion para verificar el logro de objetivos.</t>
  </si>
  <si>
    <t>Falta emos</t>
  </si>
  <si>
    <t xml:space="preserve">No hay control </t>
  </si>
  <si>
    <t>Charlas de 05 minutos, y evidencia de asistencia a capacitaciones.</t>
  </si>
  <si>
    <t>Monitoreos anuales</t>
  </si>
  <si>
    <t>No hay CSST</t>
  </si>
  <si>
    <t>Solo se tiene algunas capacitaciones</t>
  </si>
  <si>
    <t>CV del personal</t>
  </si>
  <si>
    <t>Sólo altura</t>
  </si>
  <si>
    <t>NO hay evidencia</t>
  </si>
  <si>
    <t>Formato de EPP incompleto</t>
  </si>
  <si>
    <t>El Plan de Contingencia no contempla el Taller</t>
  </si>
  <si>
    <t>Supervisión parcial</t>
  </si>
  <si>
    <t>Se evidencia parcialmente el IPERC, y otros procedimientos, se encuentran expuestos para todos loos trabajadores</t>
  </si>
  <si>
    <t>Alguna áreas tienen supervisión</t>
  </si>
  <si>
    <t>No aplica</t>
  </si>
  <si>
    <t>No hay evidencia</t>
  </si>
  <si>
    <t>Algunos trabajadores no cumplen con las normas, No se aplica las meidas correctivas</t>
  </si>
  <si>
    <t>Se evidencia uso parcial de EPP</t>
  </si>
  <si>
    <t>Supervición directa</t>
  </si>
  <si>
    <t>Se tiene sólo evidencia de un acidente pero no hay reporte de incidentes</t>
  </si>
  <si>
    <t>No hay mecanismo de reporte</t>
  </si>
  <si>
    <t>Capacitación parcial</t>
  </si>
  <si>
    <t xml:space="preserve">Supervición parcial </t>
  </si>
  <si>
    <t>NO hay evidencia documentada</t>
  </si>
  <si>
    <t>Implementación parcial</t>
  </si>
  <si>
    <t>Se tiene parcialmente ls EMOS</t>
  </si>
  <si>
    <t>Se tiene registros parciales</t>
  </si>
  <si>
    <t xml:space="preserve">No se evidencia </t>
  </si>
  <si>
    <t>Se realziaron las medidas correcivas</t>
  </si>
  <si>
    <t>No se ha reaizado auditoria</t>
  </si>
  <si>
    <t>Se tiene un procedimiento accidente de Trabajo</t>
  </si>
  <si>
    <t>Se generó un accidente dónde no se ha tomado acciones a la causa raiz</t>
  </si>
  <si>
    <t>Se debe reforzar y capacitar</t>
  </si>
  <si>
    <t>Se evidencia en el IPERC
Falta completar puestos de trabajos</t>
  </si>
  <si>
    <t>No se ha realizado</t>
  </si>
  <si>
    <t>Falta un procedimiento de auditoria</t>
  </si>
  <si>
    <t>No se tiene un custodia adecuada de los registros</t>
  </si>
  <si>
    <t>No evidencia de un mecanismo de comunicación</t>
  </si>
  <si>
    <t>Aún falta canalizar a todos trabajadores</t>
  </si>
  <si>
    <t>Solo es revisado por el supervisor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</si>
</sst>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  <font>
      <sz val="8"/>
      <color theme="1"/>
      <name val="Calibri"/>
      <family val="2"/>
      <scheme val="minor"/>
    </font>
    <font>
      <b/>
      <sz val="8"/>
      <color theme="0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vertAlign val="superscript"/>
      <sz val="8"/>
      <color indexed="8"/>
      <name val="Arial Unicode MS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2"/>
      <color theme="0"/>
      <name val="Arial Unicode MS"/>
      <family val="2"/>
    </font>
    <font>
      <b/>
      <sz val="16"/>
      <color rgb="FFFFFF00"/>
      <name val="Arial Unicode MS"/>
      <family val="2"/>
    </font>
    <font>
      <sz val="8"/>
      <name val="Calibri"/>
      <family val="2"/>
      <scheme val="minor"/>
    </font>
    <font>
      <b/>
      <sz val="11"/>
      <name val="Arial Unicode MS"/>
      <family val="2"/>
    </font>
    <font>
      <b/>
      <sz val="8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/>
    </xf>
    <xf numFmtId="0" fontId="2" fillId="3" borderId="3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5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0" fontId="15" fillId="0" borderId="1" xfId="0" applyFont="1" applyFill="1" applyBorder="1" applyAlignment="1">
      <alignment horizontal="justify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0" xfId="0" applyFont="1" applyFill="1" applyAlignment="1">
      <alignment horizontal="justify" vertical="center" wrapText="1"/>
    </xf>
    <xf numFmtId="0" fontId="15" fillId="0" borderId="1" xfId="0" applyFont="1" applyBorder="1" applyAlignment="1">
      <alignment horizontal="justify"/>
    </xf>
    <xf numFmtId="0" fontId="15" fillId="0" borderId="1" xfId="0" applyFont="1" applyBorder="1" applyAlignment="1">
      <alignment horizontal="justify" wrapText="1"/>
    </xf>
    <xf numFmtId="0" fontId="15" fillId="0" borderId="1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 wrapText="1"/>
    </xf>
    <xf numFmtId="0" fontId="17" fillId="2" borderId="8" xfId="0" applyFont="1" applyFill="1" applyBorder="1" applyAlignment="1">
      <alignment horizontal="justify" vertical="center"/>
    </xf>
    <xf numFmtId="0" fontId="15" fillId="0" borderId="0" xfId="0" applyFont="1" applyAlignment="1">
      <alignment horizontal="justify"/>
    </xf>
    <xf numFmtId="0" fontId="7" fillId="0" borderId="0" xfId="0" applyFont="1" applyBorder="1" applyAlignment="1">
      <alignment horizontal="justify"/>
    </xf>
    <xf numFmtId="0" fontId="2" fillId="0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15" fillId="3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justify" wrapText="1"/>
    </xf>
    <xf numFmtId="0" fontId="7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center" vertical="center" wrapText="1"/>
    </xf>
    <xf numFmtId="9" fontId="3" fillId="6" borderId="1" xfId="1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justify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justify" wrapText="1"/>
    </xf>
    <xf numFmtId="0" fontId="10" fillId="6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9" fontId="18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9" fontId="18" fillId="3" borderId="1" xfId="1" applyFont="1" applyFill="1" applyBorder="1" applyAlignment="1">
      <alignment horizontal="center" vertical="center" wrapText="1"/>
    </xf>
    <xf numFmtId="9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10" fontId="18" fillId="8" borderId="0" xfId="0" applyNumberFormat="1" applyFont="1" applyFill="1"/>
    <xf numFmtId="0" fontId="19" fillId="8" borderId="0" xfId="0" applyFont="1" applyFill="1" applyAlignment="1">
      <alignment horizontal="justify"/>
    </xf>
    <xf numFmtId="0" fontId="7" fillId="0" borderId="3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2" fillId="9" borderId="1" xfId="0" applyFont="1" applyFill="1" applyBorder="1" applyAlignment="1">
      <alignment horizontal="justify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7" fillId="2" borderId="0" xfId="0" applyFont="1" applyFill="1" applyBorder="1" applyAlignment="1">
      <alignment horizontal="justify" vertical="center"/>
    </xf>
    <xf numFmtId="0" fontId="16" fillId="4" borderId="3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justify" vertical="center" wrapText="1"/>
    </xf>
    <xf numFmtId="0" fontId="15" fillId="0" borderId="6" xfId="0" applyFont="1" applyFill="1" applyBorder="1" applyAlignment="1">
      <alignment horizontal="justify" vertical="center" wrapText="1"/>
    </xf>
    <xf numFmtId="9" fontId="3" fillId="9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3" fillId="2" borderId="13" xfId="0" applyNumberFormat="1" applyFont="1" applyFill="1" applyBorder="1" applyAlignment="1">
      <alignment horizontal="left" vertical="center" wrapText="1"/>
    </xf>
    <xf numFmtId="14" fontId="13" fillId="2" borderId="14" xfId="0" applyNumberFormat="1" applyFont="1" applyFill="1" applyBorder="1" applyAlignment="1">
      <alignment horizontal="left" vertical="center" wrapText="1"/>
    </xf>
    <xf numFmtId="14" fontId="13" fillId="2" borderId="10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justify" vertical="center" wrapText="1"/>
    </xf>
    <xf numFmtId="0" fontId="16" fillId="0" borderId="5" xfId="0" applyFont="1" applyFill="1" applyBorder="1" applyAlignment="1">
      <alignment horizontal="justify" vertical="center" wrapText="1"/>
    </xf>
    <xf numFmtId="14" fontId="13" fillId="2" borderId="12" xfId="0" applyNumberFormat="1" applyFont="1" applyFill="1" applyBorder="1" applyAlignment="1">
      <alignment horizontal="left" vertical="center" wrapText="1"/>
    </xf>
    <xf numFmtId="14" fontId="13" fillId="2" borderId="1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14" fontId="13" fillId="2" borderId="0" xfId="0" applyNumberFormat="1" applyFont="1" applyFill="1" applyBorder="1" applyAlignment="1">
      <alignment horizontal="left" vertical="center" wrapText="1"/>
    </xf>
    <xf numFmtId="14" fontId="13" fillId="2" borderId="9" xfId="0" applyNumberFormat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54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00CC"/>
      <color rgb="FF00FF00"/>
      <color rgb="FF44F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</sheetPr>
  <dimension ref="A1:K223"/>
  <sheetViews>
    <sheetView tabSelected="1" view="pageBreakPreview" topLeftCell="A10" zoomScale="80" zoomScaleNormal="100" zoomScaleSheetLayoutView="80" workbookViewId="0">
      <selection activeCell="J12" sqref="J12"/>
    </sheetView>
  </sheetViews>
  <sheetFormatPr baseColWidth="10" defaultColWidth="11.42578125" defaultRowHeight="11.25"/>
  <cols>
    <col min="1" max="1" width="30.28515625" style="1" customWidth="1"/>
    <col min="2" max="2" width="38.140625" style="1" customWidth="1"/>
    <col min="3" max="3" width="25.85546875" style="35" customWidth="1"/>
    <col min="4" max="7" width="6.28515625" style="1" customWidth="1"/>
    <col min="8" max="8" width="15.42578125" style="1" customWidth="1"/>
    <col min="9" max="9" width="40" style="71" hidden="1" customWidth="1"/>
    <col min="10" max="10" width="40" style="71" customWidth="1"/>
    <col min="11" max="11" width="34.42578125" style="71" customWidth="1"/>
    <col min="12" max="16384" width="11.42578125" style="1"/>
  </cols>
  <sheetData>
    <row r="1" spans="1:11" ht="59.25" customHeight="1">
      <c r="A1" s="136" t="s">
        <v>278</v>
      </c>
      <c r="B1" s="136"/>
      <c r="C1" s="136"/>
      <c r="D1" s="136"/>
      <c r="E1" s="136"/>
      <c r="F1" s="136"/>
      <c r="G1" s="136"/>
      <c r="H1" s="136"/>
      <c r="I1" s="136"/>
      <c r="J1" s="136"/>
      <c r="K1" s="137"/>
    </row>
    <row r="2" spans="1:11" ht="16.5" customHeight="1">
      <c r="A2" s="22" t="s">
        <v>0</v>
      </c>
      <c r="B2" s="138" t="s">
        <v>481</v>
      </c>
      <c r="C2" s="138"/>
      <c r="D2" s="138"/>
      <c r="E2" s="138"/>
      <c r="F2" s="138"/>
      <c r="G2" s="138"/>
      <c r="H2" s="2" t="s">
        <v>1</v>
      </c>
      <c r="I2" s="144" t="s">
        <v>332</v>
      </c>
      <c r="J2" s="144"/>
      <c r="K2" s="144"/>
    </row>
    <row r="3" spans="1:11" ht="15.75" customHeight="1">
      <c r="A3" s="36" t="s">
        <v>2</v>
      </c>
      <c r="B3" s="139" t="s">
        <v>331</v>
      </c>
      <c r="C3" s="139"/>
      <c r="D3" s="139"/>
      <c r="E3" s="139"/>
      <c r="F3" s="139"/>
      <c r="G3" s="139"/>
      <c r="H3" s="2" t="s">
        <v>3</v>
      </c>
      <c r="I3" s="144" t="s">
        <v>482</v>
      </c>
      <c r="J3" s="144"/>
      <c r="K3" s="144"/>
    </row>
    <row r="4" spans="1:11" ht="15.75" customHeight="1">
      <c r="A4" s="37" t="s">
        <v>4</v>
      </c>
      <c r="B4" s="140">
        <v>43922</v>
      </c>
      <c r="C4" s="139"/>
      <c r="D4" s="139"/>
      <c r="E4" s="139"/>
      <c r="F4" s="139"/>
      <c r="G4" s="139"/>
      <c r="H4" s="2" t="s">
        <v>274</v>
      </c>
      <c r="I4" s="144" t="s">
        <v>483</v>
      </c>
      <c r="J4" s="144"/>
      <c r="K4" s="144"/>
    </row>
    <row r="5" spans="1:11" ht="15" customHeight="1">
      <c r="A5" s="141" t="s">
        <v>39</v>
      </c>
      <c r="B5" s="145" t="s">
        <v>40</v>
      </c>
      <c r="C5" s="142" t="s">
        <v>38</v>
      </c>
      <c r="D5" s="162" t="s">
        <v>41</v>
      </c>
      <c r="E5" s="163"/>
      <c r="F5" s="163"/>
      <c r="G5" s="163"/>
      <c r="H5" s="163"/>
      <c r="I5" s="163"/>
      <c r="J5" s="164"/>
      <c r="K5" s="147" t="s">
        <v>12</v>
      </c>
    </row>
    <row r="6" spans="1:11" ht="42" customHeight="1">
      <c r="A6" s="141"/>
      <c r="B6" s="146"/>
      <c r="C6" s="143"/>
      <c r="D6" s="27" t="s">
        <v>5</v>
      </c>
      <c r="E6" s="27" t="s">
        <v>6</v>
      </c>
      <c r="F6" s="27" t="s">
        <v>33</v>
      </c>
      <c r="G6" s="27" t="s">
        <v>7</v>
      </c>
      <c r="H6" s="27" t="s">
        <v>21</v>
      </c>
      <c r="I6" s="113" t="s">
        <v>485</v>
      </c>
      <c r="J6" s="113" t="s">
        <v>11</v>
      </c>
      <c r="K6" s="148"/>
    </row>
    <row r="7" spans="1:11" ht="28.5" customHeight="1">
      <c r="A7" s="149" t="s">
        <v>29</v>
      </c>
      <c r="B7" s="149"/>
      <c r="C7" s="149"/>
      <c r="D7" s="149"/>
      <c r="E7" s="149"/>
      <c r="F7" s="149"/>
      <c r="G7" s="149"/>
      <c r="H7" s="149"/>
      <c r="I7" s="149"/>
      <c r="J7" s="149"/>
      <c r="K7" s="150"/>
    </row>
    <row r="8" spans="1:11" ht="47.25" customHeight="1">
      <c r="A8" s="156" t="s">
        <v>17</v>
      </c>
      <c r="B8" s="9" t="s">
        <v>163</v>
      </c>
      <c r="C8" s="134" t="s">
        <v>42</v>
      </c>
      <c r="D8" s="56"/>
      <c r="E8" s="56">
        <v>0</v>
      </c>
      <c r="F8" s="56"/>
      <c r="G8" s="56"/>
      <c r="H8" s="24">
        <f>SUM(D8:G8)</f>
        <v>0</v>
      </c>
      <c r="I8" s="57" t="s">
        <v>484</v>
      </c>
      <c r="J8" s="57"/>
      <c r="K8" s="57" t="s">
        <v>484</v>
      </c>
    </row>
    <row r="9" spans="1:11" ht="22.5">
      <c r="A9" s="156"/>
      <c r="B9" s="108" t="s">
        <v>164</v>
      </c>
      <c r="C9" s="151"/>
      <c r="D9" s="56"/>
      <c r="E9" s="56">
        <v>0</v>
      </c>
      <c r="F9" s="56"/>
      <c r="G9" s="56"/>
      <c r="H9" s="24">
        <f>SUM(D9:G9)</f>
        <v>0</v>
      </c>
      <c r="I9" s="57" t="s">
        <v>333</v>
      </c>
      <c r="J9" s="57"/>
      <c r="K9" s="57" t="s">
        <v>333</v>
      </c>
    </row>
    <row r="10" spans="1:11" ht="33.75">
      <c r="A10" s="156"/>
      <c r="B10" s="9" t="s">
        <v>165</v>
      </c>
      <c r="C10" s="151"/>
      <c r="D10" s="56"/>
      <c r="E10" s="56">
        <v>0</v>
      </c>
      <c r="F10" s="56"/>
      <c r="G10" s="56"/>
      <c r="H10" s="24">
        <f t="shared" ref="H10:H17" si="0">SUM(D10:G10)</f>
        <v>0</v>
      </c>
      <c r="I10" s="57" t="s">
        <v>354</v>
      </c>
      <c r="J10" s="57"/>
      <c r="K10" s="57" t="s">
        <v>354</v>
      </c>
    </row>
    <row r="11" spans="1:11" ht="33.75">
      <c r="A11" s="156"/>
      <c r="B11" s="9" t="s">
        <v>166</v>
      </c>
      <c r="C11" s="151"/>
      <c r="D11" s="56"/>
      <c r="E11" s="56">
        <v>0</v>
      </c>
      <c r="F11" s="56"/>
      <c r="G11" s="56"/>
      <c r="H11" s="24">
        <f t="shared" si="0"/>
        <v>0</v>
      </c>
      <c r="I11" s="57" t="s">
        <v>308</v>
      </c>
      <c r="J11" s="57"/>
      <c r="K11" s="57" t="s">
        <v>492</v>
      </c>
    </row>
    <row r="12" spans="1:11" ht="33.75">
      <c r="A12" s="156"/>
      <c r="B12" s="9" t="s">
        <v>167</v>
      </c>
      <c r="C12" s="151"/>
      <c r="D12" s="56">
        <v>1</v>
      </c>
      <c r="E12" s="56"/>
      <c r="F12" s="56"/>
      <c r="G12" s="56"/>
      <c r="H12" s="24">
        <v>0</v>
      </c>
      <c r="I12" s="57" t="s">
        <v>309</v>
      </c>
      <c r="J12" s="57"/>
      <c r="K12" s="57"/>
    </row>
    <row r="13" spans="1:11" ht="22.5">
      <c r="A13" s="156"/>
      <c r="B13" s="9" t="s">
        <v>168</v>
      </c>
      <c r="C13" s="151"/>
      <c r="D13" s="56">
        <v>1</v>
      </c>
      <c r="E13" s="56"/>
      <c r="F13" s="56"/>
      <c r="G13" s="56"/>
      <c r="H13" s="24">
        <f>SUM(D13:G13)</f>
        <v>1</v>
      </c>
      <c r="I13" s="57" t="s">
        <v>356</v>
      </c>
      <c r="J13" s="57" t="s">
        <v>356</v>
      </c>
      <c r="K13" s="57"/>
    </row>
    <row r="14" spans="1:11" ht="56.25">
      <c r="A14" s="156"/>
      <c r="B14" s="9" t="s">
        <v>169</v>
      </c>
      <c r="C14" s="151"/>
      <c r="D14" s="56"/>
      <c r="E14" s="56">
        <v>0</v>
      </c>
      <c r="F14" s="56"/>
      <c r="G14" s="56"/>
      <c r="H14" s="24">
        <f t="shared" si="0"/>
        <v>0</v>
      </c>
      <c r="I14" s="57" t="s">
        <v>355</v>
      </c>
      <c r="J14" s="57"/>
      <c r="K14" s="57" t="s">
        <v>493</v>
      </c>
    </row>
    <row r="15" spans="1:11" ht="56.25">
      <c r="A15" s="156"/>
      <c r="B15" s="9" t="s">
        <v>170</v>
      </c>
      <c r="C15" s="151"/>
      <c r="D15" s="56"/>
      <c r="E15" s="56">
        <v>0</v>
      </c>
      <c r="F15" s="56"/>
      <c r="G15" s="56"/>
      <c r="H15" s="24">
        <f t="shared" si="0"/>
        <v>0</v>
      </c>
      <c r="I15" s="57" t="s">
        <v>486</v>
      </c>
      <c r="J15" s="57"/>
      <c r="K15" s="57" t="s">
        <v>494</v>
      </c>
    </row>
    <row r="16" spans="1:11" ht="22.5">
      <c r="A16" s="156"/>
      <c r="B16" s="9" t="s">
        <v>171</v>
      </c>
      <c r="C16" s="151"/>
      <c r="D16" s="56"/>
      <c r="E16" s="56">
        <v>0</v>
      </c>
      <c r="F16" s="56"/>
      <c r="G16" s="56"/>
      <c r="H16" s="24">
        <f t="shared" si="0"/>
        <v>0</v>
      </c>
      <c r="I16" s="57" t="s">
        <v>357</v>
      </c>
      <c r="J16" s="57" t="s">
        <v>487</v>
      </c>
      <c r="K16" s="57"/>
    </row>
    <row r="17" spans="1:11" ht="45">
      <c r="A17" s="156"/>
      <c r="B17" s="9" t="s">
        <v>172</v>
      </c>
      <c r="C17" s="151"/>
      <c r="D17" s="56"/>
      <c r="E17" s="56">
        <v>0</v>
      </c>
      <c r="F17" s="56"/>
      <c r="G17" s="56"/>
      <c r="H17" s="24">
        <f t="shared" si="0"/>
        <v>0</v>
      </c>
      <c r="I17" s="9" t="s">
        <v>310</v>
      </c>
      <c r="J17" s="9" t="s">
        <v>488</v>
      </c>
      <c r="K17" s="57"/>
    </row>
    <row r="18" spans="1:11" ht="19.5" customHeight="1">
      <c r="A18" s="156"/>
      <c r="B18" s="84" t="s">
        <v>22</v>
      </c>
      <c r="C18" s="84"/>
      <c r="D18" s="84"/>
      <c r="E18" s="84"/>
      <c r="F18" s="84"/>
      <c r="G18" s="84"/>
      <c r="H18" s="85">
        <f>SUM(H8:H17)/COUNTA(H8:H17)</f>
        <v>0.1</v>
      </c>
      <c r="I18" s="87"/>
      <c r="J18" s="87"/>
      <c r="K18" s="87"/>
    </row>
    <row r="19" spans="1:11" ht="28.5" customHeight="1">
      <c r="A19" s="122" t="s">
        <v>34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3"/>
    </row>
    <row r="20" spans="1:11" ht="50.25" customHeight="1">
      <c r="A20" s="154" t="s">
        <v>306</v>
      </c>
      <c r="B20" s="9" t="s">
        <v>173</v>
      </c>
      <c r="C20" s="134" t="s">
        <v>47</v>
      </c>
      <c r="D20" s="4">
        <v>1</v>
      </c>
      <c r="E20" s="4"/>
      <c r="F20" s="4"/>
      <c r="G20" s="4"/>
      <c r="H20" s="24">
        <f t="shared" ref="H20:H34" si="1">SUM(D20:G20)</f>
        <v>1</v>
      </c>
      <c r="I20" s="57" t="s">
        <v>314</v>
      </c>
      <c r="J20" s="57" t="s">
        <v>489</v>
      </c>
      <c r="K20" s="57"/>
    </row>
    <row r="21" spans="1:11" ht="45.75" customHeight="1">
      <c r="A21" s="155"/>
      <c r="B21" s="9" t="s">
        <v>174</v>
      </c>
      <c r="C21" s="151"/>
      <c r="D21" s="4">
        <v>1</v>
      </c>
      <c r="E21" s="4"/>
      <c r="F21" s="4"/>
      <c r="G21" s="4"/>
      <c r="H21" s="24">
        <f>SUM(D21:G21)</f>
        <v>1</v>
      </c>
      <c r="I21" s="57" t="s">
        <v>334</v>
      </c>
      <c r="J21" s="57" t="s">
        <v>490</v>
      </c>
      <c r="K21" s="57"/>
    </row>
    <row r="22" spans="1:11" ht="35.25" customHeight="1">
      <c r="A22" s="155"/>
      <c r="B22" s="9" t="s">
        <v>175</v>
      </c>
      <c r="C22" s="151"/>
      <c r="D22" s="4"/>
      <c r="E22" s="4">
        <v>0</v>
      </c>
      <c r="F22" s="4"/>
      <c r="G22" s="4"/>
      <c r="H22" s="24">
        <v>0</v>
      </c>
      <c r="I22" s="57" t="s">
        <v>335</v>
      </c>
      <c r="J22" s="57"/>
      <c r="K22" s="57" t="s">
        <v>311</v>
      </c>
    </row>
    <row r="23" spans="1:11" ht="24" customHeight="1">
      <c r="A23" s="155"/>
      <c r="B23" s="9" t="s">
        <v>176</v>
      </c>
      <c r="C23" s="151"/>
      <c r="D23" s="4"/>
      <c r="E23" s="4">
        <v>0</v>
      </c>
      <c r="F23" s="4"/>
      <c r="G23" s="4"/>
      <c r="H23" s="24">
        <v>0</v>
      </c>
      <c r="I23" s="57" t="s">
        <v>312</v>
      </c>
      <c r="J23" s="57"/>
      <c r="K23" s="57" t="s">
        <v>495</v>
      </c>
    </row>
    <row r="24" spans="1:11" ht="33.75">
      <c r="A24" s="155"/>
      <c r="B24" s="9" t="s">
        <v>177</v>
      </c>
      <c r="C24" s="135"/>
      <c r="D24" s="4">
        <v>1</v>
      </c>
      <c r="E24" s="4"/>
      <c r="F24" s="4"/>
      <c r="G24" s="4"/>
      <c r="H24" s="24">
        <f t="shared" si="1"/>
        <v>1</v>
      </c>
      <c r="I24" s="57" t="s">
        <v>336</v>
      </c>
      <c r="J24" s="57" t="s">
        <v>491</v>
      </c>
      <c r="K24" s="57"/>
    </row>
    <row r="25" spans="1:11" ht="114.75" customHeight="1">
      <c r="A25" s="155"/>
      <c r="B25" s="9" t="s">
        <v>313</v>
      </c>
      <c r="C25" s="134" t="s">
        <v>43</v>
      </c>
      <c r="D25" s="4">
        <v>1</v>
      </c>
      <c r="E25" s="4"/>
      <c r="F25" s="4"/>
      <c r="G25" s="4"/>
      <c r="H25" s="24">
        <f t="shared" si="1"/>
        <v>1</v>
      </c>
      <c r="I25" s="57" t="s">
        <v>315</v>
      </c>
      <c r="J25" s="57" t="s">
        <v>489</v>
      </c>
      <c r="K25" s="57"/>
    </row>
    <row r="26" spans="1:11" ht="71.25" customHeight="1">
      <c r="A26" s="155"/>
      <c r="B26" s="9" t="s">
        <v>13</v>
      </c>
      <c r="C26" s="151"/>
      <c r="D26" s="4">
        <v>1</v>
      </c>
      <c r="E26" s="4"/>
      <c r="F26" s="4"/>
      <c r="G26" s="4"/>
      <c r="H26" s="24">
        <f t="shared" si="1"/>
        <v>1</v>
      </c>
      <c r="I26" s="57" t="s">
        <v>316</v>
      </c>
      <c r="J26" s="57" t="s">
        <v>489</v>
      </c>
      <c r="K26" s="57"/>
    </row>
    <row r="27" spans="1:11" ht="51.75" customHeight="1">
      <c r="A27" s="155"/>
      <c r="B27" s="9" t="s">
        <v>14</v>
      </c>
      <c r="C27" s="151"/>
      <c r="D27" s="4">
        <v>1</v>
      </c>
      <c r="E27" s="4"/>
      <c r="F27" s="4"/>
      <c r="G27" s="4"/>
      <c r="H27" s="24">
        <f t="shared" si="1"/>
        <v>1</v>
      </c>
      <c r="I27" s="57" t="s">
        <v>337</v>
      </c>
      <c r="J27" s="57" t="s">
        <v>489</v>
      </c>
      <c r="K27" s="57"/>
    </row>
    <row r="28" spans="1:11" ht="31.5" customHeight="1">
      <c r="A28" s="155"/>
      <c r="B28" s="9" t="s">
        <v>15</v>
      </c>
      <c r="C28" s="151"/>
      <c r="D28" s="4">
        <v>1</v>
      </c>
      <c r="E28" s="4"/>
      <c r="F28" s="4"/>
      <c r="G28" s="4"/>
      <c r="H28" s="24">
        <f t="shared" si="1"/>
        <v>1</v>
      </c>
      <c r="I28" s="57" t="s">
        <v>358</v>
      </c>
      <c r="J28" s="57" t="s">
        <v>489</v>
      </c>
      <c r="K28" s="57"/>
    </row>
    <row r="29" spans="1:11" ht="54" customHeight="1">
      <c r="A29" s="155"/>
      <c r="B29" s="9" t="s">
        <v>16</v>
      </c>
      <c r="C29" s="135"/>
      <c r="D29" s="4"/>
      <c r="E29" s="4"/>
      <c r="F29" s="4">
        <v>0.5</v>
      </c>
      <c r="G29" s="4"/>
      <c r="H29" s="24">
        <f t="shared" si="1"/>
        <v>0.5</v>
      </c>
      <c r="I29" s="57" t="s">
        <v>359</v>
      </c>
      <c r="J29" s="57"/>
      <c r="K29" s="57" t="s">
        <v>496</v>
      </c>
    </row>
    <row r="30" spans="1:11" ht="81" customHeight="1">
      <c r="A30" s="156" t="s">
        <v>19</v>
      </c>
      <c r="B30" s="14" t="s">
        <v>178</v>
      </c>
      <c r="C30" s="54" t="s">
        <v>46</v>
      </c>
      <c r="D30" s="29"/>
      <c r="E30" s="29">
        <v>0</v>
      </c>
      <c r="F30" s="29"/>
      <c r="G30" s="29"/>
      <c r="H30" s="24">
        <v>0</v>
      </c>
      <c r="I30" s="57" t="s">
        <v>360</v>
      </c>
      <c r="J30" s="57"/>
      <c r="K30" s="57"/>
    </row>
    <row r="31" spans="1:11" ht="42.75" customHeight="1">
      <c r="A31" s="156"/>
      <c r="B31" s="46" t="s">
        <v>179</v>
      </c>
      <c r="C31" s="33" t="s">
        <v>45</v>
      </c>
      <c r="D31" s="4">
        <v>1</v>
      </c>
      <c r="E31" s="4"/>
      <c r="F31" s="4"/>
      <c r="G31" s="4"/>
      <c r="H31" s="24">
        <v>1</v>
      </c>
      <c r="I31" s="57" t="s">
        <v>361</v>
      </c>
      <c r="J31" s="57" t="s">
        <v>361</v>
      </c>
      <c r="K31" s="57"/>
    </row>
    <row r="32" spans="1:11" ht="31.5" customHeight="1">
      <c r="A32" s="154" t="s">
        <v>18</v>
      </c>
      <c r="B32" s="46" t="s">
        <v>180</v>
      </c>
      <c r="C32" s="33" t="s">
        <v>49</v>
      </c>
      <c r="D32" s="4"/>
      <c r="E32" s="4">
        <v>0</v>
      </c>
      <c r="F32" s="4"/>
      <c r="G32" s="4"/>
      <c r="H32" s="24">
        <v>0</v>
      </c>
      <c r="I32" s="57" t="s">
        <v>338</v>
      </c>
      <c r="J32" s="57"/>
      <c r="K32" s="57"/>
    </row>
    <row r="33" spans="1:11" ht="48.75" customHeight="1">
      <c r="A33" s="155"/>
      <c r="B33" s="46" t="s">
        <v>181</v>
      </c>
      <c r="C33" s="39" t="s">
        <v>48</v>
      </c>
      <c r="D33" s="4"/>
      <c r="E33" s="4">
        <v>0</v>
      </c>
      <c r="F33" s="4"/>
      <c r="G33" s="4"/>
      <c r="H33" s="24">
        <v>0</v>
      </c>
      <c r="I33" s="57" t="s">
        <v>317</v>
      </c>
      <c r="J33" s="57"/>
      <c r="K33" s="57" t="s">
        <v>484</v>
      </c>
    </row>
    <row r="34" spans="1:11" ht="45.75" customHeight="1">
      <c r="A34" s="154" t="s">
        <v>51</v>
      </c>
      <c r="B34" s="46" t="s">
        <v>182</v>
      </c>
      <c r="C34" s="39" t="s">
        <v>45</v>
      </c>
      <c r="D34" s="4">
        <v>1</v>
      </c>
      <c r="E34" s="4"/>
      <c r="F34" s="44"/>
      <c r="G34" s="4"/>
      <c r="H34" s="24">
        <f t="shared" si="1"/>
        <v>1</v>
      </c>
      <c r="I34" s="57" t="s">
        <v>361</v>
      </c>
      <c r="J34" s="57" t="s">
        <v>361</v>
      </c>
      <c r="K34" s="57"/>
    </row>
    <row r="35" spans="1:11" ht="33.75">
      <c r="A35" s="155"/>
      <c r="B35" s="46" t="s">
        <v>183</v>
      </c>
      <c r="C35" s="34"/>
      <c r="D35" s="4"/>
      <c r="E35" s="4">
        <v>0</v>
      </c>
      <c r="F35" s="4"/>
      <c r="G35" s="4"/>
      <c r="H35" s="24">
        <v>0</v>
      </c>
      <c r="I35" s="57" t="s">
        <v>340</v>
      </c>
      <c r="J35" s="57" t="s">
        <v>488</v>
      </c>
      <c r="K35" s="57"/>
    </row>
    <row r="36" spans="1:11" ht="83.25" customHeight="1">
      <c r="A36" s="41" t="s">
        <v>20</v>
      </c>
      <c r="B36" s="46" t="s">
        <v>44</v>
      </c>
      <c r="C36" s="39" t="s">
        <v>50</v>
      </c>
      <c r="D36" s="4"/>
      <c r="E36" s="4">
        <v>0</v>
      </c>
      <c r="F36" s="4"/>
      <c r="G36" s="4"/>
      <c r="H36" s="24">
        <v>0</v>
      </c>
      <c r="I36" s="57" t="s">
        <v>339</v>
      </c>
      <c r="J36" s="57"/>
      <c r="K36" s="57" t="s">
        <v>339</v>
      </c>
    </row>
    <row r="37" spans="1:11" ht="21" customHeight="1">
      <c r="A37" s="88"/>
      <c r="B37" s="84" t="s">
        <v>22</v>
      </c>
      <c r="C37" s="84"/>
      <c r="D37" s="89"/>
      <c r="E37" s="89"/>
      <c r="F37" s="89"/>
      <c r="G37" s="89"/>
      <c r="H37" s="85">
        <f>SUM(H20:H36)/COUNTA(H20:H36)</f>
        <v>0.55882352941176472</v>
      </c>
      <c r="I37" s="87"/>
      <c r="J37" s="87"/>
      <c r="K37" s="87"/>
    </row>
    <row r="38" spans="1:11" ht="28.5" customHeight="1">
      <c r="A38" s="152" t="s">
        <v>30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3"/>
    </row>
    <row r="39" spans="1:11" ht="67.5" customHeight="1">
      <c r="A39" s="160" t="s">
        <v>279</v>
      </c>
      <c r="B39" s="47" t="s">
        <v>184</v>
      </c>
      <c r="C39" s="134" t="s">
        <v>52</v>
      </c>
      <c r="D39" s="26"/>
      <c r="E39" s="26">
        <v>0</v>
      </c>
      <c r="F39" s="26"/>
      <c r="G39" s="26"/>
      <c r="H39" s="24">
        <v>0</v>
      </c>
      <c r="I39" s="61" t="s">
        <v>362</v>
      </c>
      <c r="J39" s="106" t="s">
        <v>497</v>
      </c>
      <c r="K39" s="8"/>
    </row>
    <row r="40" spans="1:11" ht="65.25" customHeight="1">
      <c r="A40" s="161"/>
      <c r="B40" s="47" t="s">
        <v>185</v>
      </c>
      <c r="C40" s="135"/>
      <c r="D40" s="28"/>
      <c r="E40" s="28">
        <v>0</v>
      </c>
      <c r="F40" s="28"/>
      <c r="G40" s="28"/>
      <c r="H40" s="24">
        <v>0</v>
      </c>
      <c r="I40" s="61" t="s">
        <v>363</v>
      </c>
      <c r="J40" s="106"/>
      <c r="K40" s="106" t="s">
        <v>363</v>
      </c>
    </row>
    <row r="41" spans="1:11" ht="93.75" customHeight="1">
      <c r="A41" s="161"/>
      <c r="B41" s="48" t="s">
        <v>186</v>
      </c>
      <c r="C41" s="134" t="s">
        <v>54</v>
      </c>
      <c r="D41" s="26"/>
      <c r="E41" s="26">
        <v>0</v>
      </c>
      <c r="F41" s="26"/>
      <c r="G41" s="26"/>
      <c r="H41" s="24">
        <v>0</v>
      </c>
      <c r="I41" s="57" t="s">
        <v>364</v>
      </c>
      <c r="J41" s="57" t="s">
        <v>498</v>
      </c>
      <c r="K41" s="51"/>
    </row>
    <row r="42" spans="1:11" ht="39" customHeight="1">
      <c r="A42" s="161"/>
      <c r="B42" s="46" t="s">
        <v>24</v>
      </c>
      <c r="C42" s="151"/>
      <c r="D42" s="26"/>
      <c r="E42" s="26">
        <v>0</v>
      </c>
      <c r="F42" s="26"/>
      <c r="G42" s="26"/>
      <c r="H42" s="24">
        <v>0</v>
      </c>
      <c r="I42" s="77" t="s">
        <v>367</v>
      </c>
      <c r="J42" s="77"/>
      <c r="K42" s="78"/>
    </row>
    <row r="43" spans="1:11" ht="47.25" customHeight="1">
      <c r="A43" s="161"/>
      <c r="B43" s="46" t="s">
        <v>23</v>
      </c>
      <c r="C43" s="135"/>
      <c r="D43" s="26"/>
      <c r="E43" s="26">
        <v>0</v>
      </c>
      <c r="F43" s="26"/>
      <c r="G43" s="26"/>
      <c r="H43" s="24">
        <v>0</v>
      </c>
      <c r="I43" s="77" t="s">
        <v>341</v>
      </c>
      <c r="J43" s="77"/>
      <c r="K43" s="77" t="s">
        <v>341</v>
      </c>
    </row>
    <row r="44" spans="1:11" ht="34.5" customHeight="1">
      <c r="A44" s="124" t="s">
        <v>280</v>
      </c>
      <c r="B44" s="46" t="s">
        <v>36</v>
      </c>
      <c r="C44" s="157" t="s">
        <v>55</v>
      </c>
      <c r="D44" s="26"/>
      <c r="E44" s="26"/>
      <c r="F44" s="26">
        <v>0.5</v>
      </c>
      <c r="G44" s="26"/>
      <c r="H44" s="24">
        <v>0.5</v>
      </c>
      <c r="I44" s="57" t="s">
        <v>365</v>
      </c>
      <c r="J44" s="57" t="s">
        <v>499</v>
      </c>
      <c r="K44" s="57"/>
    </row>
    <row r="45" spans="1:11" ht="54" customHeight="1">
      <c r="A45" s="156"/>
      <c r="B45" s="46" t="s">
        <v>187</v>
      </c>
      <c r="C45" s="158"/>
      <c r="D45" s="26"/>
      <c r="E45" s="26"/>
      <c r="F45" s="26">
        <v>0.5</v>
      </c>
      <c r="G45" s="26"/>
      <c r="H45" s="24">
        <v>0.5</v>
      </c>
      <c r="I45" s="57" t="s">
        <v>366</v>
      </c>
      <c r="J45" s="57" t="s">
        <v>500</v>
      </c>
      <c r="K45" s="57"/>
    </row>
    <row r="46" spans="1:11" ht="78" customHeight="1">
      <c r="A46" s="156"/>
      <c r="B46" s="49" t="s">
        <v>188</v>
      </c>
      <c r="C46" s="158"/>
      <c r="D46" s="26"/>
      <c r="E46" s="26">
        <v>0</v>
      </c>
      <c r="F46" s="26"/>
      <c r="G46" s="26"/>
      <c r="H46" s="24">
        <v>0</v>
      </c>
      <c r="I46" s="57" t="s">
        <v>365</v>
      </c>
      <c r="J46" s="57"/>
      <c r="K46" s="8"/>
    </row>
    <row r="47" spans="1:11" ht="56.25">
      <c r="A47" s="156"/>
      <c r="B47" s="8" t="s">
        <v>318</v>
      </c>
      <c r="C47" s="158"/>
      <c r="D47" s="26"/>
      <c r="E47" s="26">
        <v>0</v>
      </c>
      <c r="F47" s="26"/>
      <c r="G47" s="26"/>
      <c r="H47" s="24">
        <v>0</v>
      </c>
      <c r="I47" s="57" t="s">
        <v>368</v>
      </c>
      <c r="J47" s="57"/>
      <c r="K47" s="57"/>
    </row>
    <row r="48" spans="1:11" ht="75.75" customHeight="1">
      <c r="A48" s="156"/>
      <c r="B48" s="50" t="s">
        <v>8</v>
      </c>
      <c r="C48" s="158"/>
      <c r="D48" s="26"/>
      <c r="E48" s="26">
        <v>0</v>
      </c>
      <c r="F48" s="26"/>
      <c r="G48" s="26"/>
      <c r="H48" s="24">
        <v>0</v>
      </c>
      <c r="I48" s="57" t="s">
        <v>369</v>
      </c>
      <c r="J48" s="57"/>
      <c r="K48" s="57"/>
    </row>
    <row r="49" spans="1:11" ht="73.5" customHeight="1">
      <c r="A49" s="156"/>
      <c r="B49" s="50" t="s">
        <v>27</v>
      </c>
      <c r="C49" s="158"/>
      <c r="D49" s="26"/>
      <c r="E49" s="26">
        <v>0</v>
      </c>
      <c r="F49" s="26"/>
      <c r="G49" s="26"/>
      <c r="H49" s="24">
        <v>0</v>
      </c>
      <c r="I49" s="8" t="s">
        <v>371</v>
      </c>
      <c r="J49" s="8"/>
      <c r="K49" s="57"/>
    </row>
    <row r="50" spans="1:11" ht="22.5">
      <c r="A50" s="156"/>
      <c r="B50" s="50" t="s">
        <v>26</v>
      </c>
      <c r="C50" s="158"/>
      <c r="D50" s="26"/>
      <c r="E50" s="26">
        <v>0</v>
      </c>
      <c r="F50" s="26"/>
      <c r="G50" s="26"/>
      <c r="H50" s="24">
        <v>0</v>
      </c>
      <c r="I50" s="73" t="s">
        <v>319</v>
      </c>
      <c r="J50" s="73"/>
      <c r="K50" s="73" t="s">
        <v>501</v>
      </c>
    </row>
    <row r="51" spans="1:11" ht="22.5">
      <c r="A51" s="156"/>
      <c r="B51" s="50" t="s">
        <v>25</v>
      </c>
      <c r="C51" s="159"/>
      <c r="D51" s="26"/>
      <c r="E51" s="26">
        <v>0</v>
      </c>
      <c r="F51" s="26"/>
      <c r="G51" s="26"/>
      <c r="H51" s="24">
        <v>0</v>
      </c>
      <c r="I51" s="8" t="s">
        <v>370</v>
      </c>
      <c r="J51" s="8" t="s">
        <v>502</v>
      </c>
      <c r="K51" s="8"/>
    </row>
    <row r="52" spans="1:11" ht="51" customHeight="1">
      <c r="A52" s="156"/>
      <c r="B52" s="51" t="s">
        <v>37</v>
      </c>
      <c r="C52" s="30" t="s">
        <v>56</v>
      </c>
      <c r="D52" s="26"/>
      <c r="E52" s="26">
        <v>0</v>
      </c>
      <c r="F52" s="26"/>
      <c r="G52" s="26"/>
      <c r="H52" s="24">
        <f>SUM(D52:G52)</f>
        <v>0</v>
      </c>
      <c r="I52" s="8" t="s">
        <v>371</v>
      </c>
      <c r="J52" s="8"/>
      <c r="K52" s="8" t="s">
        <v>371</v>
      </c>
    </row>
    <row r="53" spans="1:11" ht="57.75" customHeight="1">
      <c r="A53" s="156"/>
      <c r="B53" s="8" t="s">
        <v>320</v>
      </c>
      <c r="C53" s="157" t="s">
        <v>57</v>
      </c>
      <c r="D53" s="26"/>
      <c r="E53" s="26"/>
      <c r="F53" s="42">
        <v>0.5</v>
      </c>
      <c r="G53" s="26"/>
      <c r="H53" s="24">
        <v>0.5</v>
      </c>
      <c r="I53" s="3" t="s">
        <v>372</v>
      </c>
      <c r="J53" s="3" t="s">
        <v>503</v>
      </c>
      <c r="K53" s="3"/>
    </row>
    <row r="54" spans="1:11" ht="60.75" customHeight="1">
      <c r="A54" s="156"/>
      <c r="B54" s="8" t="s">
        <v>28</v>
      </c>
      <c r="C54" s="159"/>
      <c r="D54" s="26"/>
      <c r="E54" s="26"/>
      <c r="F54" s="42">
        <v>0.5</v>
      </c>
      <c r="G54" s="26"/>
      <c r="H54" s="24">
        <f t="shared" ref="H54:H65" si="2">SUM(D54:G54)</f>
        <v>0.5</v>
      </c>
      <c r="I54" s="3" t="s">
        <v>373</v>
      </c>
      <c r="J54" s="3" t="s">
        <v>504</v>
      </c>
      <c r="K54" s="7"/>
    </row>
    <row r="55" spans="1:11" ht="82.5" customHeight="1">
      <c r="A55" s="156"/>
      <c r="B55" s="50" t="s">
        <v>53</v>
      </c>
      <c r="C55" s="31" t="s">
        <v>74</v>
      </c>
      <c r="D55" s="26"/>
      <c r="E55" s="26"/>
      <c r="F55" s="42">
        <v>0.5</v>
      </c>
      <c r="G55" s="26"/>
      <c r="H55" s="24">
        <v>0.5</v>
      </c>
      <c r="I55" s="58" t="s">
        <v>374</v>
      </c>
      <c r="J55" s="58"/>
      <c r="K55" s="74"/>
    </row>
    <row r="56" spans="1:11" ht="63" customHeight="1">
      <c r="A56" s="127" t="s">
        <v>58</v>
      </c>
      <c r="B56" s="9" t="s">
        <v>302</v>
      </c>
      <c r="C56" s="133" t="s">
        <v>70</v>
      </c>
      <c r="D56" s="29"/>
      <c r="E56" s="29"/>
      <c r="F56" s="42">
        <v>0.5</v>
      </c>
      <c r="G56" s="29"/>
      <c r="H56" s="24">
        <v>0.5</v>
      </c>
      <c r="I56" s="57" t="s">
        <v>365</v>
      </c>
      <c r="J56" s="57" t="s">
        <v>506</v>
      </c>
      <c r="K56" s="57"/>
    </row>
    <row r="57" spans="1:11" ht="56.25" customHeight="1">
      <c r="A57" s="128"/>
      <c r="B57" s="9" t="s">
        <v>59</v>
      </c>
      <c r="C57" s="133"/>
      <c r="D57" s="29"/>
      <c r="E57" s="29">
        <v>0</v>
      </c>
      <c r="F57" s="29"/>
      <c r="G57" s="29"/>
      <c r="H57" s="24">
        <v>0</v>
      </c>
      <c r="I57" s="57" t="s">
        <v>375</v>
      </c>
      <c r="J57" s="57" t="s">
        <v>505</v>
      </c>
      <c r="K57" s="57"/>
    </row>
    <row r="58" spans="1:11" ht="54" customHeight="1">
      <c r="A58" s="128"/>
      <c r="B58" s="9" t="s">
        <v>60</v>
      </c>
      <c r="C58" s="133"/>
      <c r="D58" s="29"/>
      <c r="E58" s="29">
        <v>0</v>
      </c>
      <c r="F58" s="29"/>
      <c r="G58" s="29"/>
      <c r="H58" s="24">
        <v>0</v>
      </c>
      <c r="I58" s="8" t="s">
        <v>371</v>
      </c>
      <c r="J58" s="57"/>
      <c r="K58" s="57" t="s">
        <v>508</v>
      </c>
    </row>
    <row r="59" spans="1:11" ht="63.75" customHeight="1">
      <c r="A59" s="128"/>
      <c r="B59" s="9" t="s">
        <v>321</v>
      </c>
      <c r="C59" s="133"/>
      <c r="D59" s="29"/>
      <c r="E59" s="29"/>
      <c r="F59" s="42">
        <v>0.5</v>
      </c>
      <c r="G59" s="29"/>
      <c r="H59" s="24">
        <v>0.5</v>
      </c>
      <c r="I59" s="57" t="s">
        <v>377</v>
      </c>
      <c r="J59" s="57" t="s">
        <v>507</v>
      </c>
      <c r="K59" s="57"/>
    </row>
    <row r="60" spans="1:11" ht="54.75" customHeight="1">
      <c r="A60" s="128"/>
      <c r="B60" s="9" t="s">
        <v>61</v>
      </c>
      <c r="C60" s="133"/>
      <c r="D60" s="29"/>
      <c r="E60" s="42">
        <v>0</v>
      </c>
      <c r="F60" s="29"/>
      <c r="G60" s="29"/>
      <c r="H60" s="24">
        <v>0</v>
      </c>
      <c r="I60" s="57" t="s">
        <v>376</v>
      </c>
      <c r="J60" s="57"/>
      <c r="K60" s="57" t="s">
        <v>509</v>
      </c>
    </row>
    <row r="61" spans="1:11" ht="51" customHeight="1">
      <c r="A61" s="129"/>
      <c r="B61" s="9" t="s">
        <v>62</v>
      </c>
      <c r="C61" s="133"/>
      <c r="D61" s="29"/>
      <c r="E61" s="42">
        <v>0</v>
      </c>
      <c r="F61" s="29"/>
      <c r="G61" s="29"/>
      <c r="H61" s="24">
        <v>0</v>
      </c>
      <c r="I61" s="57" t="s">
        <v>377</v>
      </c>
      <c r="J61" s="57"/>
      <c r="K61" s="57"/>
    </row>
    <row r="62" spans="1:11" ht="46.5" customHeight="1">
      <c r="A62" s="130" t="s">
        <v>69</v>
      </c>
      <c r="B62" s="9" t="s">
        <v>64</v>
      </c>
      <c r="C62" s="133"/>
      <c r="D62" s="42">
        <v>1</v>
      </c>
      <c r="E62" s="42"/>
      <c r="F62" s="42"/>
      <c r="G62" s="42"/>
      <c r="H62" s="24">
        <f t="shared" si="2"/>
        <v>1</v>
      </c>
      <c r="I62" s="8" t="s">
        <v>378</v>
      </c>
      <c r="J62" s="8" t="s">
        <v>378</v>
      </c>
      <c r="K62" s="57"/>
    </row>
    <row r="63" spans="1:11" ht="51.75" customHeight="1">
      <c r="A63" s="131"/>
      <c r="B63" s="9" t="s">
        <v>65</v>
      </c>
      <c r="C63" s="133"/>
      <c r="D63" s="42">
        <v>1</v>
      </c>
      <c r="E63" s="42"/>
      <c r="F63" s="42"/>
      <c r="G63" s="42"/>
      <c r="H63" s="24">
        <f t="shared" si="2"/>
        <v>1</v>
      </c>
      <c r="I63" s="57" t="s">
        <v>379</v>
      </c>
      <c r="J63" s="57" t="s">
        <v>379</v>
      </c>
      <c r="K63" s="57"/>
    </row>
    <row r="64" spans="1:11" ht="33.75" customHeight="1">
      <c r="A64" s="131"/>
      <c r="B64" s="9" t="s">
        <v>63</v>
      </c>
      <c r="C64" s="133"/>
      <c r="D64" s="42">
        <v>1</v>
      </c>
      <c r="E64" s="42"/>
      <c r="F64" s="42"/>
      <c r="G64" s="42"/>
      <c r="H64" s="24">
        <f t="shared" si="2"/>
        <v>1</v>
      </c>
      <c r="I64" s="57" t="s">
        <v>342</v>
      </c>
      <c r="J64" s="57"/>
      <c r="K64" s="57"/>
    </row>
    <row r="65" spans="1:11" ht="22.5">
      <c r="A65" s="131"/>
      <c r="B65" s="9" t="s">
        <v>66</v>
      </c>
      <c r="C65" s="133"/>
      <c r="D65" s="42">
        <v>1</v>
      </c>
      <c r="E65" s="42"/>
      <c r="F65" s="42"/>
      <c r="G65" s="42"/>
      <c r="H65" s="24">
        <f t="shared" si="2"/>
        <v>1</v>
      </c>
      <c r="I65" s="57" t="s">
        <v>380</v>
      </c>
      <c r="J65" s="57"/>
      <c r="K65" s="57"/>
    </row>
    <row r="66" spans="1:11" ht="42.75" customHeight="1">
      <c r="A66" s="131"/>
      <c r="B66" s="9" t="s">
        <v>67</v>
      </c>
      <c r="C66" s="133"/>
      <c r="D66" s="42"/>
      <c r="E66" s="42">
        <v>0</v>
      </c>
      <c r="F66" s="42"/>
      <c r="G66" s="42"/>
      <c r="H66" s="24">
        <v>0</v>
      </c>
      <c r="I66" s="57" t="s">
        <v>322</v>
      </c>
      <c r="J66" s="57"/>
      <c r="K66" s="57"/>
    </row>
    <row r="67" spans="1:11" ht="55.5" customHeight="1">
      <c r="A67" s="132"/>
      <c r="B67" s="9" t="s">
        <v>68</v>
      </c>
      <c r="C67" s="133"/>
      <c r="D67" s="42"/>
      <c r="E67" s="42">
        <v>0</v>
      </c>
      <c r="F67" s="42"/>
      <c r="G67" s="42"/>
      <c r="H67" s="24">
        <v>0</v>
      </c>
      <c r="I67" s="57" t="s">
        <v>354</v>
      </c>
      <c r="J67" s="57"/>
      <c r="K67" s="51"/>
    </row>
    <row r="68" spans="1:11" ht="21" customHeight="1">
      <c r="A68" s="90"/>
      <c r="B68" s="84" t="s">
        <v>22</v>
      </c>
      <c r="C68" s="91"/>
      <c r="D68" s="89"/>
      <c r="E68" s="89"/>
      <c r="F68" s="89"/>
      <c r="G68" s="89"/>
      <c r="H68" s="85">
        <f>SUM(H39:H67)/COUNTA(H39:H67)</f>
        <v>0.25862068965517243</v>
      </c>
      <c r="I68" s="87"/>
      <c r="J68" s="87"/>
      <c r="K68" s="87"/>
    </row>
    <row r="69" spans="1:11" ht="74.25" customHeight="1">
      <c r="A69" s="122" t="s">
        <v>31</v>
      </c>
      <c r="B69" s="122"/>
      <c r="C69" s="122"/>
      <c r="D69" s="122"/>
      <c r="E69" s="122"/>
      <c r="F69" s="122"/>
      <c r="G69" s="122"/>
      <c r="H69" s="122"/>
      <c r="I69" s="122"/>
      <c r="J69" s="122"/>
      <c r="K69" s="123"/>
    </row>
    <row r="70" spans="1:11" ht="47.25" customHeight="1">
      <c r="A70" s="127" t="s">
        <v>71</v>
      </c>
      <c r="B70" s="9" t="s">
        <v>78</v>
      </c>
      <c r="C70" s="33" t="s">
        <v>72</v>
      </c>
      <c r="D70" s="26"/>
      <c r="E70" s="42">
        <v>0</v>
      </c>
      <c r="F70" s="26"/>
      <c r="G70" s="26"/>
      <c r="H70" s="24">
        <v>0</v>
      </c>
      <c r="I70" s="57" t="s">
        <v>381</v>
      </c>
      <c r="J70" s="57"/>
      <c r="K70" s="57"/>
    </row>
    <row r="71" spans="1:11" ht="42" customHeight="1">
      <c r="A71" s="128"/>
      <c r="B71" s="9" t="s">
        <v>79</v>
      </c>
      <c r="C71" s="33" t="s">
        <v>73</v>
      </c>
      <c r="D71" s="26"/>
      <c r="E71" s="42">
        <v>0</v>
      </c>
      <c r="F71" s="26"/>
      <c r="G71" s="26"/>
      <c r="H71" s="24">
        <v>0</v>
      </c>
      <c r="I71" s="57" t="s">
        <v>382</v>
      </c>
      <c r="J71" s="57"/>
      <c r="K71" s="62"/>
    </row>
    <row r="72" spans="1:11" ht="41.25" customHeight="1">
      <c r="A72" s="128"/>
      <c r="B72" s="52" t="s">
        <v>287</v>
      </c>
      <c r="C72" s="117" t="s">
        <v>77</v>
      </c>
      <c r="D72" s="29"/>
      <c r="E72" s="42">
        <v>0</v>
      </c>
      <c r="F72" s="29"/>
      <c r="G72" s="29"/>
      <c r="H72" s="24">
        <v>0</v>
      </c>
      <c r="I72" s="57" t="s">
        <v>383</v>
      </c>
      <c r="J72" s="57"/>
      <c r="K72" s="57"/>
    </row>
    <row r="73" spans="1:11" ht="44.25" customHeight="1">
      <c r="A73" s="128"/>
      <c r="B73" s="52" t="s">
        <v>288</v>
      </c>
      <c r="C73" s="118"/>
      <c r="D73" s="29"/>
      <c r="E73" s="42">
        <v>0</v>
      </c>
      <c r="F73" s="29"/>
      <c r="G73" s="29"/>
      <c r="H73" s="24">
        <v>0</v>
      </c>
      <c r="I73" s="57" t="s">
        <v>383</v>
      </c>
      <c r="J73" s="57"/>
      <c r="K73" s="57"/>
    </row>
    <row r="74" spans="1:11" ht="37.5" customHeight="1">
      <c r="A74" s="128"/>
      <c r="B74" s="52" t="s">
        <v>75</v>
      </c>
      <c r="C74" s="118"/>
      <c r="D74" s="29"/>
      <c r="E74" s="29"/>
      <c r="F74" s="42">
        <v>0.5</v>
      </c>
      <c r="G74" s="29"/>
      <c r="H74" s="24">
        <v>0.5</v>
      </c>
      <c r="I74" s="57" t="s">
        <v>384</v>
      </c>
      <c r="J74" s="57"/>
      <c r="K74" s="57"/>
    </row>
    <row r="75" spans="1:11" ht="56.25" customHeight="1">
      <c r="A75" s="128"/>
      <c r="B75" s="52" t="s">
        <v>76</v>
      </c>
      <c r="C75" s="119"/>
      <c r="D75" s="29"/>
      <c r="E75" s="29"/>
      <c r="F75" s="42">
        <v>0.5</v>
      </c>
      <c r="G75" s="29"/>
      <c r="H75" s="24">
        <v>0.5</v>
      </c>
      <c r="I75" s="58" t="s">
        <v>385</v>
      </c>
      <c r="J75" s="58" t="s">
        <v>510</v>
      </c>
      <c r="K75" s="57"/>
    </row>
    <row r="76" spans="1:11" ht="47.25" customHeight="1">
      <c r="A76" s="128"/>
      <c r="B76" s="9" t="s">
        <v>80</v>
      </c>
      <c r="C76" s="32" t="s">
        <v>83</v>
      </c>
      <c r="D76" s="42">
        <v>1</v>
      </c>
      <c r="E76" s="42"/>
      <c r="F76" s="42"/>
      <c r="G76" s="42"/>
      <c r="H76" s="24">
        <f t="shared" ref="H76:H114" si="3">SUM(D76:G76)</f>
        <v>1</v>
      </c>
      <c r="I76" s="57" t="s">
        <v>386</v>
      </c>
      <c r="J76" s="57" t="s">
        <v>386</v>
      </c>
      <c r="K76" s="57"/>
    </row>
    <row r="77" spans="1:11" ht="38.25" customHeight="1">
      <c r="A77" s="128"/>
      <c r="B77" s="9" t="s">
        <v>81</v>
      </c>
      <c r="C77" s="32" t="s">
        <v>84</v>
      </c>
      <c r="D77" s="26"/>
      <c r="E77" s="42">
        <v>0</v>
      </c>
      <c r="F77" s="26"/>
      <c r="G77" s="26"/>
      <c r="H77" s="24">
        <v>0</v>
      </c>
      <c r="I77" s="58" t="s">
        <v>387</v>
      </c>
      <c r="J77" s="58" t="s">
        <v>511</v>
      </c>
      <c r="K77" s="57"/>
    </row>
    <row r="78" spans="1:11" ht="57" customHeight="1">
      <c r="A78" s="128"/>
      <c r="B78" s="9" t="s">
        <v>82</v>
      </c>
      <c r="C78" s="32" t="s">
        <v>85</v>
      </c>
      <c r="D78" s="42"/>
      <c r="E78" s="42">
        <v>0</v>
      </c>
      <c r="F78" s="42"/>
      <c r="G78" s="42"/>
      <c r="H78" s="24">
        <v>0</v>
      </c>
      <c r="I78" s="57" t="s">
        <v>354</v>
      </c>
      <c r="J78" s="57"/>
      <c r="K78" s="57" t="s">
        <v>513</v>
      </c>
    </row>
    <row r="79" spans="1:11" ht="48.75" customHeight="1">
      <c r="A79" s="128"/>
      <c r="B79" s="9" t="s">
        <v>88</v>
      </c>
      <c r="C79" s="38" t="s">
        <v>86</v>
      </c>
      <c r="D79" s="26"/>
      <c r="E79" s="42">
        <v>0</v>
      </c>
      <c r="F79" s="26"/>
      <c r="G79" s="26"/>
      <c r="H79" s="24">
        <v>0</v>
      </c>
      <c r="I79" s="58" t="s">
        <v>388</v>
      </c>
      <c r="J79" s="58"/>
      <c r="K79" s="58" t="s">
        <v>307</v>
      </c>
    </row>
    <row r="80" spans="1:11" ht="45">
      <c r="A80" s="128"/>
      <c r="B80" s="9" t="s">
        <v>89</v>
      </c>
      <c r="C80" s="32" t="s">
        <v>87</v>
      </c>
      <c r="D80" s="26"/>
      <c r="E80" s="42">
        <v>0</v>
      </c>
      <c r="F80" s="26"/>
      <c r="G80" s="26"/>
      <c r="H80" s="24">
        <v>0</v>
      </c>
      <c r="I80" s="58" t="s">
        <v>389</v>
      </c>
      <c r="J80" s="58"/>
      <c r="K80" s="58" t="s">
        <v>512</v>
      </c>
    </row>
    <row r="81" spans="1:11" ht="40.5" customHeight="1">
      <c r="A81" s="124" t="s">
        <v>90</v>
      </c>
      <c r="B81" s="13" t="s">
        <v>95</v>
      </c>
      <c r="C81" s="32" t="s">
        <v>91</v>
      </c>
      <c r="D81" s="26"/>
      <c r="E81" s="26"/>
      <c r="F81" s="42">
        <v>0.5</v>
      </c>
      <c r="G81" s="26"/>
      <c r="H81" s="24">
        <v>0.5</v>
      </c>
      <c r="I81" s="63" t="s">
        <v>390</v>
      </c>
      <c r="J81" s="63" t="s">
        <v>502</v>
      </c>
      <c r="K81" s="57"/>
    </row>
    <row r="82" spans="1:11" ht="28.5" customHeight="1">
      <c r="A82" s="124"/>
      <c r="B82" s="9" t="s">
        <v>96</v>
      </c>
      <c r="C82" s="6" t="s">
        <v>92</v>
      </c>
      <c r="D82" s="26"/>
      <c r="E82" s="26"/>
      <c r="F82" s="42">
        <v>0.5</v>
      </c>
      <c r="G82" s="26"/>
      <c r="H82" s="24">
        <v>0.5</v>
      </c>
      <c r="I82" s="63" t="s">
        <v>391</v>
      </c>
      <c r="J82" s="63" t="s">
        <v>502</v>
      </c>
      <c r="K82" s="62"/>
    </row>
    <row r="83" spans="1:11" ht="36.75" customHeight="1">
      <c r="A83" s="124"/>
      <c r="B83" s="9" t="s">
        <v>97</v>
      </c>
      <c r="C83" s="32" t="s">
        <v>93</v>
      </c>
      <c r="D83" s="42"/>
      <c r="E83" s="42">
        <v>0</v>
      </c>
      <c r="F83" s="42"/>
      <c r="G83" s="42"/>
      <c r="H83" s="24">
        <v>0</v>
      </c>
      <c r="I83" s="8" t="s">
        <v>343</v>
      </c>
      <c r="J83" s="8" t="s">
        <v>514</v>
      </c>
      <c r="K83" s="57"/>
    </row>
    <row r="84" spans="1:11" ht="37.5" customHeight="1">
      <c r="A84" s="124"/>
      <c r="B84" s="9" t="s">
        <v>98</v>
      </c>
      <c r="C84" s="38" t="s">
        <v>94</v>
      </c>
      <c r="D84" s="26"/>
      <c r="E84" s="26"/>
      <c r="F84" s="42">
        <v>0.5</v>
      </c>
      <c r="G84" s="26"/>
      <c r="H84" s="24">
        <v>0.5</v>
      </c>
      <c r="I84" s="63" t="s">
        <v>392</v>
      </c>
      <c r="J84" s="63" t="s">
        <v>502</v>
      </c>
      <c r="K84" s="57"/>
    </row>
    <row r="85" spans="1:11" ht="51.75" customHeight="1">
      <c r="A85" s="124"/>
      <c r="B85" s="9" t="s">
        <v>99</v>
      </c>
      <c r="C85" s="32" t="s">
        <v>100</v>
      </c>
      <c r="D85" s="26"/>
      <c r="E85" s="42">
        <v>0</v>
      </c>
      <c r="F85" s="26"/>
      <c r="G85" s="26"/>
      <c r="H85" s="24">
        <v>0</v>
      </c>
      <c r="I85" s="63" t="s">
        <v>393</v>
      </c>
      <c r="J85" s="63" t="s">
        <v>515</v>
      </c>
      <c r="K85" s="57"/>
    </row>
    <row r="86" spans="1:11" ht="30" customHeight="1">
      <c r="A86" s="124"/>
      <c r="B86" s="13" t="s">
        <v>102</v>
      </c>
      <c r="C86" s="32" t="s">
        <v>101</v>
      </c>
      <c r="D86" s="26"/>
      <c r="E86" s="26"/>
      <c r="F86" s="42">
        <v>0.5</v>
      </c>
      <c r="G86" s="26"/>
      <c r="H86" s="24">
        <v>0.5</v>
      </c>
      <c r="I86" s="63" t="s">
        <v>394</v>
      </c>
      <c r="J86" s="63" t="s">
        <v>515</v>
      </c>
      <c r="K86" s="57"/>
    </row>
    <row r="87" spans="1:11" ht="60.75" customHeight="1">
      <c r="A87" s="124"/>
      <c r="B87" s="9" t="s">
        <v>303</v>
      </c>
      <c r="C87" s="117" t="s">
        <v>109</v>
      </c>
      <c r="D87" s="29"/>
      <c r="E87" s="42">
        <v>0</v>
      </c>
      <c r="F87" s="29"/>
      <c r="G87" s="29"/>
      <c r="H87" s="24">
        <v>0</v>
      </c>
      <c r="I87" s="63" t="s">
        <v>344</v>
      </c>
      <c r="J87" s="63"/>
      <c r="K87" s="57"/>
    </row>
    <row r="88" spans="1:11" ht="29.25" customHeight="1">
      <c r="A88" s="124"/>
      <c r="B88" s="13" t="s">
        <v>103</v>
      </c>
      <c r="C88" s="118"/>
      <c r="D88" s="29"/>
      <c r="E88" s="42">
        <v>0</v>
      </c>
      <c r="F88" s="42"/>
      <c r="G88" s="29"/>
      <c r="H88" s="24">
        <v>0</v>
      </c>
      <c r="I88" s="63" t="s">
        <v>394</v>
      </c>
      <c r="J88" s="63" t="s">
        <v>516</v>
      </c>
      <c r="K88" s="57"/>
    </row>
    <row r="89" spans="1:11" ht="73.5" customHeight="1">
      <c r="A89" s="124"/>
      <c r="B89" s="13" t="s">
        <v>104</v>
      </c>
      <c r="C89" s="118"/>
      <c r="D89" s="29"/>
      <c r="E89" s="42"/>
      <c r="F89" s="42">
        <v>0.5</v>
      </c>
      <c r="G89" s="29"/>
      <c r="H89" s="24">
        <v>0.5</v>
      </c>
      <c r="I89" s="63" t="s">
        <v>345</v>
      </c>
      <c r="J89" s="63" t="s">
        <v>517</v>
      </c>
      <c r="K89" s="57"/>
    </row>
    <row r="90" spans="1:11" ht="42" customHeight="1">
      <c r="A90" s="124"/>
      <c r="B90" s="13" t="s">
        <v>105</v>
      </c>
      <c r="C90" s="118"/>
      <c r="D90" s="29"/>
      <c r="E90" s="42">
        <v>0</v>
      </c>
      <c r="F90" s="42"/>
      <c r="G90" s="29"/>
      <c r="H90" s="24">
        <v>0</v>
      </c>
      <c r="I90" s="63" t="s">
        <v>395</v>
      </c>
      <c r="J90" s="63" t="s">
        <v>518</v>
      </c>
      <c r="K90" s="57"/>
    </row>
    <row r="91" spans="1:11" ht="46.5" customHeight="1">
      <c r="A91" s="124"/>
      <c r="B91" s="13" t="s">
        <v>106</v>
      </c>
      <c r="C91" s="118"/>
      <c r="D91" s="29"/>
      <c r="E91" s="42">
        <v>0</v>
      </c>
      <c r="F91" s="42"/>
      <c r="G91" s="29"/>
      <c r="H91" s="24">
        <v>0</v>
      </c>
      <c r="I91" s="63" t="s">
        <v>396</v>
      </c>
      <c r="J91" s="63"/>
      <c r="K91" s="57"/>
    </row>
    <row r="92" spans="1:11" ht="37.5" customHeight="1">
      <c r="A92" s="124"/>
      <c r="B92" s="13" t="s">
        <v>107</v>
      </c>
      <c r="C92" s="118"/>
      <c r="D92" s="29"/>
      <c r="E92" s="42">
        <v>0</v>
      </c>
      <c r="F92" s="42"/>
      <c r="G92" s="29"/>
      <c r="H92" s="24">
        <v>0</v>
      </c>
      <c r="I92" s="75" t="s">
        <v>397</v>
      </c>
      <c r="J92" s="75"/>
      <c r="K92" s="57"/>
    </row>
    <row r="93" spans="1:11" ht="41.25" customHeight="1">
      <c r="A93" s="124"/>
      <c r="B93" s="13" t="s">
        <v>108</v>
      </c>
      <c r="C93" s="118"/>
      <c r="D93" s="29"/>
      <c r="E93" s="42">
        <v>0</v>
      </c>
      <c r="F93" s="42"/>
      <c r="G93" s="29"/>
      <c r="H93" s="24">
        <v>0</v>
      </c>
      <c r="I93" s="75" t="s">
        <v>394</v>
      </c>
      <c r="J93" s="75"/>
      <c r="K93" s="57"/>
    </row>
    <row r="94" spans="1:11" ht="31.5" customHeight="1">
      <c r="A94" s="124"/>
      <c r="B94" s="9" t="s">
        <v>289</v>
      </c>
      <c r="C94" s="119"/>
      <c r="D94" s="26"/>
      <c r="E94" s="42">
        <v>0</v>
      </c>
      <c r="F94" s="42"/>
      <c r="G94" s="26"/>
      <c r="H94" s="24">
        <f t="shared" si="3"/>
        <v>0</v>
      </c>
      <c r="I94" s="75" t="s">
        <v>346</v>
      </c>
      <c r="J94" s="75"/>
      <c r="K94" s="57" t="s">
        <v>398</v>
      </c>
    </row>
    <row r="95" spans="1:11" ht="42" customHeight="1">
      <c r="A95" s="124" t="s">
        <v>110</v>
      </c>
      <c r="B95" s="10" t="s">
        <v>304</v>
      </c>
      <c r="C95" s="117" t="s">
        <v>115</v>
      </c>
      <c r="D95" s="40"/>
      <c r="E95" s="40"/>
      <c r="F95" s="40">
        <v>0.5</v>
      </c>
      <c r="G95" s="40"/>
      <c r="H95" s="24">
        <f t="shared" si="3"/>
        <v>0.5</v>
      </c>
      <c r="I95" s="75" t="s">
        <v>399</v>
      </c>
      <c r="J95" s="80" t="s">
        <v>506</v>
      </c>
      <c r="K95" s="57"/>
    </row>
    <row r="96" spans="1:11" ht="42" customHeight="1">
      <c r="A96" s="124"/>
      <c r="B96" s="10" t="s">
        <v>112</v>
      </c>
      <c r="C96" s="118"/>
      <c r="D96" s="42"/>
      <c r="E96" s="42"/>
      <c r="F96" s="40">
        <v>0.5</v>
      </c>
      <c r="G96" s="42"/>
      <c r="H96" s="24">
        <f t="shared" si="3"/>
        <v>0.5</v>
      </c>
      <c r="I96" s="75" t="s">
        <v>399</v>
      </c>
      <c r="J96" s="80" t="s">
        <v>506</v>
      </c>
      <c r="K96" s="74"/>
    </row>
    <row r="97" spans="1:11" ht="43.5" customHeight="1">
      <c r="A97" s="124"/>
      <c r="B97" s="10" t="s">
        <v>113</v>
      </c>
      <c r="C97" s="118"/>
      <c r="D97" s="42"/>
      <c r="E97" s="42"/>
      <c r="F97" s="40">
        <v>0.5</v>
      </c>
      <c r="G97" s="42"/>
      <c r="H97" s="24">
        <f t="shared" si="3"/>
        <v>0.5</v>
      </c>
      <c r="I97" s="75" t="s">
        <v>400</v>
      </c>
      <c r="J97" s="80" t="s">
        <v>506</v>
      </c>
      <c r="K97" s="74"/>
    </row>
    <row r="98" spans="1:11" ht="64.5" customHeight="1">
      <c r="A98" s="124"/>
      <c r="B98" s="10" t="s">
        <v>114</v>
      </c>
      <c r="C98" s="118"/>
      <c r="D98" s="29"/>
      <c r="E98" s="42"/>
      <c r="F98" s="40">
        <v>0.5</v>
      </c>
      <c r="G98" s="29"/>
      <c r="H98" s="24">
        <f t="shared" si="3"/>
        <v>0.5</v>
      </c>
      <c r="I98" s="80" t="s">
        <v>401</v>
      </c>
      <c r="J98" s="80" t="s">
        <v>506</v>
      </c>
      <c r="K98" s="74"/>
    </row>
    <row r="99" spans="1:11" ht="66" customHeight="1">
      <c r="A99" s="124"/>
      <c r="B99" s="10" t="s">
        <v>111</v>
      </c>
      <c r="C99" s="119"/>
      <c r="D99" s="42"/>
      <c r="E99" s="42"/>
      <c r="F99" s="40">
        <v>0.5</v>
      </c>
      <c r="G99" s="42"/>
      <c r="H99" s="24">
        <f t="shared" si="3"/>
        <v>0.5</v>
      </c>
      <c r="I99" s="114" t="s">
        <v>402</v>
      </c>
      <c r="J99" s="64" t="s">
        <v>519</v>
      </c>
      <c r="K99" s="57"/>
    </row>
    <row r="100" spans="1:11" ht="42" customHeight="1">
      <c r="A100" s="124" t="s">
        <v>281</v>
      </c>
      <c r="B100" s="9" t="s">
        <v>118</v>
      </c>
      <c r="C100" s="117" t="s">
        <v>116</v>
      </c>
      <c r="D100" s="26"/>
      <c r="E100" s="42"/>
      <c r="F100" s="26">
        <v>0.5</v>
      </c>
      <c r="G100" s="26"/>
      <c r="H100" s="24">
        <f t="shared" si="3"/>
        <v>0.5</v>
      </c>
      <c r="I100" s="65" t="s">
        <v>403</v>
      </c>
      <c r="J100" s="63" t="s">
        <v>520</v>
      </c>
      <c r="K100" s="57"/>
    </row>
    <row r="101" spans="1:11" ht="51" customHeight="1">
      <c r="A101" s="124"/>
      <c r="B101" s="9" t="s">
        <v>119</v>
      </c>
      <c r="C101" s="118"/>
      <c r="D101" s="26"/>
      <c r="E101" s="42">
        <v>0</v>
      </c>
      <c r="F101" s="26"/>
      <c r="G101" s="26"/>
      <c r="H101" s="24">
        <f t="shared" si="3"/>
        <v>0</v>
      </c>
      <c r="I101" s="115" t="s">
        <v>404</v>
      </c>
      <c r="J101" s="63"/>
      <c r="K101" s="57"/>
    </row>
    <row r="102" spans="1:11" ht="33.75">
      <c r="A102" s="124"/>
      <c r="B102" s="9" t="s">
        <v>120</v>
      </c>
      <c r="C102" s="118"/>
      <c r="D102" s="26"/>
      <c r="E102" s="42"/>
      <c r="F102" s="26">
        <v>0.5</v>
      </c>
      <c r="G102" s="26"/>
      <c r="H102" s="24">
        <f t="shared" si="3"/>
        <v>0.5</v>
      </c>
      <c r="I102" s="115" t="s">
        <v>405</v>
      </c>
      <c r="J102" s="63" t="s">
        <v>520</v>
      </c>
      <c r="K102" s="57"/>
    </row>
    <row r="103" spans="1:11" ht="48" customHeight="1">
      <c r="A103" s="124"/>
      <c r="B103" s="9" t="s">
        <v>121</v>
      </c>
      <c r="C103" s="119"/>
      <c r="D103" s="26"/>
      <c r="E103" s="42"/>
      <c r="F103" s="42">
        <v>0.5</v>
      </c>
      <c r="G103" s="26"/>
      <c r="H103" s="24">
        <f t="shared" si="3"/>
        <v>0.5</v>
      </c>
      <c r="I103" s="65" t="s">
        <v>403</v>
      </c>
      <c r="J103" s="63" t="s">
        <v>520</v>
      </c>
      <c r="K103" s="57"/>
    </row>
    <row r="104" spans="1:11" ht="85.5" customHeight="1">
      <c r="A104" s="124" t="s">
        <v>117</v>
      </c>
      <c r="B104" s="52" t="s">
        <v>275</v>
      </c>
      <c r="C104" s="117" t="s">
        <v>125</v>
      </c>
      <c r="D104" s="42"/>
      <c r="E104" s="42"/>
      <c r="F104" s="42">
        <v>0.5</v>
      </c>
      <c r="G104" s="42"/>
      <c r="H104" s="24">
        <f t="shared" si="3"/>
        <v>0.5</v>
      </c>
      <c r="I104" s="74" t="s">
        <v>384</v>
      </c>
      <c r="J104" s="74"/>
      <c r="K104" s="74"/>
    </row>
    <row r="105" spans="1:11" ht="44.25" customHeight="1">
      <c r="A105" s="124"/>
      <c r="B105" s="53" t="s">
        <v>122</v>
      </c>
      <c r="C105" s="118"/>
      <c r="D105" s="42"/>
      <c r="E105" s="42"/>
      <c r="F105" s="42">
        <v>0.5</v>
      </c>
      <c r="G105" s="42"/>
      <c r="H105" s="24">
        <f t="shared" si="3"/>
        <v>0.5</v>
      </c>
      <c r="I105" s="74" t="s">
        <v>384</v>
      </c>
      <c r="J105" s="74"/>
      <c r="K105" s="74"/>
    </row>
    <row r="106" spans="1:11" ht="22.5">
      <c r="A106" s="124"/>
      <c r="B106" s="53" t="s">
        <v>123</v>
      </c>
      <c r="C106" s="118"/>
      <c r="D106" s="42">
        <v>1</v>
      </c>
      <c r="E106" s="42"/>
      <c r="F106" s="42"/>
      <c r="G106" s="42"/>
      <c r="H106" s="24">
        <f t="shared" si="3"/>
        <v>1</v>
      </c>
      <c r="I106" s="74" t="s">
        <v>406</v>
      </c>
      <c r="J106" s="74" t="s">
        <v>406</v>
      </c>
      <c r="K106" s="74"/>
    </row>
    <row r="107" spans="1:11" ht="45">
      <c r="A107" s="124"/>
      <c r="B107" s="25" t="s">
        <v>124</v>
      </c>
      <c r="C107" s="119"/>
      <c r="D107" s="42"/>
      <c r="E107" s="42"/>
      <c r="F107" s="42">
        <v>0.5</v>
      </c>
      <c r="G107" s="42"/>
      <c r="H107" s="24">
        <f t="shared" si="3"/>
        <v>0.5</v>
      </c>
      <c r="I107" s="74" t="s">
        <v>387</v>
      </c>
      <c r="J107" s="74" t="s">
        <v>521</v>
      </c>
      <c r="K107" s="74"/>
    </row>
    <row r="108" spans="1:11" ht="69.75" customHeight="1">
      <c r="A108" s="124"/>
      <c r="B108" s="9" t="s">
        <v>132</v>
      </c>
      <c r="C108" s="38" t="s">
        <v>126</v>
      </c>
      <c r="D108" s="42">
        <v>1</v>
      </c>
      <c r="E108" s="42"/>
      <c r="F108" s="42"/>
      <c r="G108" s="42"/>
      <c r="H108" s="24">
        <f t="shared" si="3"/>
        <v>1</v>
      </c>
      <c r="I108" s="74" t="s">
        <v>406</v>
      </c>
      <c r="J108" s="74" t="s">
        <v>406</v>
      </c>
      <c r="K108" s="57"/>
    </row>
    <row r="109" spans="1:11" ht="49.5" customHeight="1">
      <c r="A109" s="124" t="s">
        <v>127</v>
      </c>
      <c r="B109" s="9" t="s">
        <v>305</v>
      </c>
      <c r="C109" s="117" t="s">
        <v>131</v>
      </c>
      <c r="D109" s="42"/>
      <c r="E109" s="42">
        <v>0</v>
      </c>
      <c r="F109" s="42"/>
      <c r="G109" s="42"/>
      <c r="H109" s="24">
        <f t="shared" si="3"/>
        <v>0</v>
      </c>
      <c r="I109" s="74" t="s">
        <v>384</v>
      </c>
      <c r="J109" s="74"/>
      <c r="K109" s="57"/>
    </row>
    <row r="110" spans="1:11" ht="36" customHeight="1">
      <c r="A110" s="124"/>
      <c r="B110" s="9" t="s">
        <v>128</v>
      </c>
      <c r="C110" s="118"/>
      <c r="D110" s="42"/>
      <c r="E110" s="42">
        <v>0</v>
      </c>
      <c r="F110" s="42"/>
      <c r="G110" s="42"/>
      <c r="H110" s="24">
        <f t="shared" si="3"/>
        <v>0</v>
      </c>
      <c r="I110" s="57" t="s">
        <v>407</v>
      </c>
      <c r="J110" s="57"/>
      <c r="K110" s="57"/>
    </row>
    <row r="111" spans="1:11" ht="33.75">
      <c r="A111" s="124"/>
      <c r="B111" s="9" t="s">
        <v>130</v>
      </c>
      <c r="C111" s="118"/>
      <c r="D111" s="42"/>
      <c r="E111" s="42">
        <v>0</v>
      </c>
      <c r="F111" s="42"/>
      <c r="G111" s="42"/>
      <c r="H111" s="24">
        <f t="shared" si="3"/>
        <v>0</v>
      </c>
      <c r="I111" s="57" t="s">
        <v>394</v>
      </c>
      <c r="J111" s="57"/>
      <c r="K111" s="57"/>
    </row>
    <row r="112" spans="1:11" ht="43.5" customHeight="1">
      <c r="A112" s="124"/>
      <c r="B112" s="9" t="s">
        <v>129</v>
      </c>
      <c r="C112" s="118"/>
      <c r="D112" s="42"/>
      <c r="E112" s="42">
        <v>0</v>
      </c>
      <c r="F112" s="42"/>
      <c r="G112" s="42"/>
      <c r="H112" s="24">
        <f t="shared" si="3"/>
        <v>0</v>
      </c>
      <c r="I112" s="74" t="s">
        <v>384</v>
      </c>
      <c r="J112" s="74"/>
      <c r="K112" s="7"/>
    </row>
    <row r="113" spans="1:11" ht="45">
      <c r="A113" s="124"/>
      <c r="B113" s="9" t="s">
        <v>133</v>
      </c>
      <c r="C113" s="32" t="s">
        <v>135</v>
      </c>
      <c r="D113" s="42"/>
      <c r="E113" s="42">
        <v>0</v>
      </c>
      <c r="F113" s="42"/>
      <c r="G113" s="42"/>
      <c r="H113" s="24">
        <f t="shared" si="3"/>
        <v>0</v>
      </c>
      <c r="I113" s="3" t="s">
        <v>323</v>
      </c>
      <c r="J113" s="3" t="s">
        <v>323</v>
      </c>
      <c r="K113" s="7"/>
    </row>
    <row r="114" spans="1:11" ht="44.25" customHeight="1">
      <c r="A114" s="124"/>
      <c r="B114" s="9" t="s">
        <v>134</v>
      </c>
      <c r="C114" s="38" t="s">
        <v>136</v>
      </c>
      <c r="D114" s="42"/>
      <c r="E114" s="42"/>
      <c r="F114" s="42">
        <v>0.5</v>
      </c>
      <c r="G114" s="42"/>
      <c r="H114" s="24">
        <f t="shared" si="3"/>
        <v>0.5</v>
      </c>
      <c r="I114" s="64" t="s">
        <v>408</v>
      </c>
      <c r="J114" s="64" t="s">
        <v>522</v>
      </c>
      <c r="K114" s="57"/>
    </row>
    <row r="115" spans="1:11" ht="21" customHeight="1">
      <c r="A115" s="90"/>
      <c r="B115" s="83" t="s">
        <v>22</v>
      </c>
      <c r="C115" s="91"/>
      <c r="D115" s="89"/>
      <c r="E115" s="89"/>
      <c r="F115" s="89"/>
      <c r="G115" s="89"/>
      <c r="H115" s="85">
        <f>SUM(H70:H114)/(COUNTA(H70:H114)-1)</f>
        <v>0.28409090909090912</v>
      </c>
      <c r="I115" s="86"/>
      <c r="J115" s="86"/>
      <c r="K115" s="86"/>
    </row>
    <row r="116" spans="1:11" ht="27" customHeight="1">
      <c r="A116" s="121" t="s">
        <v>35</v>
      </c>
      <c r="B116" s="122"/>
      <c r="C116" s="122"/>
      <c r="D116" s="122"/>
      <c r="E116" s="122"/>
      <c r="F116" s="122"/>
      <c r="G116" s="122"/>
      <c r="H116" s="122"/>
      <c r="I116" s="122"/>
      <c r="J116" s="122"/>
      <c r="K116" s="123"/>
    </row>
    <row r="117" spans="1:11" ht="72" customHeight="1">
      <c r="A117" s="124" t="s">
        <v>148</v>
      </c>
      <c r="B117" s="3" t="s">
        <v>189</v>
      </c>
      <c r="C117" s="44" t="s">
        <v>137</v>
      </c>
      <c r="D117" s="42"/>
      <c r="E117" s="42">
        <v>0</v>
      </c>
      <c r="F117" s="42"/>
      <c r="G117" s="42"/>
      <c r="H117" s="24">
        <f>SUM(D117:G117)</f>
        <v>0</v>
      </c>
      <c r="I117" s="64" t="s">
        <v>411</v>
      </c>
      <c r="J117" s="64"/>
      <c r="K117" s="8"/>
    </row>
    <row r="118" spans="1:11" ht="44.25" customHeight="1">
      <c r="A118" s="124"/>
      <c r="B118" s="3" t="s">
        <v>190</v>
      </c>
      <c r="C118" s="44" t="s">
        <v>138</v>
      </c>
      <c r="D118" s="42">
        <v>1</v>
      </c>
      <c r="E118" s="42"/>
      <c r="F118" s="42"/>
      <c r="G118" s="42"/>
      <c r="H118" s="24">
        <f t="shared" ref="H118" si="4">SUM(D118:G118)</f>
        <v>1</v>
      </c>
      <c r="I118" s="64" t="s">
        <v>409</v>
      </c>
      <c r="J118" s="64"/>
      <c r="K118" s="57"/>
    </row>
    <row r="119" spans="1:11" ht="60" customHeight="1">
      <c r="A119" s="124"/>
      <c r="B119" s="3" t="s">
        <v>191</v>
      </c>
      <c r="C119" s="44" t="s">
        <v>139</v>
      </c>
      <c r="D119" s="42"/>
      <c r="E119" s="42">
        <v>0</v>
      </c>
      <c r="F119" s="42"/>
      <c r="G119" s="42"/>
      <c r="H119" s="24">
        <f t="shared" ref="H119:H137" si="5">SUM(D119:G119)</f>
        <v>0</v>
      </c>
      <c r="I119" s="66" t="s">
        <v>410</v>
      </c>
      <c r="J119" s="66"/>
      <c r="K119" s="57"/>
    </row>
    <row r="120" spans="1:11" ht="48.75" customHeight="1">
      <c r="A120" s="124"/>
      <c r="B120" s="3" t="s">
        <v>192</v>
      </c>
      <c r="C120" s="45"/>
      <c r="D120" s="42"/>
      <c r="E120" s="42"/>
      <c r="F120" s="42"/>
      <c r="G120" s="42">
        <v>1</v>
      </c>
      <c r="H120" s="24">
        <f t="shared" si="5"/>
        <v>1</v>
      </c>
      <c r="I120" s="67" t="s">
        <v>412</v>
      </c>
      <c r="J120" s="67"/>
      <c r="K120" s="57"/>
    </row>
    <row r="121" spans="1:11" ht="64.5" customHeight="1">
      <c r="A121" s="124"/>
      <c r="B121" s="3" t="s">
        <v>193</v>
      </c>
      <c r="C121" s="44" t="s">
        <v>140</v>
      </c>
      <c r="D121" s="42"/>
      <c r="E121" s="42"/>
      <c r="F121" s="42">
        <v>0.5</v>
      </c>
      <c r="G121" s="42"/>
      <c r="H121" s="24">
        <f t="shared" si="5"/>
        <v>0.5</v>
      </c>
      <c r="I121" s="81" t="s">
        <v>387</v>
      </c>
      <c r="J121" s="81" t="s">
        <v>523</v>
      </c>
      <c r="K121" s="57"/>
    </row>
    <row r="122" spans="1:11" ht="42.75" customHeight="1">
      <c r="A122" s="124"/>
      <c r="B122" s="3" t="s">
        <v>194</v>
      </c>
      <c r="C122" s="44" t="s">
        <v>141</v>
      </c>
      <c r="D122" s="42"/>
      <c r="E122" s="42"/>
      <c r="F122" s="76"/>
      <c r="G122" s="76">
        <v>1</v>
      </c>
      <c r="H122" s="24">
        <f t="shared" si="5"/>
        <v>1</v>
      </c>
      <c r="I122" s="66" t="s">
        <v>413</v>
      </c>
      <c r="J122" s="66" t="s">
        <v>524</v>
      </c>
      <c r="K122" s="57"/>
    </row>
    <row r="123" spans="1:11" ht="29.25" customHeight="1">
      <c r="A123" s="124"/>
      <c r="B123" s="3" t="s">
        <v>195</v>
      </c>
      <c r="C123" s="44" t="s">
        <v>142</v>
      </c>
      <c r="D123" s="42">
        <v>1</v>
      </c>
      <c r="E123" s="42"/>
      <c r="F123" s="76"/>
      <c r="G123" s="76"/>
      <c r="H123" s="24">
        <f t="shared" si="5"/>
        <v>1</v>
      </c>
      <c r="I123" s="66" t="s">
        <v>414</v>
      </c>
      <c r="J123" s="66"/>
      <c r="K123" s="62"/>
    </row>
    <row r="124" spans="1:11" ht="67.5">
      <c r="A124" s="124"/>
      <c r="B124" s="3" t="s">
        <v>196</v>
      </c>
      <c r="C124" s="44" t="s">
        <v>143</v>
      </c>
      <c r="D124" s="42"/>
      <c r="E124" s="42"/>
      <c r="F124" s="76"/>
      <c r="G124" s="76">
        <v>1</v>
      </c>
      <c r="H124" s="24">
        <f t="shared" si="5"/>
        <v>1</v>
      </c>
      <c r="I124" s="66" t="s">
        <v>415</v>
      </c>
      <c r="J124" s="66" t="s">
        <v>415</v>
      </c>
      <c r="K124" s="62"/>
    </row>
    <row r="125" spans="1:11" ht="63.75" customHeight="1">
      <c r="A125" s="124"/>
      <c r="B125" s="3" t="s">
        <v>290</v>
      </c>
      <c r="C125" s="120" t="s">
        <v>144</v>
      </c>
      <c r="D125" s="42">
        <v>1</v>
      </c>
      <c r="E125" s="42"/>
      <c r="F125" s="42"/>
      <c r="G125" s="42"/>
      <c r="H125" s="24">
        <f t="shared" ref="H125:H127" si="6">SUM(D125:G125)</f>
        <v>1</v>
      </c>
      <c r="I125" s="74" t="s">
        <v>399</v>
      </c>
      <c r="J125" s="74"/>
      <c r="K125" s="74"/>
    </row>
    <row r="126" spans="1:11" ht="45.75" customHeight="1">
      <c r="A126" s="124"/>
      <c r="B126" s="3" t="s">
        <v>301</v>
      </c>
      <c r="C126" s="120"/>
      <c r="D126" s="42"/>
      <c r="E126" s="42">
        <v>0</v>
      </c>
      <c r="F126" s="42"/>
      <c r="G126" s="42"/>
      <c r="H126" s="24">
        <f t="shared" si="6"/>
        <v>0</v>
      </c>
      <c r="I126" s="74" t="s">
        <v>399</v>
      </c>
      <c r="J126" s="64" t="s">
        <v>525</v>
      </c>
      <c r="K126" s="74"/>
    </row>
    <row r="127" spans="1:11" ht="43.5" customHeight="1">
      <c r="A127" s="124"/>
      <c r="B127" s="3" t="s">
        <v>416</v>
      </c>
      <c r="C127" s="120"/>
      <c r="D127" s="42"/>
      <c r="E127" s="42">
        <v>0</v>
      </c>
      <c r="F127" s="42"/>
      <c r="G127" s="42"/>
      <c r="H127" s="24">
        <f t="shared" si="6"/>
        <v>0</v>
      </c>
      <c r="I127" s="64" t="s">
        <v>324</v>
      </c>
      <c r="J127" s="64" t="s">
        <v>525</v>
      </c>
      <c r="K127" s="57"/>
    </row>
    <row r="128" spans="1:11" ht="48.75" customHeight="1">
      <c r="A128" s="124"/>
      <c r="B128" s="3" t="s">
        <v>291</v>
      </c>
      <c r="C128" s="120"/>
      <c r="D128" s="42"/>
      <c r="E128" s="42">
        <v>0</v>
      </c>
      <c r="F128" s="42"/>
      <c r="G128" s="42"/>
      <c r="H128" s="24">
        <f t="shared" si="5"/>
        <v>0</v>
      </c>
      <c r="I128" s="64" t="s">
        <v>417</v>
      </c>
      <c r="J128" s="64"/>
      <c r="K128" s="57"/>
    </row>
    <row r="129" spans="1:11" ht="49.5" customHeight="1">
      <c r="A129" s="124"/>
      <c r="B129" s="3" t="s">
        <v>145</v>
      </c>
      <c r="C129" s="120"/>
      <c r="D129" s="42"/>
      <c r="E129" s="42">
        <v>0</v>
      </c>
      <c r="F129" s="42"/>
      <c r="G129" s="42"/>
      <c r="H129" s="24">
        <f t="shared" si="5"/>
        <v>0</v>
      </c>
      <c r="I129" s="64" t="s">
        <v>418</v>
      </c>
      <c r="J129" s="64"/>
      <c r="K129" s="57"/>
    </row>
    <row r="130" spans="1:11" ht="73.5" customHeight="1">
      <c r="A130" s="124"/>
      <c r="B130" s="3" t="s">
        <v>276</v>
      </c>
      <c r="C130" s="120" t="s">
        <v>150</v>
      </c>
      <c r="D130" s="42"/>
      <c r="E130" s="42">
        <v>0</v>
      </c>
      <c r="F130" s="42"/>
      <c r="G130" s="42"/>
      <c r="H130" s="24">
        <f t="shared" si="5"/>
        <v>0</v>
      </c>
      <c r="I130" s="82" t="s">
        <v>419</v>
      </c>
      <c r="J130" s="82" t="s">
        <v>526</v>
      </c>
      <c r="K130" s="92"/>
    </row>
    <row r="131" spans="1:11" ht="41.25" customHeight="1">
      <c r="A131" s="124"/>
      <c r="B131" s="55" t="s">
        <v>292</v>
      </c>
      <c r="C131" s="120"/>
      <c r="D131" s="42"/>
      <c r="E131" s="42"/>
      <c r="F131" s="42">
        <v>0.5</v>
      </c>
      <c r="G131" s="42"/>
      <c r="H131" s="24">
        <f t="shared" si="5"/>
        <v>0.5</v>
      </c>
      <c r="I131" s="92" t="s">
        <v>420</v>
      </c>
      <c r="J131" s="92" t="s">
        <v>527</v>
      </c>
      <c r="K131" s="92"/>
    </row>
    <row r="132" spans="1:11" ht="56.25" customHeight="1">
      <c r="A132" s="124"/>
      <c r="B132" s="3" t="s">
        <v>293</v>
      </c>
      <c r="C132" s="120"/>
      <c r="D132" s="42">
        <v>1</v>
      </c>
      <c r="E132" s="42"/>
      <c r="F132" s="42"/>
      <c r="G132" s="42"/>
      <c r="H132" s="24">
        <f t="shared" si="5"/>
        <v>1</v>
      </c>
      <c r="I132" s="92" t="s">
        <v>421</v>
      </c>
      <c r="J132" s="92" t="s">
        <v>528</v>
      </c>
      <c r="K132" s="92"/>
    </row>
    <row r="133" spans="1:11" ht="57" customHeight="1">
      <c r="A133" s="124"/>
      <c r="B133" s="3" t="s">
        <v>146</v>
      </c>
      <c r="C133" s="120"/>
      <c r="D133" s="42"/>
      <c r="E133" s="42"/>
      <c r="F133" s="42">
        <v>0.5</v>
      </c>
      <c r="G133" s="42"/>
      <c r="H133" s="24">
        <f t="shared" si="5"/>
        <v>0.5</v>
      </c>
      <c r="I133" s="82" t="s">
        <v>422</v>
      </c>
      <c r="J133" s="82" t="s">
        <v>529</v>
      </c>
      <c r="K133" s="92"/>
    </row>
    <row r="134" spans="1:11" ht="45" customHeight="1">
      <c r="A134" s="124"/>
      <c r="B134" s="3" t="s">
        <v>147</v>
      </c>
      <c r="C134" s="120"/>
      <c r="D134" s="42">
        <v>1</v>
      </c>
      <c r="E134" s="42"/>
      <c r="F134" s="42"/>
      <c r="G134" s="42"/>
      <c r="H134" s="24">
        <f t="shared" si="5"/>
        <v>1</v>
      </c>
      <c r="I134" s="92" t="s">
        <v>383</v>
      </c>
      <c r="J134" s="92"/>
      <c r="K134" s="92"/>
    </row>
    <row r="135" spans="1:11" ht="38.25" customHeight="1">
      <c r="A135" s="124"/>
      <c r="B135" s="3" t="s">
        <v>294</v>
      </c>
      <c r="C135" s="120"/>
      <c r="D135" s="42"/>
      <c r="E135" s="42"/>
      <c r="F135" s="42">
        <v>0.5</v>
      </c>
      <c r="G135" s="42"/>
      <c r="H135" s="24">
        <f t="shared" si="5"/>
        <v>0.5</v>
      </c>
      <c r="I135" s="67" t="s">
        <v>423</v>
      </c>
      <c r="J135" s="67" t="s">
        <v>510</v>
      </c>
      <c r="K135" s="57"/>
    </row>
    <row r="136" spans="1:11" ht="53.25" customHeight="1">
      <c r="A136" s="124"/>
      <c r="B136" s="3" t="s">
        <v>295</v>
      </c>
      <c r="C136" s="120"/>
      <c r="D136" s="42"/>
      <c r="E136" s="42">
        <v>0</v>
      </c>
      <c r="F136" s="42"/>
      <c r="G136" s="42"/>
      <c r="H136" s="24">
        <f t="shared" si="5"/>
        <v>0</v>
      </c>
      <c r="I136" s="64" t="s">
        <v>425</v>
      </c>
      <c r="J136" s="64"/>
      <c r="K136" s="57"/>
    </row>
    <row r="137" spans="1:11" ht="60.75" customHeight="1">
      <c r="A137" s="124"/>
      <c r="B137" s="3" t="s">
        <v>296</v>
      </c>
      <c r="C137" s="120"/>
      <c r="D137" s="42"/>
      <c r="E137" s="42"/>
      <c r="F137" s="42">
        <v>0.5</v>
      </c>
      <c r="G137" s="42"/>
      <c r="H137" s="24">
        <f t="shared" si="5"/>
        <v>0.5</v>
      </c>
      <c r="I137" s="64" t="s">
        <v>424</v>
      </c>
      <c r="J137" s="64"/>
      <c r="K137" s="57"/>
    </row>
    <row r="138" spans="1:11" ht="45" customHeight="1">
      <c r="A138" s="124"/>
      <c r="B138" s="3" t="s">
        <v>149</v>
      </c>
      <c r="C138" s="120"/>
      <c r="D138" s="42"/>
      <c r="E138" s="42">
        <v>0</v>
      </c>
      <c r="F138" s="42"/>
      <c r="G138" s="42"/>
      <c r="H138" s="24">
        <f t="shared" ref="H138:H139" si="7">SUM(D138:G138)</f>
        <v>0</v>
      </c>
      <c r="I138" s="67" t="s">
        <v>422</v>
      </c>
      <c r="J138" s="67" t="s">
        <v>530</v>
      </c>
      <c r="K138" s="57"/>
    </row>
    <row r="139" spans="1:11" ht="22.5">
      <c r="A139" s="124"/>
      <c r="B139" s="3" t="s">
        <v>297</v>
      </c>
      <c r="C139" s="120"/>
      <c r="D139" s="42"/>
      <c r="E139" s="42"/>
      <c r="F139" s="42">
        <v>0.5</v>
      </c>
      <c r="G139" s="42"/>
      <c r="H139" s="24">
        <f t="shared" si="7"/>
        <v>0.5</v>
      </c>
      <c r="I139" s="64" t="s">
        <v>426</v>
      </c>
      <c r="J139" s="64" t="s">
        <v>531</v>
      </c>
      <c r="K139" s="57"/>
    </row>
    <row r="140" spans="1:11" ht="21" customHeight="1">
      <c r="A140" s="90"/>
      <c r="B140" s="83" t="s">
        <v>22</v>
      </c>
      <c r="C140" s="87"/>
      <c r="D140" s="89"/>
      <c r="E140" s="89"/>
      <c r="F140" s="89"/>
      <c r="G140" s="89"/>
      <c r="H140" s="85">
        <f>SUM(H117:H139)/(COUNTA(H117:H139))</f>
        <v>0.47826086956521741</v>
      </c>
      <c r="I140" s="86"/>
      <c r="J140" s="86"/>
      <c r="K140" s="86"/>
    </row>
    <row r="141" spans="1:11" ht="66.599999999999994" customHeight="1">
      <c r="A141" s="125" t="s">
        <v>32</v>
      </c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</row>
    <row r="142" spans="1:11" ht="53.25" customHeight="1">
      <c r="A142" s="124" t="s">
        <v>282</v>
      </c>
      <c r="B142" s="3" t="s">
        <v>197</v>
      </c>
      <c r="C142" s="117" t="s">
        <v>251</v>
      </c>
      <c r="D142" s="42"/>
      <c r="E142" s="42"/>
      <c r="F142" s="42">
        <v>0.5</v>
      </c>
      <c r="G142" s="42"/>
      <c r="H142" s="24">
        <f t="shared" ref="H142:H147" si="8">SUM(D142:G142)</f>
        <v>0.5</v>
      </c>
      <c r="I142" s="80" t="s">
        <v>421</v>
      </c>
      <c r="J142" s="80" t="s">
        <v>532</v>
      </c>
      <c r="K142" s="74"/>
    </row>
    <row r="143" spans="1:11" ht="39" customHeight="1">
      <c r="A143" s="124"/>
      <c r="B143" s="7" t="s">
        <v>277</v>
      </c>
      <c r="C143" s="118"/>
      <c r="D143" s="42"/>
      <c r="E143" s="42">
        <v>0</v>
      </c>
      <c r="F143" s="42"/>
      <c r="G143" s="42"/>
      <c r="H143" s="24">
        <f t="shared" si="8"/>
        <v>0</v>
      </c>
      <c r="I143" s="80" t="s">
        <v>427</v>
      </c>
      <c r="J143" s="80" t="s">
        <v>533</v>
      </c>
      <c r="K143" s="74"/>
    </row>
    <row r="144" spans="1:11" ht="48.75" customHeight="1">
      <c r="A144" s="124"/>
      <c r="B144" s="7" t="s">
        <v>151</v>
      </c>
      <c r="C144" s="118"/>
      <c r="D144" s="42"/>
      <c r="E144" s="42"/>
      <c r="F144" s="42">
        <v>0.5</v>
      </c>
      <c r="G144" s="42"/>
      <c r="H144" s="24">
        <f t="shared" si="8"/>
        <v>0.5</v>
      </c>
      <c r="I144" s="64" t="s">
        <v>384</v>
      </c>
      <c r="J144" s="64" t="s">
        <v>534</v>
      </c>
      <c r="K144" s="57"/>
    </row>
    <row r="145" spans="1:11" ht="26.25" customHeight="1">
      <c r="A145" s="124"/>
      <c r="B145" s="5" t="s">
        <v>198</v>
      </c>
      <c r="C145" s="118"/>
      <c r="D145" s="42"/>
      <c r="E145" s="42">
        <v>0</v>
      </c>
      <c r="F145" s="42"/>
      <c r="G145" s="42"/>
      <c r="H145" s="24">
        <f t="shared" si="8"/>
        <v>0</v>
      </c>
      <c r="I145" s="75" t="s">
        <v>428</v>
      </c>
      <c r="J145" s="75"/>
      <c r="K145" s="8"/>
    </row>
    <row r="146" spans="1:11" ht="56.25" customHeight="1">
      <c r="A146" s="124"/>
      <c r="B146" s="3" t="s">
        <v>199</v>
      </c>
      <c r="C146" s="119"/>
      <c r="D146" s="42"/>
      <c r="E146" s="42">
        <v>0</v>
      </c>
      <c r="F146" s="42"/>
      <c r="G146" s="42"/>
      <c r="H146" s="24">
        <f t="shared" si="8"/>
        <v>0</v>
      </c>
      <c r="I146" s="57" t="s">
        <v>429</v>
      </c>
      <c r="J146" s="57"/>
      <c r="K146" s="57"/>
    </row>
    <row r="147" spans="1:11" ht="68.25" customHeight="1">
      <c r="A147" s="124" t="s">
        <v>152</v>
      </c>
      <c r="B147" s="3" t="s">
        <v>200</v>
      </c>
      <c r="C147" s="44" t="s">
        <v>252</v>
      </c>
      <c r="D147" s="42"/>
      <c r="E147" s="42"/>
      <c r="F147" s="42">
        <v>0.5</v>
      </c>
      <c r="G147" s="42"/>
      <c r="H147" s="24">
        <f t="shared" si="8"/>
        <v>0.5</v>
      </c>
      <c r="I147" s="64" t="s">
        <v>430</v>
      </c>
      <c r="J147" s="64" t="s">
        <v>535</v>
      </c>
      <c r="K147" s="57"/>
    </row>
    <row r="148" spans="1:11" ht="61.5" customHeight="1">
      <c r="A148" s="124"/>
      <c r="B148" s="23" t="s">
        <v>201</v>
      </c>
      <c r="C148" s="120" t="s">
        <v>136</v>
      </c>
      <c r="D148" s="42"/>
      <c r="E148" s="42"/>
      <c r="F148" s="42">
        <v>0.5</v>
      </c>
      <c r="G148" s="42"/>
      <c r="H148" s="24">
        <f t="shared" ref="H148:H167" si="9">SUM(D148:G148)</f>
        <v>0.5</v>
      </c>
      <c r="I148" s="63" t="s">
        <v>431</v>
      </c>
      <c r="J148" s="63" t="s">
        <v>536</v>
      </c>
      <c r="K148" s="64"/>
    </row>
    <row r="149" spans="1:11" ht="45">
      <c r="A149" s="124"/>
      <c r="B149" s="23" t="s">
        <v>153</v>
      </c>
      <c r="C149" s="120"/>
      <c r="D149" s="42"/>
      <c r="E149" s="42">
        <v>0</v>
      </c>
      <c r="F149" s="42"/>
      <c r="G149" s="42"/>
      <c r="H149" s="24">
        <f t="shared" si="9"/>
        <v>0</v>
      </c>
      <c r="I149" s="63" t="s">
        <v>432</v>
      </c>
      <c r="J149" s="63" t="s">
        <v>537</v>
      </c>
      <c r="K149" s="64"/>
    </row>
    <row r="150" spans="1:11" ht="31.5" customHeight="1">
      <c r="A150" s="124"/>
      <c r="B150" s="23" t="s">
        <v>347</v>
      </c>
      <c r="C150" s="120"/>
      <c r="D150" s="42">
        <v>1</v>
      </c>
      <c r="E150" s="42"/>
      <c r="F150" s="42"/>
      <c r="G150" s="42"/>
      <c r="H150" s="24">
        <f t="shared" si="9"/>
        <v>1</v>
      </c>
      <c r="I150" s="63" t="s">
        <v>433</v>
      </c>
      <c r="J150" s="63"/>
      <c r="K150" s="64"/>
    </row>
    <row r="151" spans="1:11" ht="45.75" customHeight="1">
      <c r="A151" s="124"/>
      <c r="B151" s="3" t="s">
        <v>202</v>
      </c>
      <c r="C151" s="120"/>
      <c r="D151" s="42">
        <v>1</v>
      </c>
      <c r="E151" s="42"/>
      <c r="F151" s="42"/>
      <c r="G151" s="42"/>
      <c r="H151" s="24">
        <f t="shared" si="9"/>
        <v>1</v>
      </c>
      <c r="I151" s="63" t="s">
        <v>433</v>
      </c>
      <c r="J151" s="63"/>
      <c r="K151" s="57"/>
    </row>
    <row r="152" spans="1:11" ht="33.75">
      <c r="A152" s="124" t="s">
        <v>283</v>
      </c>
      <c r="B152" s="3" t="s">
        <v>203</v>
      </c>
      <c r="C152" s="44" t="s">
        <v>154</v>
      </c>
      <c r="D152" s="42"/>
      <c r="E152" s="42"/>
      <c r="F152" s="42"/>
      <c r="G152" s="42">
        <v>1</v>
      </c>
      <c r="H152" s="24">
        <f t="shared" si="9"/>
        <v>1</v>
      </c>
      <c r="I152" s="64" t="s">
        <v>325</v>
      </c>
      <c r="J152" s="64" t="s">
        <v>325</v>
      </c>
      <c r="K152" s="64"/>
    </row>
    <row r="153" spans="1:11" ht="67.5" customHeight="1">
      <c r="A153" s="124"/>
      <c r="B153" s="9" t="s">
        <v>204</v>
      </c>
      <c r="C153" s="44" t="s">
        <v>154</v>
      </c>
      <c r="D153" s="42"/>
      <c r="E153" s="42"/>
      <c r="F153" s="42"/>
      <c r="G153" s="42">
        <v>1</v>
      </c>
      <c r="H153" s="24">
        <f t="shared" si="9"/>
        <v>1</v>
      </c>
      <c r="I153" s="64" t="s">
        <v>326</v>
      </c>
      <c r="J153" s="64" t="s">
        <v>326</v>
      </c>
      <c r="K153" s="64"/>
    </row>
    <row r="154" spans="1:11" ht="51.75" customHeight="1">
      <c r="A154" s="124"/>
      <c r="B154" s="9" t="s">
        <v>205</v>
      </c>
      <c r="C154" s="44" t="s">
        <v>253</v>
      </c>
      <c r="D154" s="11">
        <v>1</v>
      </c>
      <c r="E154" s="11"/>
      <c r="F154" s="11"/>
      <c r="G154" s="11"/>
      <c r="H154" s="24">
        <f t="shared" si="9"/>
        <v>1</v>
      </c>
      <c r="I154" s="64" t="s">
        <v>434</v>
      </c>
      <c r="J154" s="64" t="s">
        <v>538</v>
      </c>
      <c r="K154" s="57"/>
    </row>
    <row r="155" spans="1:11" ht="66" customHeight="1">
      <c r="A155" s="124"/>
      <c r="B155" s="9" t="s">
        <v>206</v>
      </c>
      <c r="C155" s="44" t="s">
        <v>254</v>
      </c>
      <c r="D155" s="11"/>
      <c r="E155" s="11">
        <v>0</v>
      </c>
      <c r="F155" s="11"/>
      <c r="G155" s="11"/>
      <c r="H155" s="24">
        <f t="shared" si="9"/>
        <v>0</v>
      </c>
      <c r="I155" s="64" t="s">
        <v>434</v>
      </c>
      <c r="J155" s="64" t="s">
        <v>539</v>
      </c>
      <c r="K155" s="57"/>
    </row>
    <row r="156" spans="1:11" ht="75" customHeight="1">
      <c r="A156" s="124" t="s">
        <v>155</v>
      </c>
      <c r="B156" s="9" t="s">
        <v>207</v>
      </c>
      <c r="C156" s="126" t="s">
        <v>255</v>
      </c>
      <c r="D156" s="11">
        <v>1</v>
      </c>
      <c r="E156" s="11"/>
      <c r="F156" s="11"/>
      <c r="G156" s="11"/>
      <c r="H156" s="24">
        <f t="shared" si="9"/>
        <v>1</v>
      </c>
      <c r="I156" s="64" t="s">
        <v>435</v>
      </c>
      <c r="J156" s="64" t="s">
        <v>540</v>
      </c>
      <c r="K156" s="57"/>
    </row>
    <row r="157" spans="1:11" ht="107.25" customHeight="1">
      <c r="A157" s="124"/>
      <c r="B157" s="9" t="s">
        <v>208</v>
      </c>
      <c r="C157" s="126"/>
      <c r="D157" s="11"/>
      <c r="E157" s="11"/>
      <c r="F157" s="11">
        <v>0.5</v>
      </c>
      <c r="G157" s="11"/>
      <c r="H157" s="24">
        <f t="shared" si="9"/>
        <v>0.5</v>
      </c>
      <c r="I157" s="64" t="s">
        <v>435</v>
      </c>
      <c r="J157" s="64" t="s">
        <v>541</v>
      </c>
      <c r="K157" s="74" t="s">
        <v>542</v>
      </c>
    </row>
    <row r="158" spans="1:11" ht="48.75" customHeight="1">
      <c r="A158" s="124"/>
      <c r="B158" s="9" t="s">
        <v>209</v>
      </c>
      <c r="C158" s="126"/>
      <c r="D158" s="11"/>
      <c r="E158" s="11"/>
      <c r="F158" s="11">
        <v>0.5</v>
      </c>
      <c r="G158" s="11"/>
      <c r="H158" s="24">
        <f t="shared" si="9"/>
        <v>0.5</v>
      </c>
      <c r="I158" s="64" t="s">
        <v>435</v>
      </c>
      <c r="J158" s="64" t="s">
        <v>541</v>
      </c>
      <c r="K158" s="74"/>
    </row>
    <row r="159" spans="1:11" ht="49.5" customHeight="1">
      <c r="A159" s="124"/>
      <c r="B159" s="9" t="s">
        <v>210</v>
      </c>
      <c r="C159" s="126"/>
      <c r="D159" s="11"/>
      <c r="E159" s="11"/>
      <c r="F159" s="11"/>
      <c r="G159" s="11">
        <v>1</v>
      </c>
      <c r="H159" s="24">
        <f t="shared" si="9"/>
        <v>1</v>
      </c>
      <c r="I159" s="64" t="s">
        <v>435</v>
      </c>
      <c r="J159" s="64" t="s">
        <v>524</v>
      </c>
      <c r="K159" s="57"/>
    </row>
    <row r="160" spans="1:11" ht="46.5" customHeight="1">
      <c r="A160" s="124"/>
      <c r="B160" s="3" t="s">
        <v>211</v>
      </c>
      <c r="C160" s="126"/>
      <c r="D160" s="42"/>
      <c r="E160" s="42"/>
      <c r="F160" s="42"/>
      <c r="G160" s="42">
        <v>1</v>
      </c>
      <c r="H160" s="24">
        <f t="shared" si="9"/>
        <v>1</v>
      </c>
      <c r="I160" s="64" t="s">
        <v>435</v>
      </c>
      <c r="J160" s="64" t="s">
        <v>524</v>
      </c>
      <c r="K160" s="57"/>
    </row>
    <row r="161" spans="1:11" ht="53.25" customHeight="1">
      <c r="A161" s="124" t="s">
        <v>156</v>
      </c>
      <c r="B161" s="3" t="s">
        <v>212</v>
      </c>
      <c r="C161" s="120" t="s">
        <v>144</v>
      </c>
      <c r="D161" s="42"/>
      <c r="E161" s="42"/>
      <c r="F161" s="42">
        <v>0.5</v>
      </c>
      <c r="G161" s="42"/>
      <c r="H161" s="24">
        <f t="shared" si="9"/>
        <v>0.5</v>
      </c>
      <c r="I161" s="80" t="s">
        <v>399</v>
      </c>
      <c r="J161" s="80" t="s">
        <v>543</v>
      </c>
      <c r="K161" s="74"/>
    </row>
    <row r="162" spans="1:11" ht="81" customHeight="1">
      <c r="A162" s="124"/>
      <c r="B162" s="3" t="s">
        <v>213</v>
      </c>
      <c r="C162" s="120"/>
      <c r="D162" s="42"/>
      <c r="E162" s="42"/>
      <c r="F162" s="42">
        <v>0.5</v>
      </c>
      <c r="G162" s="42"/>
      <c r="H162" s="24">
        <f t="shared" si="9"/>
        <v>0.5</v>
      </c>
      <c r="I162" s="80" t="s">
        <v>377</v>
      </c>
      <c r="J162" s="80" t="s">
        <v>500</v>
      </c>
      <c r="K162" s="74"/>
    </row>
    <row r="163" spans="1:11" ht="73.5" customHeight="1">
      <c r="A163" s="43" t="s">
        <v>284</v>
      </c>
      <c r="B163" s="3" t="s">
        <v>214</v>
      </c>
      <c r="C163" s="44" t="s">
        <v>258</v>
      </c>
      <c r="D163" s="42"/>
      <c r="E163" s="42"/>
      <c r="F163" s="42"/>
      <c r="G163" s="42">
        <v>1</v>
      </c>
      <c r="H163" s="24">
        <f t="shared" si="9"/>
        <v>1</v>
      </c>
      <c r="I163" s="69" t="s">
        <v>327</v>
      </c>
      <c r="J163" s="107" t="s">
        <v>524</v>
      </c>
      <c r="K163" s="69"/>
    </row>
    <row r="164" spans="1:11" ht="25.5" customHeight="1">
      <c r="A164" s="124" t="s">
        <v>285</v>
      </c>
      <c r="B164" s="5" t="s">
        <v>215</v>
      </c>
      <c r="C164" s="120" t="s">
        <v>257</v>
      </c>
      <c r="D164" s="42"/>
      <c r="E164" s="42">
        <v>0</v>
      </c>
      <c r="F164" s="42"/>
      <c r="G164" s="42"/>
      <c r="H164" s="24">
        <f t="shared" si="9"/>
        <v>0</v>
      </c>
      <c r="I164" s="57" t="s">
        <v>348</v>
      </c>
      <c r="J164" s="106" t="s">
        <v>545</v>
      </c>
      <c r="K164" s="61"/>
    </row>
    <row r="165" spans="1:11" ht="33.75">
      <c r="A165" s="124"/>
      <c r="B165" s="9" t="s">
        <v>216</v>
      </c>
      <c r="C165" s="120"/>
      <c r="D165" s="11"/>
      <c r="E165" s="11">
        <v>0</v>
      </c>
      <c r="F165" s="11"/>
      <c r="G165" s="11"/>
      <c r="H165" s="24">
        <f t="shared" si="9"/>
        <v>0</v>
      </c>
      <c r="I165" s="80" t="s">
        <v>349</v>
      </c>
      <c r="J165" s="80" t="s">
        <v>544</v>
      </c>
      <c r="K165" s="74"/>
    </row>
    <row r="166" spans="1:11" ht="33.75">
      <c r="A166" s="124"/>
      <c r="B166" s="9" t="s">
        <v>217</v>
      </c>
      <c r="C166" s="120"/>
      <c r="D166" s="11"/>
      <c r="E166" s="11">
        <v>0</v>
      </c>
      <c r="F166" s="11"/>
      <c r="G166" s="11"/>
      <c r="H166" s="24">
        <f t="shared" si="9"/>
        <v>0</v>
      </c>
      <c r="I166" s="80" t="s">
        <v>436</v>
      </c>
      <c r="J166" s="80" t="s">
        <v>544</v>
      </c>
      <c r="K166" s="74"/>
    </row>
    <row r="167" spans="1:11" ht="33.75">
      <c r="A167" s="124"/>
      <c r="B167" s="9" t="s">
        <v>218</v>
      </c>
      <c r="C167" s="120"/>
      <c r="D167" s="11"/>
      <c r="E167" s="11">
        <v>0</v>
      </c>
      <c r="F167" s="11"/>
      <c r="G167" s="11"/>
      <c r="H167" s="24">
        <f t="shared" si="9"/>
        <v>0</v>
      </c>
      <c r="I167" s="80" t="s">
        <v>437</v>
      </c>
      <c r="J167" s="80" t="s">
        <v>544</v>
      </c>
      <c r="K167" s="74"/>
    </row>
    <row r="168" spans="1:11" ht="21" customHeight="1">
      <c r="A168" s="90"/>
      <c r="B168" s="83" t="s">
        <v>22</v>
      </c>
      <c r="C168" s="87"/>
      <c r="D168" s="89"/>
      <c r="E168" s="89"/>
      <c r="F168" s="89"/>
      <c r="G168" s="89"/>
      <c r="H168" s="85">
        <f>SUM(H142:H167)/COUNTA(H142:H167)</f>
        <v>0.5</v>
      </c>
      <c r="I168" s="86"/>
      <c r="J168" s="86"/>
      <c r="K168" s="86"/>
    </row>
    <row r="169" spans="1:11" ht="24" customHeight="1">
      <c r="A169" s="165" t="s">
        <v>157</v>
      </c>
      <c r="B169" s="165"/>
      <c r="C169" s="165"/>
      <c r="D169" s="165"/>
      <c r="E169" s="165"/>
      <c r="F169" s="165"/>
      <c r="G169" s="165"/>
      <c r="H169" s="165"/>
      <c r="I169" s="165"/>
      <c r="J169" s="165"/>
      <c r="K169" s="166"/>
    </row>
    <row r="170" spans="1:11" ht="65.25" customHeight="1">
      <c r="A170" s="124"/>
      <c r="B170" s="3" t="s">
        <v>219</v>
      </c>
      <c r="C170" s="44" t="s">
        <v>259</v>
      </c>
      <c r="D170" s="42"/>
      <c r="E170" s="42"/>
      <c r="F170" s="42">
        <v>0.5</v>
      </c>
      <c r="G170" s="42"/>
      <c r="H170" s="24">
        <f t="shared" ref="H170:H194" si="10">SUM(D170:G170)</f>
        <v>0.5</v>
      </c>
      <c r="I170" s="64" t="s">
        <v>350</v>
      </c>
      <c r="J170" s="64" t="s">
        <v>546</v>
      </c>
      <c r="K170" s="57"/>
    </row>
    <row r="171" spans="1:11" ht="54" customHeight="1">
      <c r="A171" s="124"/>
      <c r="B171" s="3" t="s">
        <v>220</v>
      </c>
      <c r="C171" s="44" t="s">
        <v>260</v>
      </c>
      <c r="D171" s="42">
        <v>1</v>
      </c>
      <c r="E171" s="42"/>
      <c r="F171" s="42"/>
      <c r="G171" s="42"/>
      <c r="H171" s="24">
        <f t="shared" si="10"/>
        <v>1</v>
      </c>
      <c r="I171" s="64" t="s">
        <v>438</v>
      </c>
      <c r="J171" s="64" t="s">
        <v>438</v>
      </c>
      <c r="K171" s="57"/>
    </row>
    <row r="172" spans="1:11" ht="56.25">
      <c r="A172" s="124"/>
      <c r="B172" s="3" t="s">
        <v>298</v>
      </c>
      <c r="C172" s="120" t="s">
        <v>261</v>
      </c>
      <c r="D172" s="42"/>
      <c r="E172" s="42">
        <v>0</v>
      </c>
      <c r="F172" s="42"/>
      <c r="G172" s="42"/>
      <c r="H172" s="24">
        <f t="shared" si="10"/>
        <v>0</v>
      </c>
      <c r="I172" s="64" t="s">
        <v>377</v>
      </c>
      <c r="J172" s="64"/>
      <c r="K172" s="57"/>
    </row>
    <row r="173" spans="1:11" ht="49.5" customHeight="1">
      <c r="A173" s="124"/>
      <c r="B173" s="3" t="s">
        <v>299</v>
      </c>
      <c r="C173" s="120"/>
      <c r="D173" s="42"/>
      <c r="E173" s="42">
        <v>0</v>
      </c>
      <c r="F173" s="42"/>
      <c r="G173" s="42"/>
      <c r="H173" s="24">
        <f t="shared" si="10"/>
        <v>0</v>
      </c>
      <c r="I173" s="64" t="s">
        <v>437</v>
      </c>
      <c r="J173" s="64"/>
      <c r="K173" s="64" t="s">
        <v>437</v>
      </c>
    </row>
    <row r="174" spans="1:11" ht="45">
      <c r="A174" s="124"/>
      <c r="B174" s="3" t="s">
        <v>222</v>
      </c>
      <c r="C174" s="120"/>
      <c r="D174" s="42"/>
      <c r="E174" s="42">
        <v>0</v>
      </c>
      <c r="F174" s="42"/>
      <c r="G174" s="42"/>
      <c r="H174" s="24">
        <f t="shared" si="10"/>
        <v>0</v>
      </c>
      <c r="I174" s="75" t="s">
        <v>439</v>
      </c>
      <c r="J174" s="75" t="s">
        <v>547</v>
      </c>
      <c r="K174" s="8"/>
    </row>
    <row r="175" spans="1:11" ht="71.25" customHeight="1">
      <c r="A175" s="124"/>
      <c r="B175" s="3" t="s">
        <v>221</v>
      </c>
      <c r="C175" s="120" t="s">
        <v>262</v>
      </c>
      <c r="D175" s="42"/>
      <c r="E175" s="42"/>
      <c r="F175" s="42">
        <v>0.5</v>
      </c>
      <c r="G175" s="42"/>
      <c r="H175" s="24">
        <f t="shared" si="10"/>
        <v>0.5</v>
      </c>
      <c r="I175" s="64" t="s">
        <v>440</v>
      </c>
      <c r="J175" s="64" t="s">
        <v>548</v>
      </c>
      <c r="K175" s="57"/>
    </row>
    <row r="176" spans="1:11" ht="59.25" customHeight="1">
      <c r="A176" s="124"/>
      <c r="B176" s="3" t="s">
        <v>225</v>
      </c>
      <c r="C176" s="120"/>
      <c r="D176" s="42"/>
      <c r="E176" s="42"/>
      <c r="F176" s="42">
        <v>0.5</v>
      </c>
      <c r="G176" s="42"/>
      <c r="H176" s="24">
        <f t="shared" si="10"/>
        <v>0.5</v>
      </c>
      <c r="I176" s="64" t="s">
        <v>441</v>
      </c>
      <c r="J176" s="64" t="s">
        <v>548</v>
      </c>
      <c r="K176" s="57"/>
    </row>
    <row r="177" spans="1:11" ht="30.75" customHeight="1">
      <c r="A177" s="124"/>
      <c r="B177" s="3" t="s">
        <v>224</v>
      </c>
      <c r="C177" s="120"/>
      <c r="D177" s="42"/>
      <c r="E177" s="42">
        <v>0</v>
      </c>
      <c r="F177" s="42"/>
      <c r="G177" s="42"/>
      <c r="H177" s="24">
        <f t="shared" si="10"/>
        <v>0</v>
      </c>
      <c r="I177" s="66" t="s">
        <v>442</v>
      </c>
      <c r="J177" s="66"/>
      <c r="K177" s="57"/>
    </row>
    <row r="178" spans="1:11" ht="50.25" customHeight="1">
      <c r="A178" s="124"/>
      <c r="B178" s="3" t="s">
        <v>226</v>
      </c>
      <c r="C178" s="120"/>
      <c r="D178" s="42"/>
      <c r="E178" s="42"/>
      <c r="F178" s="42">
        <v>0.5</v>
      </c>
      <c r="G178" s="42"/>
      <c r="H178" s="24">
        <f t="shared" si="10"/>
        <v>0.5</v>
      </c>
      <c r="I178" s="64" t="s">
        <v>387</v>
      </c>
      <c r="J178" s="64" t="s">
        <v>521</v>
      </c>
      <c r="K178" s="57"/>
    </row>
    <row r="179" spans="1:11" ht="22.5">
      <c r="A179" s="124"/>
      <c r="B179" s="3" t="s">
        <v>223</v>
      </c>
      <c r="C179" s="120"/>
      <c r="D179" s="42"/>
      <c r="E179" s="42">
        <v>0</v>
      </c>
      <c r="F179" s="42"/>
      <c r="G179" s="42"/>
      <c r="H179" s="24">
        <f t="shared" si="10"/>
        <v>0</v>
      </c>
      <c r="I179" s="64" t="s">
        <v>443</v>
      </c>
      <c r="J179" s="64"/>
      <c r="K179" s="57"/>
    </row>
    <row r="180" spans="1:11" ht="78.75">
      <c r="A180" s="124"/>
      <c r="B180" s="3" t="s">
        <v>328</v>
      </c>
      <c r="C180" s="120" t="s">
        <v>263</v>
      </c>
      <c r="D180" s="42"/>
      <c r="E180" s="42">
        <v>0</v>
      </c>
      <c r="F180" s="42"/>
      <c r="G180" s="42"/>
      <c r="H180" s="24">
        <f t="shared" si="10"/>
        <v>0</v>
      </c>
      <c r="I180" s="75" t="s">
        <v>377</v>
      </c>
      <c r="J180" s="75"/>
      <c r="K180" s="8"/>
    </row>
    <row r="181" spans="1:11" ht="45">
      <c r="A181" s="124"/>
      <c r="B181" s="3" t="s">
        <v>228</v>
      </c>
      <c r="C181" s="120"/>
      <c r="D181" s="42"/>
      <c r="E181" s="42">
        <v>0</v>
      </c>
      <c r="F181" s="42"/>
      <c r="G181" s="42"/>
      <c r="H181" s="24">
        <f t="shared" si="10"/>
        <v>0</v>
      </c>
      <c r="I181" s="64" t="s">
        <v>444</v>
      </c>
      <c r="J181" s="64"/>
      <c r="K181" s="8"/>
    </row>
    <row r="182" spans="1:11" ht="33.75">
      <c r="A182" s="124"/>
      <c r="B182" s="3" t="s">
        <v>227</v>
      </c>
      <c r="C182" s="120"/>
      <c r="D182" s="42"/>
      <c r="E182" s="42">
        <v>0</v>
      </c>
      <c r="F182" s="42"/>
      <c r="G182" s="42"/>
      <c r="H182" s="24">
        <f t="shared" si="10"/>
        <v>0</v>
      </c>
      <c r="I182" s="75" t="s">
        <v>414</v>
      </c>
      <c r="J182" s="75"/>
      <c r="K182" s="8"/>
    </row>
    <row r="183" spans="1:11" ht="46.5" customHeight="1">
      <c r="A183" s="124" t="s">
        <v>158</v>
      </c>
      <c r="B183" s="9" t="s">
        <v>229</v>
      </c>
      <c r="C183" s="120" t="s">
        <v>266</v>
      </c>
      <c r="D183" s="11"/>
      <c r="E183" s="11">
        <v>0</v>
      </c>
      <c r="F183" s="11"/>
      <c r="G183" s="11"/>
      <c r="H183" s="24">
        <f t="shared" si="10"/>
        <v>0</v>
      </c>
      <c r="I183" s="80" t="s">
        <v>377</v>
      </c>
      <c r="J183" s="80"/>
      <c r="K183" s="74"/>
    </row>
    <row r="184" spans="1:11" ht="78.75">
      <c r="A184" s="124"/>
      <c r="B184" s="9" t="s">
        <v>230</v>
      </c>
      <c r="C184" s="120"/>
      <c r="D184" s="11"/>
      <c r="E184" s="11">
        <v>0</v>
      </c>
      <c r="F184" s="11"/>
      <c r="G184" s="11"/>
      <c r="H184" s="24">
        <f t="shared" si="10"/>
        <v>0</v>
      </c>
      <c r="I184" s="80" t="s">
        <v>445</v>
      </c>
      <c r="J184" s="80"/>
      <c r="K184" s="74"/>
    </row>
    <row r="185" spans="1:11" ht="78.75">
      <c r="A185" s="124" t="s">
        <v>286</v>
      </c>
      <c r="B185" s="3" t="s">
        <v>231</v>
      </c>
      <c r="C185" s="120" t="s">
        <v>264</v>
      </c>
      <c r="D185" s="42"/>
      <c r="E185" s="42">
        <v>0</v>
      </c>
      <c r="F185" s="42"/>
      <c r="G185" s="42"/>
      <c r="H185" s="24">
        <f t="shared" si="10"/>
        <v>0</v>
      </c>
      <c r="I185" s="80" t="s">
        <v>377</v>
      </c>
      <c r="J185" s="80"/>
      <c r="K185" s="74"/>
    </row>
    <row r="186" spans="1:11" ht="12.75" customHeight="1">
      <c r="A186" s="124"/>
      <c r="B186" s="5" t="s">
        <v>232</v>
      </c>
      <c r="C186" s="120"/>
      <c r="D186" s="42"/>
      <c r="E186" s="42">
        <v>0</v>
      </c>
      <c r="F186" s="42"/>
      <c r="G186" s="42"/>
      <c r="H186" s="24">
        <f t="shared" si="10"/>
        <v>0</v>
      </c>
      <c r="I186" s="80" t="s">
        <v>446</v>
      </c>
      <c r="J186" s="80"/>
      <c r="K186" s="74"/>
    </row>
    <row r="187" spans="1:11" ht="33.75">
      <c r="A187" s="124"/>
      <c r="B187" s="3" t="s">
        <v>233</v>
      </c>
      <c r="C187" s="120"/>
      <c r="D187" s="42"/>
      <c r="E187" s="42">
        <v>0</v>
      </c>
      <c r="F187" s="42"/>
      <c r="G187" s="42"/>
      <c r="H187" s="24">
        <f t="shared" si="10"/>
        <v>0</v>
      </c>
      <c r="I187" s="80" t="s">
        <v>447</v>
      </c>
      <c r="J187" s="80"/>
      <c r="K187" s="74"/>
    </row>
    <row r="188" spans="1:11" ht="25.5" customHeight="1">
      <c r="A188" s="124"/>
      <c r="B188" s="5" t="s">
        <v>234</v>
      </c>
      <c r="C188" s="120"/>
      <c r="D188" s="42"/>
      <c r="E188" s="42">
        <v>0</v>
      </c>
      <c r="F188" s="42"/>
      <c r="G188" s="42"/>
      <c r="H188" s="24">
        <f t="shared" si="10"/>
        <v>0</v>
      </c>
      <c r="I188" s="80" t="s">
        <v>448</v>
      </c>
      <c r="J188" s="80"/>
      <c r="K188" s="74"/>
    </row>
    <row r="189" spans="1:11" ht="12.75" customHeight="1">
      <c r="A189" s="124"/>
      <c r="B189" s="5" t="s">
        <v>235</v>
      </c>
      <c r="C189" s="120"/>
      <c r="D189" s="42"/>
      <c r="E189" s="42">
        <v>0</v>
      </c>
      <c r="F189" s="42"/>
      <c r="G189" s="42"/>
      <c r="H189" s="24">
        <f t="shared" si="10"/>
        <v>0</v>
      </c>
      <c r="I189" s="80" t="s">
        <v>449</v>
      </c>
      <c r="J189" s="80"/>
      <c r="K189" s="74"/>
    </row>
    <row r="190" spans="1:11" ht="12.75" customHeight="1">
      <c r="A190" s="124"/>
      <c r="B190" s="5" t="s">
        <v>236</v>
      </c>
      <c r="C190" s="120"/>
      <c r="D190" s="42"/>
      <c r="E190" s="42"/>
      <c r="F190" s="42">
        <v>0.5</v>
      </c>
      <c r="G190" s="42"/>
      <c r="H190" s="24">
        <f t="shared" si="10"/>
        <v>0.5</v>
      </c>
      <c r="I190" s="80" t="s">
        <v>450</v>
      </c>
      <c r="J190" s="80"/>
      <c r="K190" s="74"/>
    </row>
    <row r="191" spans="1:11" ht="45" customHeight="1">
      <c r="A191" s="124"/>
      <c r="B191" s="3" t="s">
        <v>237</v>
      </c>
      <c r="C191" s="120"/>
      <c r="D191" s="42"/>
      <c r="E191" s="42"/>
      <c r="F191" s="42">
        <v>0.5</v>
      </c>
      <c r="G191" s="42"/>
      <c r="H191" s="24">
        <f t="shared" si="10"/>
        <v>0.5</v>
      </c>
      <c r="I191" s="80" t="s">
        <v>451</v>
      </c>
      <c r="J191" s="80"/>
      <c r="K191" s="74"/>
    </row>
    <row r="192" spans="1:11" ht="30" customHeight="1">
      <c r="A192" s="124"/>
      <c r="B192" s="13" t="s">
        <v>238</v>
      </c>
      <c r="C192" s="120"/>
      <c r="D192" s="11"/>
      <c r="E192" s="11">
        <v>0</v>
      </c>
      <c r="F192" s="11"/>
      <c r="G192" s="11"/>
      <c r="H192" s="24">
        <f t="shared" si="10"/>
        <v>0</v>
      </c>
      <c r="I192" s="68" t="s">
        <v>351</v>
      </c>
      <c r="J192" s="68"/>
      <c r="K192" s="74"/>
    </row>
    <row r="193" spans="1:11" ht="63" customHeight="1">
      <c r="A193" s="124"/>
      <c r="B193" s="3" t="s">
        <v>239</v>
      </c>
      <c r="C193" s="44" t="s">
        <v>265</v>
      </c>
      <c r="D193" s="42"/>
      <c r="E193" s="42">
        <v>0</v>
      </c>
      <c r="F193" s="42"/>
      <c r="G193" s="42"/>
      <c r="H193" s="24">
        <f t="shared" si="10"/>
        <v>0</v>
      </c>
      <c r="I193" s="66" t="s">
        <v>452</v>
      </c>
      <c r="J193" s="66"/>
      <c r="K193" s="57"/>
    </row>
    <row r="194" spans="1:11" ht="161.25" customHeight="1">
      <c r="A194" s="124"/>
      <c r="B194" s="3" t="s">
        <v>240</v>
      </c>
      <c r="C194" s="44" t="s">
        <v>267</v>
      </c>
      <c r="D194" s="42">
        <v>1</v>
      </c>
      <c r="E194" s="42"/>
      <c r="F194" s="42"/>
      <c r="G194" s="42"/>
      <c r="H194" s="24">
        <f t="shared" si="10"/>
        <v>1</v>
      </c>
      <c r="I194" s="64" t="s">
        <v>435</v>
      </c>
      <c r="J194" s="64"/>
      <c r="K194" s="8"/>
    </row>
    <row r="195" spans="1:11" ht="21" customHeight="1">
      <c r="A195" s="90"/>
      <c r="B195" s="84" t="s">
        <v>22</v>
      </c>
      <c r="C195" s="87"/>
      <c r="D195" s="89"/>
      <c r="E195" s="89"/>
      <c r="F195" s="89"/>
      <c r="G195" s="89"/>
      <c r="H195" s="85">
        <f>SUM(H170:H194)/COUNTA(H170:H194)</f>
        <v>0.2</v>
      </c>
      <c r="I195" s="87"/>
      <c r="J195" s="87"/>
      <c r="K195" s="87"/>
    </row>
    <row r="196" spans="1:11" ht="23.25" customHeight="1">
      <c r="A196" s="170" t="s">
        <v>159</v>
      </c>
      <c r="B196" s="170"/>
      <c r="C196" s="170"/>
      <c r="D196" s="170"/>
      <c r="E196" s="170"/>
      <c r="F196" s="170"/>
      <c r="G196" s="170"/>
      <c r="H196" s="170"/>
      <c r="I196" s="170"/>
      <c r="J196" s="170"/>
      <c r="K196" s="170"/>
    </row>
    <row r="197" spans="1:11" ht="69" customHeight="1">
      <c r="A197" s="127" t="s">
        <v>329</v>
      </c>
      <c r="B197" s="10" t="s">
        <v>241</v>
      </c>
      <c r="C197" s="12" t="s">
        <v>256</v>
      </c>
      <c r="D197" s="11"/>
      <c r="E197" s="11">
        <v>0</v>
      </c>
      <c r="F197" s="11"/>
      <c r="G197" s="11"/>
      <c r="H197" s="24">
        <f t="shared" ref="H197:H213" si="11">SUM(D197:G197)</f>
        <v>0</v>
      </c>
      <c r="I197" s="64" t="s">
        <v>453</v>
      </c>
      <c r="J197" s="64" t="s">
        <v>549</v>
      </c>
      <c r="K197" s="8"/>
    </row>
    <row r="198" spans="1:11" ht="73.5" customHeight="1">
      <c r="A198" s="128"/>
      <c r="B198" s="3" t="s">
        <v>250</v>
      </c>
      <c r="C198" s="120" t="s">
        <v>272</v>
      </c>
      <c r="D198" s="42"/>
      <c r="E198" s="42">
        <v>0</v>
      </c>
      <c r="F198" s="42"/>
      <c r="G198" s="42"/>
      <c r="H198" s="24">
        <f t="shared" si="11"/>
        <v>0</v>
      </c>
      <c r="I198" s="80" t="s">
        <v>454</v>
      </c>
      <c r="J198" s="80"/>
      <c r="K198" s="82"/>
    </row>
    <row r="199" spans="1:11" ht="22.5">
      <c r="A199" s="128"/>
      <c r="B199" s="3" t="s">
        <v>249</v>
      </c>
      <c r="C199" s="120"/>
      <c r="D199" s="42"/>
      <c r="E199" s="42">
        <v>0</v>
      </c>
      <c r="F199" s="42"/>
      <c r="G199" s="42"/>
      <c r="H199" s="24">
        <f t="shared" si="11"/>
        <v>0</v>
      </c>
      <c r="I199" s="80" t="s">
        <v>455</v>
      </c>
      <c r="J199" s="80"/>
      <c r="K199" s="82"/>
    </row>
    <row r="200" spans="1:11" ht="22.5">
      <c r="A200" s="128"/>
      <c r="B200" s="3" t="s">
        <v>352</v>
      </c>
      <c r="C200" s="120"/>
      <c r="D200" s="42"/>
      <c r="E200" s="42">
        <v>0</v>
      </c>
      <c r="F200" s="42"/>
      <c r="G200" s="42"/>
      <c r="H200" s="24">
        <f t="shared" si="11"/>
        <v>0</v>
      </c>
      <c r="I200" s="80" t="s">
        <v>456</v>
      </c>
      <c r="J200" s="80"/>
      <c r="K200" s="82"/>
    </row>
    <row r="201" spans="1:11" ht="33.75">
      <c r="A201" s="128"/>
      <c r="B201" s="3" t="s">
        <v>268</v>
      </c>
      <c r="C201" s="120"/>
      <c r="D201" s="42"/>
      <c r="E201" s="42">
        <v>0</v>
      </c>
      <c r="F201" s="42"/>
      <c r="G201" s="42"/>
      <c r="H201" s="24">
        <f t="shared" si="11"/>
        <v>0</v>
      </c>
      <c r="I201" s="64" t="s">
        <v>435</v>
      </c>
      <c r="J201" s="64"/>
      <c r="K201" s="82"/>
    </row>
    <row r="202" spans="1:11" ht="33.75">
      <c r="A202" s="128"/>
      <c r="B202" s="3" t="s">
        <v>248</v>
      </c>
      <c r="C202" s="120"/>
      <c r="D202" s="42"/>
      <c r="E202" s="42">
        <v>0</v>
      </c>
      <c r="F202" s="42"/>
      <c r="G202" s="42"/>
      <c r="H202" s="24">
        <f t="shared" si="11"/>
        <v>0</v>
      </c>
      <c r="I202" s="80" t="s">
        <v>457</v>
      </c>
      <c r="J202" s="80"/>
      <c r="K202" s="82"/>
    </row>
    <row r="203" spans="1:11" ht="22.5">
      <c r="A203" s="128"/>
      <c r="B203" s="3" t="s">
        <v>300</v>
      </c>
      <c r="C203" s="120"/>
      <c r="D203" s="42"/>
      <c r="E203" s="42">
        <v>0</v>
      </c>
      <c r="F203" s="42"/>
      <c r="G203" s="42"/>
      <c r="H203" s="24">
        <f t="shared" si="11"/>
        <v>0</v>
      </c>
      <c r="I203" s="80" t="s">
        <v>458</v>
      </c>
      <c r="J203" s="80"/>
      <c r="K203" s="82"/>
    </row>
    <row r="204" spans="1:11" ht="12.75" customHeight="1">
      <c r="A204" s="128"/>
      <c r="B204" s="3" t="s">
        <v>247</v>
      </c>
      <c r="C204" s="120"/>
      <c r="D204" s="42"/>
      <c r="E204" s="42">
        <v>0</v>
      </c>
      <c r="F204" s="42"/>
      <c r="G204" s="42"/>
      <c r="H204" s="24">
        <f t="shared" si="11"/>
        <v>0</v>
      </c>
      <c r="I204" s="80" t="s">
        <v>459</v>
      </c>
      <c r="J204" s="80"/>
      <c r="K204" s="82"/>
    </row>
    <row r="205" spans="1:11" ht="12.75" customHeight="1">
      <c r="A205" s="128"/>
      <c r="B205" s="3" t="s">
        <v>246</v>
      </c>
      <c r="C205" s="120"/>
      <c r="D205" s="42"/>
      <c r="E205" s="42">
        <v>0</v>
      </c>
      <c r="F205" s="42"/>
      <c r="G205" s="42"/>
      <c r="H205" s="24">
        <f t="shared" si="11"/>
        <v>0</v>
      </c>
      <c r="I205" s="80" t="s">
        <v>460</v>
      </c>
      <c r="J205" s="80"/>
      <c r="K205" s="82"/>
    </row>
    <row r="206" spans="1:11" ht="22.5">
      <c r="A206" s="128"/>
      <c r="B206" s="3" t="s">
        <v>245</v>
      </c>
      <c r="C206" s="120"/>
      <c r="D206" s="42"/>
      <c r="E206" s="42">
        <v>0</v>
      </c>
      <c r="F206" s="42"/>
      <c r="G206" s="42"/>
      <c r="H206" s="24">
        <f t="shared" si="11"/>
        <v>0</v>
      </c>
      <c r="I206" s="80" t="s">
        <v>461</v>
      </c>
      <c r="J206" s="80"/>
      <c r="K206" s="82"/>
    </row>
    <row r="207" spans="1:11" ht="52.5" customHeight="1">
      <c r="A207" s="128"/>
      <c r="B207" s="3" t="s">
        <v>330</v>
      </c>
      <c r="C207" s="126" t="s">
        <v>273</v>
      </c>
      <c r="D207" s="42"/>
      <c r="E207" s="42">
        <v>0</v>
      </c>
      <c r="F207" s="42"/>
      <c r="G207" s="42"/>
      <c r="H207" s="24">
        <f t="shared" si="11"/>
        <v>0</v>
      </c>
      <c r="I207" s="79" t="s">
        <v>377</v>
      </c>
      <c r="J207" s="109"/>
      <c r="K207" s="167"/>
    </row>
    <row r="208" spans="1:11" ht="43.5" customHeight="1">
      <c r="A208" s="128"/>
      <c r="B208" s="3" t="s">
        <v>160</v>
      </c>
      <c r="C208" s="126"/>
      <c r="D208" s="42"/>
      <c r="E208" s="42">
        <v>0</v>
      </c>
      <c r="F208" s="42"/>
      <c r="G208" s="42"/>
      <c r="H208" s="24">
        <f t="shared" si="11"/>
        <v>0</v>
      </c>
      <c r="I208" s="79" t="s">
        <v>462</v>
      </c>
      <c r="J208" s="110"/>
      <c r="K208" s="168"/>
    </row>
    <row r="209" spans="1:11" ht="33.75">
      <c r="A209" s="128"/>
      <c r="B209" s="3" t="s">
        <v>161</v>
      </c>
      <c r="C209" s="126"/>
      <c r="D209" s="42"/>
      <c r="E209" s="42">
        <v>0</v>
      </c>
      <c r="F209" s="42"/>
      <c r="G209" s="42"/>
      <c r="H209" s="24">
        <f t="shared" si="11"/>
        <v>0</v>
      </c>
      <c r="I209" s="79" t="s">
        <v>462</v>
      </c>
      <c r="J209" s="110"/>
      <c r="K209" s="168"/>
    </row>
    <row r="210" spans="1:11" ht="42" customHeight="1">
      <c r="A210" s="128"/>
      <c r="B210" s="3" t="s">
        <v>162</v>
      </c>
      <c r="C210" s="126"/>
      <c r="D210" s="42"/>
      <c r="E210" s="42">
        <v>0</v>
      </c>
      <c r="F210" s="42"/>
      <c r="G210" s="42"/>
      <c r="H210" s="24">
        <f t="shared" si="11"/>
        <v>0</v>
      </c>
      <c r="I210" s="79" t="s">
        <v>353</v>
      </c>
      <c r="J210" s="111"/>
      <c r="K210" s="169"/>
    </row>
    <row r="211" spans="1:11" ht="78.75" customHeight="1">
      <c r="A211" s="128"/>
      <c r="B211" s="9" t="s">
        <v>242</v>
      </c>
      <c r="C211" s="12" t="s">
        <v>269</v>
      </c>
      <c r="D211" s="11"/>
      <c r="E211" s="11">
        <v>0</v>
      </c>
      <c r="F211" s="11"/>
      <c r="G211" s="11"/>
      <c r="H211" s="24">
        <f t="shared" si="11"/>
        <v>0</v>
      </c>
      <c r="I211" s="64" t="s">
        <v>463</v>
      </c>
      <c r="J211" s="64"/>
      <c r="K211" s="8"/>
    </row>
    <row r="212" spans="1:11" ht="144" customHeight="1">
      <c r="A212" s="128"/>
      <c r="B212" s="9" t="s">
        <v>244</v>
      </c>
      <c r="C212" s="12" t="s">
        <v>270</v>
      </c>
      <c r="D212" s="11"/>
      <c r="E212" s="11">
        <v>0</v>
      </c>
      <c r="F212" s="11"/>
      <c r="G212" s="11"/>
      <c r="H212" s="24">
        <f t="shared" si="11"/>
        <v>0</v>
      </c>
      <c r="I212" s="64" t="s">
        <v>435</v>
      </c>
      <c r="J212" s="64"/>
      <c r="K212" s="57"/>
    </row>
    <row r="213" spans="1:11" ht="123.75">
      <c r="A213" s="128"/>
      <c r="B213" s="3" t="s">
        <v>243</v>
      </c>
      <c r="C213" s="44" t="s">
        <v>271</v>
      </c>
      <c r="D213" s="42"/>
      <c r="E213" s="42">
        <v>0</v>
      </c>
      <c r="F213" s="42"/>
      <c r="G213" s="42"/>
      <c r="H213" s="24">
        <f t="shared" si="11"/>
        <v>0</v>
      </c>
      <c r="I213" s="64" t="s">
        <v>464</v>
      </c>
      <c r="J213" s="64"/>
      <c r="K213" s="57"/>
    </row>
    <row r="214" spans="1:11" ht="21" customHeight="1">
      <c r="A214" s="93"/>
      <c r="B214" s="84" t="s">
        <v>22</v>
      </c>
      <c r="C214" s="87"/>
      <c r="D214" s="89"/>
      <c r="E214" s="89"/>
      <c r="F214" s="89"/>
      <c r="G214" s="89"/>
      <c r="H214" s="85">
        <f>SUM(H197:H213)/COUNTA(H197:H213)</f>
        <v>0</v>
      </c>
      <c r="I214" s="87"/>
      <c r="J214" s="87"/>
      <c r="K214" s="87"/>
    </row>
    <row r="215" spans="1:11">
      <c r="B215" s="15"/>
      <c r="C215" s="16"/>
      <c r="D215" s="16"/>
      <c r="E215" s="16"/>
      <c r="F215" s="16"/>
      <c r="G215" s="16"/>
      <c r="H215" s="16"/>
      <c r="I215" s="59"/>
      <c r="J215" s="59"/>
      <c r="K215" s="59"/>
    </row>
    <row r="216" spans="1:11" ht="22.5" customHeight="1">
      <c r="B216" s="15"/>
      <c r="C216" s="16"/>
      <c r="D216" s="16"/>
      <c r="E216" s="16"/>
      <c r="F216" s="16"/>
      <c r="G216" s="16"/>
      <c r="H216" s="116">
        <f>SUM(H18+H37+H68+H115+H140+H168+H195+H214)/8</f>
        <v>0.29747449971538298</v>
      </c>
      <c r="I216" s="70" t="s">
        <v>9</v>
      </c>
      <c r="J216" s="112"/>
      <c r="K216" s="59"/>
    </row>
    <row r="217" spans="1:11">
      <c r="K217" s="59"/>
    </row>
    <row r="218" spans="1:11" ht="15">
      <c r="H218" s="104">
        <v>0.31</v>
      </c>
      <c r="I218" s="105" t="s">
        <v>480</v>
      </c>
      <c r="J218" s="105"/>
      <c r="K218" s="59"/>
    </row>
    <row r="219" spans="1:11">
      <c r="B219" s="17"/>
      <c r="C219" s="21"/>
    </row>
    <row r="220" spans="1:11">
      <c r="B220" s="18"/>
      <c r="C220" s="18"/>
      <c r="D220" s="19"/>
      <c r="E220" s="19"/>
      <c r="F220" s="19"/>
      <c r="G220" s="19"/>
      <c r="H220" s="19"/>
      <c r="I220" s="60"/>
      <c r="J220" s="60"/>
      <c r="K220" s="72"/>
    </row>
    <row r="221" spans="1:11">
      <c r="B221" s="18"/>
      <c r="C221" s="18"/>
      <c r="D221" s="19"/>
      <c r="E221" s="19"/>
      <c r="F221" s="19"/>
      <c r="G221" s="19"/>
      <c r="H221" s="19"/>
      <c r="I221" s="60"/>
      <c r="J221" s="60"/>
      <c r="K221" s="72"/>
    </row>
    <row r="222" spans="1:11">
      <c r="B222" s="20" t="s">
        <v>10</v>
      </c>
      <c r="C222" s="18"/>
      <c r="D222" s="20"/>
      <c r="E222" s="20"/>
      <c r="F222" s="20"/>
      <c r="G222" s="20"/>
      <c r="H222" s="20"/>
      <c r="I222" s="72"/>
      <c r="J222" s="72"/>
      <c r="K222" s="72"/>
    </row>
    <row r="223" spans="1:11">
      <c r="B223" s="17"/>
      <c r="C223" s="21"/>
      <c r="D223" s="21"/>
      <c r="E223" s="21"/>
      <c r="F223" s="21"/>
      <c r="G223" s="21"/>
      <c r="H223" s="21"/>
      <c r="I223" s="60"/>
      <c r="J223" s="60"/>
      <c r="K223" s="60"/>
    </row>
  </sheetData>
  <mergeCells count="75">
    <mergeCell ref="C53:C54"/>
    <mergeCell ref="D5:J5"/>
    <mergeCell ref="C198:C206"/>
    <mergeCell ref="C207:C210"/>
    <mergeCell ref="A185:A194"/>
    <mergeCell ref="A183:A184"/>
    <mergeCell ref="A169:K169"/>
    <mergeCell ref="K207:K210"/>
    <mergeCell ref="C175:C179"/>
    <mergeCell ref="A170:A182"/>
    <mergeCell ref="C180:C182"/>
    <mergeCell ref="A197:A213"/>
    <mergeCell ref="C183:C184"/>
    <mergeCell ref="A196:K196"/>
    <mergeCell ref="C185:C192"/>
    <mergeCell ref="C172:C174"/>
    <mergeCell ref="A7:K7"/>
    <mergeCell ref="C20:C24"/>
    <mergeCell ref="A69:K69"/>
    <mergeCell ref="A38:K38"/>
    <mergeCell ref="C25:C29"/>
    <mergeCell ref="C8:C17"/>
    <mergeCell ref="A19:K19"/>
    <mergeCell ref="A20:A29"/>
    <mergeCell ref="A32:A33"/>
    <mergeCell ref="A34:A35"/>
    <mergeCell ref="A30:A31"/>
    <mergeCell ref="A8:A18"/>
    <mergeCell ref="A44:A55"/>
    <mergeCell ref="C44:C51"/>
    <mergeCell ref="C41:C43"/>
    <mergeCell ref="C39:C40"/>
    <mergeCell ref="A1:K1"/>
    <mergeCell ref="B2:G2"/>
    <mergeCell ref="B3:G3"/>
    <mergeCell ref="B4:G4"/>
    <mergeCell ref="A5:A6"/>
    <mergeCell ref="C5:C6"/>
    <mergeCell ref="I2:K2"/>
    <mergeCell ref="I3:K3"/>
    <mergeCell ref="I4:K4"/>
    <mergeCell ref="B5:B6"/>
    <mergeCell ref="K5:K6"/>
    <mergeCell ref="A39:A43"/>
    <mergeCell ref="A81:A94"/>
    <mergeCell ref="A95:A99"/>
    <mergeCell ref="C95:C99"/>
    <mergeCell ref="C72:C75"/>
    <mergeCell ref="A56:A61"/>
    <mergeCell ref="A62:A67"/>
    <mergeCell ref="C56:C67"/>
    <mergeCell ref="C87:C94"/>
    <mergeCell ref="A70:A80"/>
    <mergeCell ref="A141:K141"/>
    <mergeCell ref="A164:A167"/>
    <mergeCell ref="C164:C167"/>
    <mergeCell ref="C161:C162"/>
    <mergeCell ref="A161:A162"/>
    <mergeCell ref="A152:A155"/>
    <mergeCell ref="A142:A146"/>
    <mergeCell ref="A147:A151"/>
    <mergeCell ref="C148:C151"/>
    <mergeCell ref="C142:C146"/>
    <mergeCell ref="A156:A160"/>
    <mergeCell ref="C156:C160"/>
    <mergeCell ref="C104:C107"/>
    <mergeCell ref="C109:C112"/>
    <mergeCell ref="C125:C129"/>
    <mergeCell ref="A116:K116"/>
    <mergeCell ref="C100:C103"/>
    <mergeCell ref="A109:A114"/>
    <mergeCell ref="A117:A139"/>
    <mergeCell ref="A100:A103"/>
    <mergeCell ref="A104:A108"/>
    <mergeCell ref="C130:C139"/>
  </mergeCells>
  <conditionalFormatting sqref="H8:H17 H170:H194 H197:H213 H142:H167 H70:H114 H117:H139 H39:H67 H20:H36">
    <cfRule type="cellIs" dxfId="53" priority="147" operator="equal">
      <formula>1</formula>
    </cfRule>
    <cfRule type="cellIs" dxfId="52" priority="148" operator="equal">
      <formula>0.5</formula>
    </cfRule>
    <cfRule type="cellIs" dxfId="51" priority="149" operator="equal">
      <formula>0</formula>
    </cfRule>
  </conditionalFormatting>
  <conditionalFormatting sqref="H62:H67">
    <cfRule type="cellIs" dxfId="50" priority="49" operator="equal">
      <formula>1</formula>
    </cfRule>
    <cfRule type="cellIs" dxfId="49" priority="50" operator="equal">
      <formula>0.5</formula>
    </cfRule>
    <cfRule type="cellIs" dxfId="48" priority="51" operator="equal">
      <formula>0</formula>
    </cfRule>
  </conditionalFormatting>
  <conditionalFormatting sqref="H76">
    <cfRule type="cellIs" dxfId="47" priority="46" operator="equal">
      <formula>1</formula>
    </cfRule>
    <cfRule type="cellIs" dxfId="46" priority="47" operator="equal">
      <formula>0.5</formula>
    </cfRule>
    <cfRule type="cellIs" dxfId="45" priority="48" operator="equal">
      <formula>0</formula>
    </cfRule>
  </conditionalFormatting>
  <conditionalFormatting sqref="H78">
    <cfRule type="cellIs" dxfId="44" priority="43" operator="equal">
      <formula>1</formula>
    </cfRule>
    <cfRule type="cellIs" dxfId="43" priority="44" operator="equal">
      <formula>0.5</formula>
    </cfRule>
    <cfRule type="cellIs" dxfId="42" priority="45" operator="equal">
      <formula>0</formula>
    </cfRule>
  </conditionalFormatting>
  <conditionalFormatting sqref="H83">
    <cfRule type="cellIs" dxfId="41" priority="40" operator="equal">
      <formula>1</formula>
    </cfRule>
    <cfRule type="cellIs" dxfId="40" priority="41" operator="equal">
      <formula>0.5</formula>
    </cfRule>
    <cfRule type="cellIs" dxfId="39" priority="42" operator="equal">
      <formula>0</formula>
    </cfRule>
  </conditionalFormatting>
  <conditionalFormatting sqref="H96:H97">
    <cfRule type="cellIs" dxfId="38" priority="37" operator="equal">
      <formula>1</formula>
    </cfRule>
    <cfRule type="cellIs" dxfId="37" priority="38" operator="equal">
      <formula>0.5</formula>
    </cfRule>
    <cfRule type="cellIs" dxfId="36" priority="39" operator="equal">
      <formula>0</formula>
    </cfRule>
  </conditionalFormatting>
  <conditionalFormatting sqref="H99">
    <cfRule type="cellIs" dxfId="35" priority="34" operator="equal">
      <formula>1</formula>
    </cfRule>
    <cfRule type="cellIs" dxfId="34" priority="35" operator="equal">
      <formula>0.5</formula>
    </cfRule>
    <cfRule type="cellIs" dxfId="33" priority="36" operator="equal">
      <formula>0</formula>
    </cfRule>
  </conditionalFormatting>
  <conditionalFormatting sqref="H104:H107">
    <cfRule type="cellIs" dxfId="32" priority="31" operator="equal">
      <formula>1</formula>
    </cfRule>
    <cfRule type="cellIs" dxfId="31" priority="32" operator="equal">
      <formula>0.5</formula>
    </cfRule>
    <cfRule type="cellIs" dxfId="30" priority="33" operator="equal">
      <formula>0</formula>
    </cfRule>
  </conditionalFormatting>
  <conditionalFormatting sqref="H108">
    <cfRule type="cellIs" dxfId="29" priority="28" operator="equal">
      <formula>1</formula>
    </cfRule>
    <cfRule type="cellIs" dxfId="28" priority="29" operator="equal">
      <formula>0.5</formula>
    </cfRule>
    <cfRule type="cellIs" dxfId="27" priority="30" operator="equal">
      <formula>0</formula>
    </cfRule>
  </conditionalFormatting>
  <conditionalFormatting sqref="H114">
    <cfRule type="cellIs" dxfId="26" priority="25" operator="equal">
      <formula>1</formula>
    </cfRule>
    <cfRule type="cellIs" dxfId="25" priority="26" operator="equal">
      <formula>0.5</formula>
    </cfRule>
    <cfRule type="cellIs" dxfId="24" priority="27" operator="equal">
      <formula>0</formula>
    </cfRule>
  </conditionalFormatting>
  <conditionalFormatting sqref="H117:H118">
    <cfRule type="cellIs" dxfId="23" priority="22" operator="equal">
      <formula>1</formula>
    </cfRule>
    <cfRule type="cellIs" dxfId="22" priority="23" operator="equal">
      <formula>0.5</formula>
    </cfRule>
    <cfRule type="cellIs" dxfId="21" priority="24" operator="equal">
      <formula>0</formula>
    </cfRule>
  </conditionalFormatting>
  <conditionalFormatting sqref="H125:H127">
    <cfRule type="cellIs" dxfId="20" priority="19" operator="equal">
      <formula>1</formula>
    </cfRule>
    <cfRule type="cellIs" dxfId="19" priority="20" operator="equal">
      <formula>0.5</formula>
    </cfRule>
    <cfRule type="cellIs" dxfId="18" priority="21" operator="equal">
      <formula>0</formula>
    </cfRule>
  </conditionalFormatting>
  <conditionalFormatting sqref="H130:H132">
    <cfRule type="cellIs" dxfId="17" priority="16" operator="equal">
      <formula>1</formula>
    </cfRule>
    <cfRule type="cellIs" dxfId="16" priority="17" operator="equal">
      <formula>0.5</formula>
    </cfRule>
    <cfRule type="cellIs" dxfId="15" priority="18" operator="equal">
      <formula>0</formula>
    </cfRule>
  </conditionalFormatting>
  <conditionalFormatting sqref="H133:H137">
    <cfRule type="cellIs" dxfId="14" priority="13" operator="equal">
      <formula>1</formula>
    </cfRule>
    <cfRule type="cellIs" dxfId="13" priority="14" operator="equal">
      <formula>0.5</formula>
    </cfRule>
    <cfRule type="cellIs" dxfId="12" priority="15" operator="equal">
      <formula>0</formula>
    </cfRule>
  </conditionalFormatting>
  <conditionalFormatting sqref="H142:H147">
    <cfRule type="cellIs" dxfId="11" priority="10" operator="equal">
      <formula>1</formula>
    </cfRule>
    <cfRule type="cellIs" dxfId="10" priority="11" operator="equal">
      <formula>0.5</formula>
    </cfRule>
    <cfRule type="cellIs" dxfId="9" priority="12" operator="equal">
      <formula>0</formula>
    </cfRule>
  </conditionalFormatting>
  <conditionalFormatting sqref="H151:H167">
    <cfRule type="cellIs" dxfId="8" priority="7" operator="equal">
      <formula>1</formula>
    </cfRule>
    <cfRule type="cellIs" dxfId="7" priority="8" operator="equal">
      <formula>0.5</formula>
    </cfRule>
    <cfRule type="cellIs" dxfId="6" priority="9" operator="equal">
      <formula>0</formula>
    </cfRule>
  </conditionalFormatting>
  <conditionalFormatting sqref="H170:H194">
    <cfRule type="cellIs" dxfId="5" priority="4" operator="equal">
      <formula>1</formula>
    </cfRule>
    <cfRule type="cellIs" dxfId="4" priority="5" operator="equal">
      <formula>0.5</formula>
    </cfRule>
    <cfRule type="cellIs" dxfId="3" priority="6" operator="equal">
      <formula>0</formula>
    </cfRule>
  </conditionalFormatting>
  <conditionalFormatting sqref="H197:H213">
    <cfRule type="cellIs" dxfId="2" priority="1" operator="equal">
      <formula>1</formula>
    </cfRule>
    <cfRule type="cellIs" dxfId="1" priority="2" operator="equal">
      <formula>0.5</formula>
    </cfRule>
    <cfRule type="cellIs" dxfId="0" priority="3" operator="equal">
      <formula>0</formula>
    </cfRule>
  </conditionalFormatting>
  <pageMargins left="0.70866141732283472" right="0.70866141732283472" top="1.3130314960629921" bottom="0.74803149606299213" header="0.31496062992125984" footer="0.31496062992125984"/>
  <pageSetup paperSize="9" scale="3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92D050"/>
  </sheetPr>
  <dimension ref="C3:D7"/>
  <sheetViews>
    <sheetView workbookViewId="0">
      <selection activeCell="D22" sqref="D22"/>
    </sheetView>
  </sheetViews>
  <sheetFormatPr baseColWidth="10" defaultRowHeight="15"/>
  <cols>
    <col min="3" max="3" width="13" bestFit="1" customWidth="1"/>
    <col min="4" max="4" width="59.85546875" bestFit="1" customWidth="1"/>
  </cols>
  <sheetData>
    <row r="3" spans="3:4">
      <c r="C3" s="171" t="s">
        <v>465</v>
      </c>
      <c r="D3" s="172"/>
    </row>
    <row r="4" spans="3:4">
      <c r="C4" s="95" t="s">
        <v>469</v>
      </c>
      <c r="D4" s="95" t="s">
        <v>470</v>
      </c>
    </row>
    <row r="5" spans="3:4">
      <c r="C5" s="94">
        <v>0</v>
      </c>
      <c r="D5" s="94" t="s">
        <v>466</v>
      </c>
    </row>
    <row r="6" spans="3:4">
      <c r="C6" s="94">
        <v>0.5</v>
      </c>
      <c r="D6" s="94" t="s">
        <v>467</v>
      </c>
    </row>
    <row r="7" spans="3:4">
      <c r="C7" s="94">
        <v>1</v>
      </c>
      <c r="D7" s="94" t="s">
        <v>468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3:E12"/>
  <sheetViews>
    <sheetView zoomScale="90" zoomScaleNormal="90" workbookViewId="0">
      <selection activeCell="C12" sqref="C12"/>
    </sheetView>
  </sheetViews>
  <sheetFormatPr baseColWidth="10" defaultRowHeight="15"/>
  <cols>
    <col min="2" max="2" width="108.28515625" bestFit="1" customWidth="1"/>
    <col min="3" max="3" width="12" bestFit="1" customWidth="1"/>
    <col min="5" max="5" width="44.7109375" customWidth="1"/>
  </cols>
  <sheetData>
    <row r="3" spans="2:5" ht="30">
      <c r="B3" s="97" t="s">
        <v>472</v>
      </c>
      <c r="C3" s="97" t="s">
        <v>473</v>
      </c>
      <c r="D3" s="97" t="s">
        <v>474</v>
      </c>
      <c r="E3" s="97" t="s">
        <v>475</v>
      </c>
    </row>
    <row r="4" spans="2:5">
      <c r="B4" s="99" t="s">
        <v>29</v>
      </c>
      <c r="C4" s="100">
        <f>'DIAGNOSTICO DEL SST'!H18</f>
        <v>0.1</v>
      </c>
      <c r="D4" s="96">
        <v>1</v>
      </c>
      <c r="E4" s="96" t="s">
        <v>477</v>
      </c>
    </row>
    <row r="5" spans="2:5">
      <c r="B5" s="99" t="s">
        <v>34</v>
      </c>
      <c r="C5" s="98">
        <f>'DIAGNOSTICO DEL SST'!H37</f>
        <v>0.55882352941176472</v>
      </c>
      <c r="D5" s="96">
        <v>1</v>
      </c>
      <c r="E5" s="96" t="s">
        <v>477</v>
      </c>
    </row>
    <row r="6" spans="2:5">
      <c r="B6" s="99" t="s">
        <v>30</v>
      </c>
      <c r="C6" s="98">
        <f>'DIAGNOSTICO DEL SST'!H68</f>
        <v>0.25862068965517243</v>
      </c>
      <c r="D6" s="96">
        <v>1</v>
      </c>
      <c r="E6" s="96" t="s">
        <v>477</v>
      </c>
    </row>
    <row r="7" spans="2:5" ht="45">
      <c r="B7" s="99" t="s">
        <v>471</v>
      </c>
      <c r="C7" s="98">
        <f>'DIAGNOSTICO DEL SST'!H115</f>
        <v>0.28409090909090912</v>
      </c>
      <c r="D7" s="96">
        <v>2</v>
      </c>
      <c r="E7" s="96" t="s">
        <v>479</v>
      </c>
    </row>
    <row r="8" spans="2:5">
      <c r="B8" s="99" t="s">
        <v>35</v>
      </c>
      <c r="C8" s="98">
        <f>'DIAGNOSTICO DEL SST'!H140</f>
        <v>0.47826086956521741</v>
      </c>
      <c r="D8" s="96">
        <v>1</v>
      </c>
      <c r="E8" s="96" t="s">
        <v>477</v>
      </c>
    </row>
    <row r="9" spans="2:5" ht="45">
      <c r="B9" s="99" t="s">
        <v>32</v>
      </c>
      <c r="C9" s="98">
        <f>'DIAGNOSTICO DEL SST'!H168</f>
        <v>0.5</v>
      </c>
      <c r="D9" s="96">
        <v>2</v>
      </c>
      <c r="E9" s="96" t="s">
        <v>479</v>
      </c>
    </row>
    <row r="10" spans="2:5" ht="30">
      <c r="B10" s="99" t="s">
        <v>157</v>
      </c>
      <c r="C10" s="98">
        <f>'DIAGNOSTICO DEL SST'!H195</f>
        <v>0.2</v>
      </c>
      <c r="D10" s="96">
        <v>1</v>
      </c>
      <c r="E10" s="96" t="s">
        <v>477</v>
      </c>
    </row>
    <row r="11" spans="2:5" ht="30">
      <c r="B11" s="99" t="s">
        <v>159</v>
      </c>
      <c r="C11" s="98">
        <f>'DIAGNOSTICO DEL SST'!H214</f>
        <v>0</v>
      </c>
      <c r="D11" s="96">
        <v>1</v>
      </c>
      <c r="E11" s="96" t="s">
        <v>476</v>
      </c>
    </row>
    <row r="12" spans="2:5">
      <c r="B12" s="97" t="s">
        <v>478</v>
      </c>
      <c r="C12" s="101">
        <v>0.31</v>
      </c>
      <c r="D12" s="102">
        <f>((C4*D4)+(C5*D5)+(C6*D6)+(C7*D7)+(C8*D8)+(C9*D9)+(C10*D10)+(C11*D11))/(SUM(D4:D11))</f>
        <v>0.3163886906813973</v>
      </c>
      <c r="E12" s="10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55F8329EB3E42B6FF774CE27B22E2" ma:contentTypeVersion="9" ma:contentTypeDescription="Create a new document." ma:contentTypeScope="" ma:versionID="3615cf0ddcc5ecfc5a818a679d51a979">
  <xsd:schema xmlns:xsd="http://www.w3.org/2001/XMLSchema" xmlns:xs="http://www.w3.org/2001/XMLSchema" xmlns:p="http://schemas.microsoft.com/office/2006/metadata/properties" xmlns:ns3="4e3bc03d-ce86-481d-b5c2-3b637586f123" targetNamespace="http://schemas.microsoft.com/office/2006/metadata/properties" ma:root="true" ma:fieldsID="6ac1e67511eb3c9054612aeff2f3c6aa" ns3:_="">
    <xsd:import namespace="4e3bc03d-ce86-481d-b5c2-3b637586f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bc03d-ce86-481d-b5c2-3b637586f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FB35E5-D179-4314-B4F8-648EC15D4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C4C663-BF31-44ED-9FAD-8663315E3F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EA304-C789-4BB1-A238-10CDDA4DA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bc03d-ce86-481d-b5c2-3b637586f1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DIAGNOSTICO DEL SST</vt:lpstr>
      <vt:lpstr>LEYENDA</vt:lpstr>
      <vt:lpstr>EVALUACION Y COMENTARIO</vt:lpstr>
      <vt:lpstr>'DIAGNOSTICO DEL SST'!Títulos_a_imprimir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Ramos Moscol</dc:creator>
  <cp:lastModifiedBy>Diana Ochoa</cp:lastModifiedBy>
  <cp:lastPrinted>2014-12-09T23:07:11Z</cp:lastPrinted>
  <dcterms:created xsi:type="dcterms:W3CDTF">2014-10-13T14:48:36Z</dcterms:created>
  <dcterms:modified xsi:type="dcterms:W3CDTF">2020-04-15T22:03:53Z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0x010100D7155F8329EB3E42B6FF774CE27B22E2</vt:lpwstr>
  </property>
</Properties>
</file>